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lanu\Downloads\"/>
    </mc:Choice>
  </mc:AlternateContent>
  <xr:revisionPtr revIDLastSave="0" documentId="13_ncr:1_{8954D1D4-D3D6-4023-B686-B16D2B36D29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ummary" sheetId="6" r:id="rId1"/>
    <sheet name="zone A" sheetId="7" r:id="rId2"/>
    <sheet name="zone B" sheetId="9" r:id="rId3"/>
    <sheet name="zone C" sheetId="10" r:id="rId4"/>
    <sheet name="zone D" sheetId="11" r:id="rId5"/>
    <sheet name="zone E" sheetId="12" r:id="rId6"/>
    <sheet name="zone F" sheetId="13" r:id="rId7"/>
    <sheet name="zone G" sheetId="14" r:id="rId8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4" i="12" l="1"/>
  <c r="B64" i="13"/>
  <c r="B64" i="14"/>
  <c r="B64" i="11"/>
  <c r="B64" i="10"/>
  <c r="B64" i="9"/>
  <c r="B64" i="7"/>
  <c r="B69" i="6"/>
  <c r="B70" i="6"/>
  <c r="B68" i="6"/>
  <c r="B34" i="6"/>
  <c r="C64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42" i="6"/>
  <c r="B36" i="6"/>
  <c r="B25" i="6"/>
  <c r="B26" i="6"/>
  <c r="B27" i="6"/>
  <c r="B28" i="6"/>
  <c r="B29" i="6"/>
  <c r="B30" i="6"/>
  <c r="B31" i="6"/>
  <c r="B32" i="6"/>
  <c r="B33" i="6"/>
  <c r="B35" i="6"/>
  <c r="B37" i="6"/>
  <c r="B24" i="6"/>
  <c r="B11" i="6"/>
  <c r="B19" i="14"/>
  <c r="B19" i="13"/>
  <c r="B19" i="12"/>
  <c r="B19" i="11"/>
  <c r="B19" i="10"/>
  <c r="B19" i="9"/>
  <c r="B19" i="7"/>
  <c r="B12" i="6"/>
  <c r="B13" i="6"/>
  <c r="B14" i="6"/>
  <c r="B15" i="6"/>
  <c r="B16" i="6"/>
  <c r="B17" i="6"/>
  <c r="B18" i="6"/>
  <c r="B8" i="6"/>
  <c r="B71" i="14"/>
  <c r="B38" i="14"/>
  <c r="B71" i="13"/>
  <c r="B38" i="13"/>
  <c r="B71" i="12"/>
  <c r="B38" i="12"/>
  <c r="B71" i="11"/>
  <c r="B38" i="11"/>
  <c r="B71" i="10"/>
  <c r="B38" i="10"/>
  <c r="B71" i="9"/>
  <c r="B38" i="9"/>
  <c r="B38" i="7"/>
  <c r="B71" i="7"/>
  <c r="B71" i="6" l="1"/>
  <c r="B64" i="6"/>
  <c r="B38" i="6"/>
  <c r="B19" i="6"/>
</calcChain>
</file>

<file path=xl/sharedStrings.xml><?xml version="1.0" encoding="utf-8"?>
<sst xmlns="http://schemas.openxmlformats.org/spreadsheetml/2006/main" count="579" uniqueCount="66">
  <si>
    <t xml:space="preserve"> </t>
  </si>
  <si>
    <t>international urban design two-phase open idea competition</t>
  </si>
  <si>
    <t>BALANCE SHEET</t>
  </si>
  <si>
    <t>Area of interests (m2)</t>
  </si>
  <si>
    <t>AREAS BALANCES - SURFACE</t>
  </si>
  <si>
    <r>
      <t>m</t>
    </r>
    <r>
      <rPr>
        <b/>
        <vertAlign val="superscript"/>
        <sz val="9"/>
        <rFont val="Tahoma"/>
        <family val="2"/>
        <charset val="238"/>
      </rPr>
      <t>2</t>
    </r>
  </si>
  <si>
    <t>areas without any intervention</t>
  </si>
  <si>
    <t>green areas on the ground - public (grassy areas, greenbelts, etc.)</t>
  </si>
  <si>
    <t>green areas on the ground - private/semi-private (green courtyards, etc.)</t>
  </si>
  <si>
    <t>green areas on the roofs (vegetation roofs,…)</t>
  </si>
  <si>
    <t>water areas (watercourses, greenbelts included, etc.)</t>
  </si>
  <si>
    <t>skinned/paved areas (communications, roads, squares, walkways, railway areas, tracks, ground parking etc.)</t>
  </si>
  <si>
    <r>
      <rPr>
        <sz val="9"/>
        <color indexed="10"/>
        <rFont val="Tahoma"/>
        <family val="2"/>
        <charset val="238"/>
      </rPr>
      <t>other areas (unbuilt)</t>
    </r>
    <r>
      <rPr>
        <sz val="9"/>
        <rFont val="Tahoma"/>
        <family val="2"/>
        <charset val="238"/>
      </rPr>
      <t xml:space="preserve"> </t>
    </r>
  </si>
  <si>
    <t>(participant specify)</t>
  </si>
  <si>
    <t>Celkem</t>
  </si>
  <si>
    <t>(total should be same as area of interests)</t>
  </si>
  <si>
    <t>Below-ground built-up areas</t>
  </si>
  <si>
    <t>AREAS BALANCES - FUNCTION</t>
  </si>
  <si>
    <t>living</t>
  </si>
  <si>
    <t>mix used</t>
  </si>
  <si>
    <t>office</t>
  </si>
  <si>
    <t>commerce and trade</t>
  </si>
  <si>
    <t>offices and services</t>
  </si>
  <si>
    <t>public servicing facilities</t>
  </si>
  <si>
    <t>sports</t>
  </si>
  <si>
    <t>leisure (parks included)</t>
  </si>
  <si>
    <t>transport</t>
  </si>
  <si>
    <t>social and welfare</t>
  </si>
  <si>
    <t>education</t>
  </si>
  <si>
    <t>technology and production (tech. and admin. utilities incl.)</t>
  </si>
  <si>
    <t>public communications (roads, square included)</t>
  </si>
  <si>
    <t>other areas</t>
  </si>
  <si>
    <t>AREAS BY FUNCTION BALANCE</t>
  </si>
  <si>
    <r>
      <t>GFA gross floor areas (m</t>
    </r>
    <r>
      <rPr>
        <b/>
        <vertAlign val="superscript"/>
        <sz val="9"/>
        <rFont val="Tahoma"/>
        <family val="2"/>
        <charset val="238"/>
      </rPr>
      <t>2)</t>
    </r>
    <r>
      <rPr>
        <b/>
        <sz val="9"/>
        <rFont val="Tahoma"/>
        <family val="2"/>
        <charset val="238"/>
      </rPr>
      <t>*</t>
    </r>
  </si>
  <si>
    <t>of which county administration</t>
  </si>
  <si>
    <t>of which county hospital</t>
  </si>
  <si>
    <t>of which police headquater</t>
  </si>
  <si>
    <t>sports and leisure</t>
  </si>
  <si>
    <t>of which swimming-pool</t>
  </si>
  <si>
    <t>of which "kluziště"</t>
  </si>
  <si>
    <t>of which "tělocvična"</t>
  </si>
  <si>
    <t>of which railway station</t>
  </si>
  <si>
    <t>of which bus station</t>
  </si>
  <si>
    <t>of which shelter</t>
  </si>
  <si>
    <t>of which retirement homes</t>
  </si>
  <si>
    <t>of which centre of excellence</t>
  </si>
  <si>
    <t>parking</t>
  </si>
  <si>
    <t>* underground included</t>
  </si>
  <si>
    <t xml:space="preserve">PARKING AREAS BALANCE </t>
  </si>
  <si>
    <t>ks</t>
  </si>
  <si>
    <t>outdoor parking places covered (above-ground)</t>
  </si>
  <si>
    <t>outdoor parking places</t>
  </si>
  <si>
    <t>underground parking places</t>
  </si>
  <si>
    <t>Area of zone (m2)</t>
  </si>
  <si>
    <t>A</t>
  </si>
  <si>
    <t>zone</t>
  </si>
  <si>
    <t>summary</t>
  </si>
  <si>
    <t>required 20 000 m2</t>
  </si>
  <si>
    <t>required 140 000 m2</t>
  </si>
  <si>
    <t>required GFA</t>
  </si>
  <si>
    <t>B</t>
  </si>
  <si>
    <t>C</t>
  </si>
  <si>
    <t>above-ground built-up areas without green roofs</t>
  </si>
  <si>
    <t>Total</t>
  </si>
  <si>
    <t>celkem řešené území uvedeno 1 240 000 m2</t>
  </si>
  <si>
    <t>Hornád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</si>
</sst>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0"/>
      <name val="Tahoma"/>
      <family val="2"/>
      <charset val="238"/>
    </font>
    <font>
      <sz val="10"/>
      <name val="Arial Narrow"/>
      <family val="2"/>
      <charset val="238"/>
    </font>
    <font>
      <sz val="10"/>
      <name val="DINPro-Regular"/>
      <family val="3"/>
      <charset val="238"/>
    </font>
    <font>
      <b/>
      <sz val="10"/>
      <name val="Tahoma"/>
      <family val="2"/>
      <charset val="238"/>
    </font>
    <font>
      <b/>
      <sz val="9"/>
      <name val="Tahoma"/>
      <family val="2"/>
      <charset val="238"/>
    </font>
    <font>
      <b/>
      <vertAlign val="superscript"/>
      <sz val="9"/>
      <name val="Tahoma"/>
      <family val="2"/>
      <charset val="238"/>
    </font>
    <font>
      <sz val="9"/>
      <name val="Tahoma"/>
      <family val="2"/>
      <charset val="238"/>
    </font>
    <font>
      <sz val="9"/>
      <color indexed="10"/>
      <name val="Tahoma"/>
      <family val="2"/>
      <charset val="238"/>
    </font>
    <font>
      <b/>
      <sz val="14"/>
      <name val="Tahoma"/>
      <family val="2"/>
      <charset val="238"/>
    </font>
    <font>
      <sz val="10"/>
      <color rgb="FFC00000"/>
      <name val="DINPro-Regular"/>
      <family val="3"/>
      <charset val="238"/>
    </font>
    <font>
      <b/>
      <sz val="10"/>
      <color rgb="FFC00000"/>
      <name val="DINPro-Regular"/>
      <family val="3"/>
      <charset val="238"/>
    </font>
    <font>
      <b/>
      <sz val="10"/>
      <color theme="0" tint="-0.249977111117893"/>
      <name val="DINPro-Regular"/>
      <family val="3"/>
      <charset val="238"/>
    </font>
    <font>
      <sz val="8"/>
      <color rgb="FFFF0000"/>
      <name val="Tahoma"/>
      <family val="2"/>
      <charset val="238"/>
    </font>
    <font>
      <sz val="9"/>
      <color rgb="FFFF0000"/>
      <name val="Tahoma"/>
      <family val="2"/>
      <charset val="238"/>
    </font>
    <font>
      <b/>
      <sz val="10"/>
      <color theme="0" tint="-0.249977111117893"/>
      <name val="Tahoma"/>
      <family val="2"/>
      <charset val="238"/>
    </font>
    <font>
      <sz val="8"/>
      <name val="Tahoma"/>
      <family val="2"/>
      <charset val="238"/>
    </font>
    <font>
      <b/>
      <sz val="9"/>
      <color rgb="FFFF000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17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1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6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0" fontId="6" fillId="0" borderId="0" xfId="0" applyFont="1"/>
    <xf numFmtId="0" fontId="6" fillId="0" borderId="3" xfId="0" applyFont="1" applyBorder="1"/>
    <xf numFmtId="0" fontId="6" fillId="0" borderId="4" xfId="0" applyFont="1" applyBorder="1"/>
    <xf numFmtId="0" fontId="4" fillId="0" borderId="5" xfId="0" applyFont="1" applyBorder="1"/>
    <xf numFmtId="3" fontId="6" fillId="0" borderId="7" xfId="0" applyNumberFormat="1" applyFont="1" applyBorder="1"/>
    <xf numFmtId="3" fontId="6" fillId="0" borderId="6" xfId="0" applyNumberFormat="1" applyFont="1" applyBorder="1"/>
    <xf numFmtId="3" fontId="6" fillId="0" borderId="6" xfId="0" applyNumberFormat="1" applyFont="1" applyBorder="1" applyAlignment="1">
      <alignment horizontal="center"/>
    </xf>
    <xf numFmtId="3" fontId="4" fillId="0" borderId="0" xfId="0" applyNumberFormat="1" applyFont="1"/>
    <xf numFmtId="3" fontId="13" fillId="0" borderId="2" xfId="0" applyNumberFormat="1" applyFont="1" applyBorder="1"/>
    <xf numFmtId="0" fontId="6" fillId="0" borderId="3" xfId="0" applyFont="1" applyBorder="1" applyAlignment="1">
      <alignment horizontal="left" indent="1"/>
    </xf>
    <xf numFmtId="0" fontId="6" fillId="0" borderId="4" xfId="0" applyFont="1" applyBorder="1" applyAlignment="1">
      <alignment horizontal="left" indent="1"/>
    </xf>
    <xf numFmtId="3" fontId="4" fillId="0" borderId="8" xfId="0" applyNumberFormat="1" applyFont="1" applyBorder="1" applyAlignment="1">
      <alignment horizontal="center" vertical="center"/>
    </xf>
    <xf numFmtId="3" fontId="6" fillId="0" borderId="11" xfId="0" applyNumberFormat="1" applyFont="1" applyBorder="1"/>
    <xf numFmtId="3" fontId="6" fillId="0" borderId="0" xfId="0" applyNumberFormat="1" applyFont="1"/>
    <xf numFmtId="3" fontId="6" fillId="0" borderId="14" xfId="0" applyNumberFormat="1" applyFont="1" applyBorder="1"/>
    <xf numFmtId="0" fontId="6" fillId="0" borderId="13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vertical="center"/>
    </xf>
    <xf numFmtId="0" fontId="6" fillId="0" borderId="9" xfId="0" applyFont="1" applyBorder="1" applyAlignment="1">
      <alignment vertical="center"/>
    </xf>
    <xf numFmtId="3" fontId="6" fillId="0" borderId="10" xfId="0" applyNumberFormat="1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7" fillId="0" borderId="13" xfId="0" applyFont="1" applyBorder="1" applyAlignment="1">
      <alignment vertical="center"/>
    </xf>
    <xf numFmtId="0" fontId="6" fillId="0" borderId="9" xfId="0" applyFont="1" applyBorder="1"/>
    <xf numFmtId="3" fontId="6" fillId="0" borderId="12" xfId="0" applyNumberFormat="1" applyFont="1" applyBorder="1"/>
    <xf numFmtId="3" fontId="16" fillId="0" borderId="0" xfId="0" applyNumberFormat="1" applyFont="1"/>
    <xf numFmtId="0" fontId="4" fillId="0" borderId="0" xfId="0" applyFont="1"/>
    <xf numFmtId="3" fontId="6" fillId="0" borderId="8" xfId="0" applyNumberFormat="1" applyFont="1" applyBorder="1" applyAlignment="1">
      <alignment horizontal="center" vertical="center"/>
    </xf>
    <xf numFmtId="3" fontId="6" fillId="0" borderId="10" xfId="0" applyNumberFormat="1" applyFont="1" applyBorder="1" applyAlignment="1">
      <alignment horizontal="center"/>
    </xf>
    <xf numFmtId="0" fontId="15" fillId="0" borderId="9" xfId="0" applyFont="1" applyBorder="1"/>
    <xf numFmtId="3" fontId="6" fillId="2" borderId="7" xfId="0" applyNumberFormat="1" applyFont="1" applyFill="1" applyBorder="1"/>
    <xf numFmtId="3" fontId="6" fillId="2" borderId="14" xfId="0" applyNumberFormat="1" applyFont="1" applyFill="1" applyBorder="1" applyAlignment="1">
      <alignment vertical="center"/>
    </xf>
    <xf numFmtId="3" fontId="6" fillId="2" borderId="14" xfId="0" applyNumberFormat="1" applyFont="1" applyFill="1" applyBorder="1"/>
    <xf numFmtId="3" fontId="6" fillId="2" borderId="6" xfId="0" applyNumberFormat="1" applyFont="1" applyFill="1" applyBorder="1"/>
    <xf numFmtId="3" fontId="6" fillId="2" borderId="6" xfId="0" applyNumberFormat="1" applyFont="1" applyFill="1" applyBorder="1" applyAlignment="1">
      <alignment horizontal="center"/>
    </xf>
    <xf numFmtId="3" fontId="6" fillId="2" borderId="7" xfId="0" applyNumberFormat="1" applyFont="1" applyFill="1" applyBorder="1" applyAlignment="1">
      <alignment horizontal="center"/>
    </xf>
    <xf numFmtId="0" fontId="8" fillId="0" borderId="0" xfId="0" applyFont="1" applyBorder="1" applyAlignment="1">
      <alignment vertical="center"/>
    </xf>
    <xf numFmtId="0" fontId="8" fillId="0" borderId="1" xfId="0" applyFont="1" applyBorder="1" applyAlignment="1">
      <alignment horizontal="right" vertical="center"/>
    </xf>
    <xf numFmtId="0" fontId="4" fillId="0" borderId="1" xfId="0" applyFont="1" applyBorder="1"/>
    <xf numFmtId="3" fontId="4" fillId="0" borderId="15" xfId="0" applyNumberFormat="1" applyFont="1" applyBorder="1" applyAlignment="1">
      <alignment horizontal="center" vertical="center"/>
    </xf>
    <xf numFmtId="0" fontId="6" fillId="0" borderId="9" xfId="0" applyFont="1" applyFill="1" applyBorder="1"/>
    <xf numFmtId="0" fontId="6" fillId="0" borderId="10" xfId="0" applyFont="1" applyFill="1" applyBorder="1"/>
    <xf numFmtId="0" fontId="13" fillId="0" borderId="13" xfId="0" applyFont="1" applyBorder="1"/>
    <xf numFmtId="3" fontId="6" fillId="0" borderId="16" xfId="0" applyNumberFormat="1" applyFont="1" applyBorder="1" applyAlignment="1"/>
    <xf numFmtId="3" fontId="6" fillId="0" borderId="10" xfId="0" applyNumberFormat="1" applyFont="1" applyFill="1" applyBorder="1" applyAlignment="1"/>
    <xf numFmtId="0" fontId="15" fillId="0" borderId="0" xfId="0" applyFont="1" applyBorder="1"/>
    <xf numFmtId="3" fontId="6" fillId="0" borderId="0" xfId="0" applyNumberFormat="1" applyFont="1" applyBorder="1"/>
    <xf numFmtId="0" fontId="6" fillId="0" borderId="13" xfId="0" applyFont="1" applyBorder="1"/>
    <xf numFmtId="3" fontId="6" fillId="0" borderId="14" xfId="0" applyNumberFormat="1" applyFont="1" applyBorder="1" applyAlignment="1">
      <alignment horizontal="center"/>
    </xf>
    <xf numFmtId="3" fontId="6" fillId="2" borderId="14" xfId="0" applyNumberFormat="1" applyFont="1" applyFill="1" applyBorder="1" applyAlignment="1">
      <alignment horizontal="center"/>
    </xf>
    <xf numFmtId="3" fontId="6" fillId="0" borderId="10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3" fontId="6" fillId="3" borderId="6" xfId="0" applyNumberFormat="1" applyFont="1" applyFill="1" applyBorder="1"/>
    <xf numFmtId="3" fontId="6" fillId="3" borderId="7" xfId="0" applyNumberFormat="1" applyFont="1" applyFill="1" applyBorder="1"/>
    <xf numFmtId="3" fontId="6" fillId="3" borderId="14" xfId="0" applyNumberFormat="1" applyFont="1" applyFill="1" applyBorder="1"/>
    <xf numFmtId="3" fontId="16" fillId="3" borderId="0" xfId="0" applyNumberFormat="1" applyFont="1" applyFill="1"/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ální" xfId="0" builtinId="0" customBuiltin="1"/>
  </cellStyles>
  <dxfs count="234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 style="thin">
          <color indexed="64"/>
        </bottom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fill>
        <patternFill patternType="solid">
          <fgColor indexed="64"/>
          <bgColor theme="9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fill>
        <patternFill patternType="none">
          <fgColor indexed="64"/>
          <bgColor indexed="65"/>
        </patternFill>
      </fill>
      <border diagonalUp="0" diagonalDown="0">
        <left/>
        <right style="thin">
          <color indexed="64"/>
        </right>
        <top/>
        <bottom style="thin">
          <color indexed="64"/>
        </bottom>
        <vertical/>
        <horizontal/>
      </border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numFmt numFmtId="3" formatCode="#,##0"/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alignment horizontal="general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Tahoma"/>
        <family val="2"/>
        <charset val="238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rgb="FF000000"/>
        </top>
      </border>
    </dxf>
    <dxf>
      <alignment vertical="bottom" textRotation="0" wrapText="0" indent="0" justifyLastLine="0" shrinkToFit="0" readingOrder="0"/>
    </dxf>
    <dxf>
      <border outline="0">
        <top style="medium">
          <color rgb="FF000000"/>
        </top>
        <bottom style="thin">
          <color rgb="FF000000"/>
        </bottom>
      </border>
    </dxf>
    <dxf>
      <border outline="0">
        <bottom style="medium">
          <color rgb="FF000000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0000000}" name="total_surface" displayName="total_surface" ref="A10:B19" totalsRowCount="1" totalsRowDxfId="231" headerRowBorderDxfId="233" tableBorderDxfId="232" totalsRowBorderDxfId="230">
  <autoFilter ref="A10:B18" xr:uid="{00000000-0009-0000-0100-000007000000}"/>
  <tableColumns count="2">
    <tableColumn id="1" xr3:uid="{00000000-0010-0000-0000-000001000000}" name="AREAS BALANCES - SURFACE" totalsRowLabel="Total" dataDxfId="229" totalsRowDxfId="228"/>
    <tableColumn id="2" xr3:uid="{00000000-0010-0000-0000-000002000000}" name="m2" totalsRowFunction="sum" dataDxfId="227" totalsRowDxfId="226">
      <calculatedColumnFormula>surface_A[[#This Row],[m2]]+surface_B[[#This Row],[m2]]+surface_C[[#This Row],[m2]]+surface_D[[#This Row],[m2]]+surface_E[[#This Row],[m2]]+surface_F[[#This Row],[m2]]+surface_G[[#This Row],[m2]]</calculatedColumnFormula>
    </tableColumn>
  </tableColumns>
  <tableStyleInfo name="TableStyleLight1" showFirstColumn="0" showLastColumn="0" showRowStripes="0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DCBF2EFF-5157-4DFD-923B-31F8F828EF6F}" name="function_B" displayName="function_B" ref="A23:B38" totalsRowCount="1" totalsRowDxfId="163" headerRowBorderDxfId="165" tableBorderDxfId="164" totalsRowBorderDxfId="162">
  <autoFilter ref="A23:B37" xr:uid="{00000000-0009-0000-0100-000008000000}"/>
  <tableColumns count="2">
    <tableColumn id="1" xr3:uid="{22066B05-A766-4666-995F-ACEC486A53D8}" name="AREAS BALANCES - FUNCTION" totalsRowLabel="Celkem" dataDxfId="161" totalsRowDxfId="160"/>
    <tableColumn id="2" xr3:uid="{6D24982D-BEDD-4332-9448-FE0AA6D2CD07}" name="m2" totalsRowFunction="sum" dataDxfId="159" totalsRowDxfId="158"/>
  </tableColumns>
  <tableStyleInfo name="TableStyleLight1" showFirstColumn="0" showLastColumn="0" showRowStripes="0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E8E4002D-9E30-4E40-99C7-A174F515FA75}" name="GFA_B" displayName="GFA_B" ref="A41:B64" totalsRowCount="1" headerRowDxfId="157" headerRowBorderDxfId="156" tableBorderDxfId="155">
  <autoFilter ref="A41:B63" xr:uid="{00000000-0009-0000-0100-000009000000}"/>
  <tableColumns count="2">
    <tableColumn id="1" xr3:uid="{C64F12B5-CBA4-48A0-B616-AD2C50ECC162}" name="AREAS BY FUNCTION BALANCE" totalsRowLabel="Total" dataDxfId="154" totalsRowDxfId="153"/>
    <tableColumn id="3" xr3:uid="{BF76063B-5720-4A8F-BAA1-59218890263C}" name="GFA gross floor areas (m2)*" totalsRowFunction="sum" dataDxfId="152" totalsRowDxfId="151"/>
  </tableColumns>
  <tableStyleInfo name="TableStyleLight1" showFirstColumn="0" showLastColumn="0" showRowStripes="0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1CF16858-82FA-4290-8884-C32AF1ADDA77}" name="parking_B" displayName="parking_B" ref="A67:B71" totalsRowCount="1" headerRowBorderDxfId="150" tableBorderDxfId="149">
  <autoFilter ref="A67:B70" xr:uid="{00000000-0009-0000-0100-00000A000000}"/>
  <tableColumns count="2">
    <tableColumn id="1" xr3:uid="{0EA2A531-8C17-4051-B6E9-4061CAFF5E82}" name="PARKING AREAS BALANCE " totalsRowLabel="Celkem" dataDxfId="148" totalsRowDxfId="147"/>
    <tableColumn id="2" xr3:uid="{C456F33B-552C-44D1-AB78-0E02C0EB70DA}" name="ks" totalsRowFunction="sum" dataDxfId="146" totalsRowDxfId="145"/>
  </tableColumns>
  <tableStyleInfo name="TableStyleLight1" showFirstColumn="0" showLastColumn="0" showRowStripes="0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15E88C81-06DE-459F-BA81-55E5A4A939CC}" name="surface_C" displayName="surface_C" ref="A10:B19" totalsRowCount="1" totalsRowDxfId="142" headerRowBorderDxfId="144" tableBorderDxfId="143" totalsRowBorderDxfId="141">
  <autoFilter ref="A10:B18" xr:uid="{00000000-0009-0000-0100-000007000000}"/>
  <tableColumns count="2">
    <tableColumn id="1" xr3:uid="{AE51FD5C-5BDF-448A-B9F0-D8C5E3F9FA3C}" name="AREAS BALANCES - SURFACE" totalsRowLabel="Celkem" dataDxfId="140" totalsRowDxfId="139"/>
    <tableColumn id="2" xr3:uid="{0A4F2521-AA34-47B9-ABFB-A94156876457}" name="m2" totalsRowFunction="sum" dataDxfId="138" totalsRowDxfId="137"/>
  </tableColumns>
  <tableStyleInfo name="TableStyleLight1" showFirstColumn="0" showLastColumn="0" showRowStripes="0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26C2C724-02EA-4395-B742-4CD89A5307F7}" name="function_C" displayName="function_C" ref="A23:B38" totalsRowCount="1" totalsRowDxfId="134" headerRowBorderDxfId="136" tableBorderDxfId="135" totalsRowBorderDxfId="133">
  <autoFilter ref="A23:B37" xr:uid="{00000000-0009-0000-0100-000008000000}"/>
  <tableColumns count="2">
    <tableColumn id="1" xr3:uid="{10AB0487-8516-43AA-80A7-2EF44256CF16}" name="AREAS BALANCES - FUNCTION" totalsRowLabel="Celkem" dataDxfId="132" totalsRowDxfId="131"/>
    <tableColumn id="2" xr3:uid="{A8929B14-219A-4790-83F0-4A761F31EC6E}" name="m2" totalsRowFunction="sum" dataDxfId="130" totalsRowDxfId="129"/>
  </tableColumns>
  <tableStyleInfo name="TableStyleLight1" showFirstColumn="0" showLastColumn="0" showRowStripes="0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B8CBE04-60B5-46C6-8BC1-8655B9D22C2A}" name="GFA_C" displayName="GFA_C" ref="A41:B64" totalsRowCount="1" headerRowDxfId="128" headerRowBorderDxfId="127" tableBorderDxfId="126">
  <autoFilter ref="A41:B63" xr:uid="{00000000-0009-0000-0100-000009000000}"/>
  <tableColumns count="2">
    <tableColumn id="1" xr3:uid="{2C115628-E668-4159-9E5D-FBB037D4422C}" name="AREAS BY FUNCTION BALANCE" totalsRowLabel="Total" dataDxfId="125" totalsRowDxfId="124"/>
    <tableColumn id="3" xr3:uid="{B418E6D0-87E6-4EC0-8AE8-C3BD4C9E66D1}" name="GFA gross floor areas (m2)*" totalsRowFunction="sum" dataDxfId="123" totalsRowDxfId="122"/>
  </tableColumns>
  <tableStyleInfo name="TableStyleLight1" showFirstColumn="0" showLastColumn="0" showRowStripes="0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BBF3304D-7855-43B4-9D5A-031B41C206AB}" name="parking_C" displayName="parking_C" ref="A67:B71" totalsRowCount="1" headerRowBorderDxfId="121" tableBorderDxfId="120">
  <autoFilter ref="A67:B70" xr:uid="{00000000-0009-0000-0100-00000A000000}"/>
  <tableColumns count="2">
    <tableColumn id="1" xr3:uid="{36F09A43-EDB2-423B-B476-7A20E7796B09}" name="PARKING AREAS BALANCE " totalsRowLabel="Celkem" dataDxfId="119" totalsRowDxfId="118"/>
    <tableColumn id="2" xr3:uid="{120A758B-D756-40C4-BE55-EA7DC393366C}" name="ks" totalsRowFunction="sum" dataDxfId="117" totalsRowDxfId="116"/>
  </tableColumns>
  <tableStyleInfo name="TableStyleLight1" showFirstColumn="0" showLastColumn="0" showRowStripes="0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83039A11-9FE1-46A1-9BE5-A72D21B75053}" name="surface_D" displayName="surface_D" ref="A10:B19" totalsRowCount="1" totalsRowDxfId="113" headerRowBorderDxfId="115" tableBorderDxfId="114" totalsRowBorderDxfId="112">
  <autoFilter ref="A10:B18" xr:uid="{00000000-0009-0000-0100-000007000000}"/>
  <tableColumns count="2">
    <tableColumn id="1" xr3:uid="{BACBF774-3565-45BB-9938-668DA9D3993C}" name="AREAS BALANCES - SURFACE" totalsRowLabel="Celkem" dataDxfId="111" totalsRowDxfId="110"/>
    <tableColumn id="2" xr3:uid="{6B4E15CD-EFAA-4596-B2D3-900EF36E32C3}" name="m2" totalsRowFunction="sum" dataDxfId="109" totalsRowDxfId="108"/>
  </tableColumns>
  <tableStyleInfo name="TableStyleLight1" showFirstColumn="0" showLastColumn="0" showRowStripes="0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6EECFC41-D211-459B-A210-4F5036117449}" name="function_D" displayName="function_D" ref="A23:B38" totalsRowCount="1" totalsRowDxfId="105" headerRowBorderDxfId="107" tableBorderDxfId="106" totalsRowBorderDxfId="104">
  <autoFilter ref="A23:B37" xr:uid="{00000000-0009-0000-0100-000008000000}"/>
  <tableColumns count="2">
    <tableColumn id="1" xr3:uid="{38FADD07-6050-469F-AA6F-25DEFC422A2D}" name="AREAS BALANCES - FUNCTION" totalsRowLabel="Celkem" dataDxfId="103" totalsRowDxfId="102"/>
    <tableColumn id="2" xr3:uid="{74ECA4EA-0F31-4C0A-A730-7FD009E107E4}" name="m2" totalsRowFunction="sum" dataDxfId="101" totalsRowDxfId="100"/>
  </tableColumns>
  <tableStyleInfo name="TableStyleLight1" showFirstColumn="0" showLastColumn="0" showRowStripes="0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B087B4B0-5AED-4A5A-B973-A6754A7F8DE1}" name="GFA_D" displayName="GFA_D" ref="A41:B64" totalsRowCount="1" headerRowDxfId="99" headerRowBorderDxfId="98" tableBorderDxfId="97">
  <autoFilter ref="A41:B63" xr:uid="{00000000-0009-0000-0100-000009000000}"/>
  <tableColumns count="2">
    <tableColumn id="1" xr3:uid="{40D30EC2-54D9-4D6D-B158-975D10A0E8AA}" name="AREAS BY FUNCTION BALANCE" totalsRowLabel="Total" dataDxfId="96" totalsRowDxfId="95"/>
    <tableColumn id="3" xr3:uid="{06CB4EDC-1879-45EA-A6A7-014938D89752}" name="GFA gross floor areas (m2)*" totalsRowFunction="sum" dataDxfId="94" totalsRowDxfId="93"/>
  </tableColumns>
  <tableStyleInfo name="TableStyleLight1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1000000}" name="total_function" displayName="total_function" ref="A23:B38" totalsRowCount="1" totalsRowDxfId="223" headerRowBorderDxfId="225" tableBorderDxfId="224" totalsRowBorderDxfId="222">
  <autoFilter ref="A23:B37" xr:uid="{00000000-0009-0000-0100-000008000000}"/>
  <tableColumns count="2">
    <tableColumn id="1" xr3:uid="{00000000-0010-0000-0100-000001000000}" name="AREAS BALANCES - FUNCTION" totalsRowLabel="Total" dataDxfId="221" totalsRowDxfId="220"/>
    <tableColumn id="2" xr3:uid="{00000000-0010-0000-0100-000002000000}" name="m2" totalsRowFunction="sum" dataDxfId="219" totalsRowDxfId="218">
      <calculatedColumnFormula>function_A[[#This Row],[m2]]+function_B[[#This Row],[m2]]+function_C[[#This Row],[m2]]+function_D[[#This Row],[m2]]+function_E[[#This Row],[m2]]+function_F[[#This Row],[m2]]+function_G[[#This Row],[m2]]</calculatedColumnFormula>
    </tableColumn>
  </tableColumns>
  <tableStyleInfo name="TableStyleLight1" showFirstColumn="0" showLastColumn="0" showRowStripes="0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3C73AB0C-52AD-48AA-BD3B-7C5E7D87B39A}" name="parking_D" displayName="parking_D" ref="A67:B71" totalsRowCount="1" headerRowBorderDxfId="92" tableBorderDxfId="91">
  <autoFilter ref="A67:B70" xr:uid="{00000000-0009-0000-0100-00000A000000}"/>
  <tableColumns count="2">
    <tableColumn id="1" xr3:uid="{92D03FA8-6921-499E-B249-354351ECAF82}" name="PARKING AREAS BALANCE " totalsRowLabel="Celkem" dataDxfId="90" totalsRowDxfId="89"/>
    <tableColumn id="2" xr3:uid="{19ED4EC9-4DAE-4619-BD58-91B5ED309087}" name="ks" totalsRowFunction="sum" dataDxfId="88" totalsRowDxfId="87"/>
  </tableColumns>
  <tableStyleInfo name="TableStyleLight1" showFirstColumn="0" showLastColumn="0" showRowStripes="0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43352CB2-63F0-46BF-9BAB-76C7A017D0D6}" name="surface_E" displayName="surface_E" ref="A10:B19" totalsRowCount="1" totalsRowDxfId="84" headerRowBorderDxfId="86" tableBorderDxfId="85" totalsRowBorderDxfId="83">
  <autoFilter ref="A10:B18" xr:uid="{00000000-0009-0000-0100-000007000000}"/>
  <tableColumns count="2">
    <tableColumn id="1" xr3:uid="{FB1514DD-BC97-4730-97E1-9207379C8A1A}" name="AREAS BALANCES - SURFACE" totalsRowLabel="Celkem" dataDxfId="82" totalsRowDxfId="81"/>
    <tableColumn id="2" xr3:uid="{B12002A0-88D7-4709-8744-4B02B6C92A77}" name="m2" totalsRowFunction="sum" dataDxfId="80" totalsRowDxfId="79"/>
  </tableColumns>
  <tableStyleInfo name="TableStyleLight1" showFirstColumn="0" showLastColumn="0" showRowStripes="0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9F2E04FD-3D58-4774-B4C1-C232863CD6A3}" name="function_E" displayName="function_E" ref="A23:B38" totalsRowCount="1" totalsRowDxfId="76" headerRowBorderDxfId="78" tableBorderDxfId="77" totalsRowBorderDxfId="75">
  <autoFilter ref="A23:B37" xr:uid="{00000000-0009-0000-0100-000008000000}"/>
  <tableColumns count="2">
    <tableColumn id="1" xr3:uid="{B97DFF4B-E620-41CA-A54F-BC95F8A770EF}" name="AREAS BALANCES - FUNCTION" totalsRowLabel="Celkem" dataDxfId="74" totalsRowDxfId="73"/>
    <tableColumn id="2" xr3:uid="{742184BE-51D3-461D-86A0-8A415D0E5FE4}" name="m2" totalsRowFunction="sum" dataDxfId="72" totalsRowDxfId="71"/>
  </tableColumns>
  <tableStyleInfo name="TableStyleLight1" showFirstColumn="0" showLastColumn="0" showRowStripes="0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B5B3E5D9-B720-401B-830A-1D3607169E27}" name="GFA_E" displayName="GFA_E" ref="A41:B64" totalsRowCount="1" headerRowDxfId="70" headerRowBorderDxfId="69" tableBorderDxfId="68">
  <autoFilter ref="A41:B63" xr:uid="{00000000-0009-0000-0100-000009000000}"/>
  <tableColumns count="2">
    <tableColumn id="1" xr3:uid="{C217EDFF-8AA4-424D-A051-E5A0C36C0558}" name="AREAS BY FUNCTION BALANCE" totalsRowLabel="Total" dataDxfId="67" totalsRowDxfId="66"/>
    <tableColumn id="3" xr3:uid="{D77D03E2-89F4-45B6-B194-6FEEC841373C}" name="GFA gross floor areas (m2)*" totalsRowFunction="sum" dataDxfId="65" totalsRowDxfId="64"/>
  </tableColumns>
  <tableStyleInfo name="TableStyleLight1" showFirstColumn="0" showLastColumn="0" showRowStripes="0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46413E37-96CE-4EAE-85AB-79857D4F319B}" name="parking_E" displayName="parking_E" ref="A67:B71" totalsRowCount="1" headerRowBorderDxfId="63" tableBorderDxfId="62">
  <autoFilter ref="A67:B70" xr:uid="{00000000-0009-0000-0100-00000A000000}"/>
  <tableColumns count="2">
    <tableColumn id="1" xr3:uid="{E04481E9-A6E9-48FD-BCFF-2E754FC95CC9}" name="PARKING AREAS BALANCE " totalsRowLabel="Celkem" dataDxfId="61" totalsRowDxfId="60"/>
    <tableColumn id="2" xr3:uid="{FBBA261B-FCF4-490D-94B2-47F90EC3E0C9}" name="ks" totalsRowFunction="sum" dataDxfId="59" totalsRowDxfId="58"/>
  </tableColumns>
  <tableStyleInfo name="TableStyleLight1" showFirstColumn="0" showLastColumn="0" showRowStripes="0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E79191A3-3DCB-45B8-8412-5E88505A8D1D}" name="surface_F" displayName="surface_F" ref="A10:B19" totalsRowCount="1" totalsRowDxfId="55" headerRowBorderDxfId="57" tableBorderDxfId="56" totalsRowBorderDxfId="54">
  <autoFilter ref="A10:B18" xr:uid="{00000000-0009-0000-0100-000007000000}"/>
  <tableColumns count="2">
    <tableColumn id="1" xr3:uid="{C6D658E5-2505-4A8B-9E04-B552EAB4B341}" name="AREAS BALANCES - SURFACE" totalsRowLabel="Celkem" dataDxfId="53" totalsRowDxfId="52"/>
    <tableColumn id="2" xr3:uid="{3A33E2B5-4764-4C31-8806-41C06D537130}" name="m2" totalsRowFunction="sum" dataDxfId="51" totalsRowDxfId="50"/>
  </tableColumns>
  <tableStyleInfo name="TableStyleLight1" showFirstColumn="0" showLastColumn="0" showRowStripes="0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C25DF94-2DCC-4C0A-895E-83F3EA84C141}" name="function_F" displayName="function_F" ref="A23:B38" totalsRowCount="1" totalsRowDxfId="47" headerRowBorderDxfId="49" tableBorderDxfId="48" totalsRowBorderDxfId="46">
  <autoFilter ref="A23:B37" xr:uid="{00000000-0009-0000-0100-000008000000}"/>
  <tableColumns count="2">
    <tableColumn id="1" xr3:uid="{9A59DAB2-F00B-4EAA-8422-11EBF80A4E00}" name="AREAS BALANCES - FUNCTION" totalsRowLabel="Celkem" dataDxfId="45" totalsRowDxfId="44"/>
    <tableColumn id="2" xr3:uid="{A028DEAD-F5D7-49FB-95B3-DA9989F4727C}" name="m2" totalsRowFunction="sum" dataDxfId="43" totalsRowDxfId="42"/>
  </tableColumns>
  <tableStyleInfo name="TableStyleLight1" showFirstColumn="0" showLastColumn="0" showRowStripes="0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2BEE6470-32B4-4A66-A135-A4A796377389}" name="GFA_F" displayName="GFA_F" ref="A41:B64" totalsRowCount="1" headerRowDxfId="41" headerRowBorderDxfId="40" tableBorderDxfId="39">
  <autoFilter ref="A41:B63" xr:uid="{00000000-0009-0000-0100-000009000000}"/>
  <tableColumns count="2">
    <tableColumn id="1" xr3:uid="{F5241E39-1DC5-4179-835F-62F96CE11C54}" name="AREAS BY FUNCTION BALANCE" totalsRowLabel="Total" dataDxfId="38" totalsRowDxfId="37"/>
    <tableColumn id="3" xr3:uid="{758C160C-8A8C-46DB-831A-1DFCAE76F43C}" name="GFA gross floor areas (m2)*" totalsRowFunction="sum" dataDxfId="36" totalsRowDxfId="35"/>
  </tableColumns>
  <tableStyleInfo name="TableStyleLight1" showFirstColumn="0" showLastColumn="0" showRowStripes="0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B7F66DB0-73B7-4733-9999-9B5969F520D9}" name="parking_F" displayName="parking_F" ref="A67:B71" totalsRowCount="1" headerRowBorderDxfId="34" tableBorderDxfId="33">
  <autoFilter ref="A67:B70" xr:uid="{00000000-0009-0000-0100-00000A000000}"/>
  <tableColumns count="2">
    <tableColumn id="1" xr3:uid="{3FA97040-A1C9-4767-B207-545DB1FA5E83}" name="PARKING AREAS BALANCE " totalsRowLabel="Celkem" dataDxfId="32" totalsRowDxfId="31"/>
    <tableColumn id="2" xr3:uid="{26C1A93B-9B51-45DD-AB7C-5F5E5E5BF202}" name="ks" totalsRowFunction="sum" dataDxfId="30" totalsRowDxfId="29"/>
  </tableColumns>
  <tableStyleInfo name="TableStyleLight1" showFirstColumn="0" showLastColumn="0" showRowStripes="0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8243166C-F48E-473F-BD92-08E95460F414}" name="surface_G" displayName="surface_G" ref="A10:B19" totalsRowCount="1" totalsRowDxfId="26" headerRowBorderDxfId="28" tableBorderDxfId="27" totalsRowBorderDxfId="25">
  <autoFilter ref="A10:B18" xr:uid="{00000000-0009-0000-0100-000007000000}"/>
  <tableColumns count="2">
    <tableColumn id="1" xr3:uid="{5598CD4D-E422-4756-B921-88C9B9518AB4}" name="AREAS BALANCES - SURFACE" totalsRowLabel="Celkem" dataDxfId="24" totalsRowDxfId="23"/>
    <tableColumn id="2" xr3:uid="{ED4BD338-95D9-44E0-A329-FFE13B9DF8F7}" name="m2" totalsRowFunction="sum" dataDxfId="22" totalsRowDxfId="21"/>
  </tableColumns>
  <tableStyleInfo name="TableStyleLight1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2000000}" name="total_GFA" displayName="total_GFA" ref="A41:C64" totalsRowCount="1" headerRowDxfId="217" headerRowBorderDxfId="216" tableBorderDxfId="215">
  <autoFilter ref="A41:C63" xr:uid="{00000000-0009-0000-0100-000009000000}"/>
  <tableColumns count="3">
    <tableColumn id="1" xr3:uid="{00000000-0010-0000-0200-000001000000}" name="AREAS BY FUNCTION BALANCE" totalsRowLabel="Total" dataDxfId="214" totalsRowDxfId="213"/>
    <tableColumn id="3" xr3:uid="{00000000-0010-0000-0200-000003000000}" name="GFA gross floor areas (m2)*" totalsRowFunction="sum" dataDxfId="212" totalsRowDxfId="211">
      <calculatedColumnFormula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calculatedColumnFormula>
    </tableColumn>
    <tableColumn id="2" xr3:uid="{23AF6A8D-CD19-4C14-A3BD-444960F324EC}" name="required GFA" totalsRowFunction="count" dataDxfId="210" totalsRowDxfId="209"/>
  </tableColumns>
  <tableStyleInfo name="TableStyleLight1" showFirstColumn="0" showLastColumn="0" showRowStripes="0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6449ADF0-B52E-4FBA-AFD1-0CF20E7807F5}" name="function_G" displayName="function_G" ref="A23:B38" totalsRowCount="1" totalsRowDxfId="18" headerRowBorderDxfId="20" tableBorderDxfId="19" totalsRowBorderDxfId="17">
  <autoFilter ref="A23:B37" xr:uid="{00000000-0009-0000-0100-000008000000}"/>
  <tableColumns count="2">
    <tableColumn id="1" xr3:uid="{3FD5B1EC-A610-4E30-A507-CC5F16FE39BC}" name="AREAS BALANCES - FUNCTION" totalsRowLabel="Celkem" dataDxfId="16" totalsRowDxfId="15"/>
    <tableColumn id="2" xr3:uid="{48C3520B-BD3C-4273-AF90-5C11A60EDC86}" name="m2" totalsRowFunction="sum" dataDxfId="14" totalsRowDxfId="13"/>
  </tableColumns>
  <tableStyleInfo name="TableStyleLight1" showFirstColumn="0" showLastColumn="0" showRowStripes="0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42908A50-C017-46BB-B829-52630D569C3E}" name="GFA_G" displayName="GFA_G" ref="A41:B64" totalsRowCount="1" headerRowDxfId="12" headerRowBorderDxfId="11" tableBorderDxfId="10">
  <autoFilter ref="A41:B63" xr:uid="{00000000-0009-0000-0100-000009000000}"/>
  <tableColumns count="2">
    <tableColumn id="1" xr3:uid="{167AA6DE-5432-4016-BDC4-696E5201D815}" name="AREAS BY FUNCTION BALANCE" totalsRowLabel="Total" dataDxfId="9" totalsRowDxfId="8"/>
    <tableColumn id="3" xr3:uid="{B5CF4BF5-6851-4F11-A063-2AE23D817E2F}" name="GFA gross floor areas (m2)*" totalsRowFunction="sum" dataDxfId="7" totalsRowDxfId="6"/>
  </tableColumns>
  <tableStyleInfo name="TableStyleLight1" showFirstColumn="0" showLastColumn="0" showRowStripes="0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130EFD11-93DA-4AC7-AEC1-605823E1CCA5}" name="parking_G" displayName="parking_G" ref="A67:B71" totalsRowCount="1" headerRowBorderDxfId="5" tableBorderDxfId="4">
  <autoFilter ref="A67:B70" xr:uid="{00000000-0009-0000-0100-00000A000000}"/>
  <tableColumns count="2">
    <tableColumn id="1" xr3:uid="{4AB41652-6622-4A12-9385-8AC374E327F3}" name="PARKING AREAS BALANCE " totalsRowLabel="Celkem" dataDxfId="3" totalsRowDxfId="2"/>
    <tableColumn id="2" xr3:uid="{BE97789C-3CEE-492C-8B92-C2CE58B9C2CC}" name="ks" totalsRowFunction="sum" dataDxfId="1" totalsRowDxfId="0"/>
  </tableColumns>
  <tableStyleInfo name="TableStyleLight1" showFirstColumn="0" showLastColumn="0" showRowStripes="0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3000000}" name="total_parking" displayName="total_parking" ref="A67:B71" totalsRowCount="1" headerRowBorderDxfId="208" tableBorderDxfId="207">
  <autoFilter ref="A67:B70" xr:uid="{00000000-0009-0000-0100-00000A000000}"/>
  <tableColumns count="2">
    <tableColumn id="1" xr3:uid="{00000000-0010-0000-0300-000001000000}" name="PARKING AREAS BALANCE " totalsRowLabel="Total" dataDxfId="206" totalsRowDxfId="205"/>
    <tableColumn id="2" xr3:uid="{00000000-0010-0000-0300-000002000000}" name="ks" totalsRowFunction="sum" dataDxfId="204" totalsRowDxfId="203">
      <calculatedColumnFormula>parking_A[[#This Row],[ks]]+parking_B[[#This Row],[ks]]+parking_C[[#This Row],[ks]]+parking_D[[#This Row],[ks]]+parking_E[[#This Row],[ks]]+parking_F[[#This Row],[ks]]+parking_G[[#This Row],[ks]]</calculatedColumnFormula>
    </tableColumn>
  </tableColumns>
  <tableStyleInfo name="TableStyleLight1" showFirstColumn="0" showLastColumn="0" showRowStripes="0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21A860-72BA-461F-AD34-0E66964616EB}" name="surface_A" displayName="surface_A" ref="A10:B19" totalsRowCount="1" totalsRowDxfId="200" headerRowBorderDxfId="202" tableBorderDxfId="201" totalsRowBorderDxfId="199">
  <autoFilter ref="A10:B18" xr:uid="{00000000-0009-0000-0100-000007000000}"/>
  <tableColumns count="2">
    <tableColumn id="1" xr3:uid="{3DBAFBB4-3903-495C-98C9-9C6AE37FE852}" name="AREAS BALANCES - SURFACE" totalsRowLabel="Celkem" dataDxfId="198" totalsRowDxfId="197"/>
    <tableColumn id="2" xr3:uid="{E8A5DD76-EA8D-4BAA-A0B9-C6FEE61477CD}" name="m2" totalsRowFunction="sum" dataDxfId="196" totalsRowDxfId="195"/>
  </tableColumns>
  <tableStyleInfo name="TableStyleLight1" showFirstColumn="0" showLastColumn="0" showRowStripes="0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AD5E8D7-9B16-4C3D-BF70-042271680169}" name="function_A" displayName="function_A" ref="A23:B38" totalsRowCount="1" totalsRowDxfId="192" headerRowBorderDxfId="194" tableBorderDxfId="193" totalsRowBorderDxfId="191">
  <autoFilter ref="A23:B37" xr:uid="{00000000-0009-0000-0100-000008000000}"/>
  <tableColumns count="2">
    <tableColumn id="1" xr3:uid="{88956F17-E0DA-4199-A675-863B054AB440}" name="AREAS BALANCES - FUNCTION" totalsRowLabel="Celkem" dataDxfId="190" totalsRowDxfId="189"/>
    <tableColumn id="2" xr3:uid="{793616AC-A1D7-4BCA-BD4F-3AF495E59A28}" name="m2" totalsRowFunction="sum" dataDxfId="188" totalsRowDxfId="187"/>
  </tableColumns>
  <tableStyleInfo name="TableStyleLight1" showFirstColumn="0" showLastColumn="0" showRowStripes="0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65FFE5-A05D-45D0-8965-20678E8ED638}" name="GFA_A" displayName="GFA_A" ref="A41:B64" totalsRowCount="1" headerRowDxfId="186" headerRowBorderDxfId="185" tableBorderDxfId="184">
  <autoFilter ref="A41:B63" xr:uid="{00000000-0009-0000-0100-000009000000}"/>
  <tableColumns count="2">
    <tableColumn id="1" xr3:uid="{980F3B81-8FBB-4127-9461-C73837ED1D53}" name="AREAS BY FUNCTION BALANCE" totalsRowLabel="Total" dataDxfId="183" totalsRowDxfId="182"/>
    <tableColumn id="3" xr3:uid="{F651F3C3-9FEE-4F94-B2C0-6ECAA0BD07DE}" name="GFA gross floor areas (m2)*" totalsRowFunction="sum" dataDxfId="181" totalsRowDxfId="180"/>
  </tableColumns>
  <tableStyleInfo name="TableStyleLight1" showFirstColumn="0" showLastColumn="0" showRowStripes="0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90CCFA7B-87CF-4085-AEE1-FF4D8DDA8C63}" name="parking_A" displayName="parking_A" ref="A67:B71" totalsRowCount="1" headerRowBorderDxfId="179" tableBorderDxfId="178">
  <autoFilter ref="A67:B70" xr:uid="{00000000-0009-0000-0100-00000A000000}"/>
  <tableColumns count="2">
    <tableColumn id="1" xr3:uid="{CD7A0B07-16E6-4D5B-9363-5A98917D18B4}" name="PARKING AREAS BALANCE " totalsRowLabel="Celkem" dataDxfId="177" totalsRowDxfId="176"/>
    <tableColumn id="2" xr3:uid="{89AC4C18-6ADA-4830-AB87-1839716DEBDA}" name="ks" totalsRowFunction="sum" dataDxfId="175" totalsRowDxfId="174"/>
  </tableColumns>
  <tableStyleInfo name="TableStyleLight1" showFirstColumn="0" showLastColumn="0" showRowStripes="0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F88AF5E-4A30-4D5C-BF06-30AFDB515895}" name="surface_B" displayName="surface_B" ref="A10:B19" totalsRowCount="1" totalsRowDxfId="171" headerRowBorderDxfId="173" tableBorderDxfId="172" totalsRowBorderDxfId="170">
  <autoFilter ref="A10:B18" xr:uid="{00000000-0009-0000-0100-000007000000}"/>
  <tableColumns count="2">
    <tableColumn id="1" xr3:uid="{80CD3FBF-8CAA-4444-AC9C-9CE0BC42D971}" name="AREAS BALANCES - SURFACE" totalsRowLabel="Celkem" dataDxfId="169" totalsRowDxfId="168"/>
    <tableColumn id="2" xr3:uid="{E984670F-79EA-4887-A81B-06FDA5D39342}" name="m2" totalsRowFunction="sum" dataDxfId="167" totalsRowDxfId="166"/>
  </tableColumns>
  <tableStyleInfo name="TableStyleLight1" showFirstColumn="0" showLastColumn="0" showRowStripes="0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2.bin"/><Relationship Id="rId5" Type="http://schemas.openxmlformats.org/officeDocument/2006/relationships/table" Target="../tables/table8.xml"/><Relationship Id="rId4" Type="http://schemas.openxmlformats.org/officeDocument/2006/relationships/table" Target="../tables/table7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3.bin"/><Relationship Id="rId5" Type="http://schemas.openxmlformats.org/officeDocument/2006/relationships/table" Target="../tables/table12.xml"/><Relationship Id="rId4" Type="http://schemas.openxmlformats.org/officeDocument/2006/relationships/table" Target="../tables/table1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4.xml"/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4.bin"/><Relationship Id="rId5" Type="http://schemas.openxmlformats.org/officeDocument/2006/relationships/table" Target="../tables/table16.xml"/><Relationship Id="rId4" Type="http://schemas.openxmlformats.org/officeDocument/2006/relationships/table" Target="../tables/table15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8.xml"/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5.bin"/><Relationship Id="rId5" Type="http://schemas.openxmlformats.org/officeDocument/2006/relationships/table" Target="../tables/table20.xml"/><Relationship Id="rId4" Type="http://schemas.openxmlformats.org/officeDocument/2006/relationships/table" Target="../tables/table19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6.bin"/><Relationship Id="rId5" Type="http://schemas.openxmlformats.org/officeDocument/2006/relationships/table" Target="../tables/table24.xml"/><Relationship Id="rId4" Type="http://schemas.openxmlformats.org/officeDocument/2006/relationships/table" Target="../tables/table23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6.xml"/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7.bin"/><Relationship Id="rId5" Type="http://schemas.openxmlformats.org/officeDocument/2006/relationships/table" Target="../tables/table28.xml"/><Relationship Id="rId4" Type="http://schemas.openxmlformats.org/officeDocument/2006/relationships/table" Target="../tables/table2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0.xml"/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8.bin"/><Relationship Id="rId5" Type="http://schemas.openxmlformats.org/officeDocument/2006/relationships/table" Target="../tables/table32.xml"/><Relationship Id="rId4" Type="http://schemas.openxmlformats.org/officeDocument/2006/relationships/table" Target="../tables/table3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C71"/>
  <sheetViews>
    <sheetView tabSelected="1"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4.4" thickBot="1">
      <c r="A6" s="70" t="s">
        <v>56</v>
      </c>
      <c r="B6" s="70"/>
      <c r="C6" s="8"/>
    </row>
    <row r="7" spans="1:3">
      <c r="C7" s="9"/>
    </row>
    <row r="8" spans="1:3">
      <c r="A8" s="36" t="s">
        <v>3</v>
      </c>
      <c r="B8" s="35">
        <f>'zone A'!$B$8+'zone B'!$B$8+'zone C'!$B$8+'zone D'!$B$8+'zone E'!$B$8+'zone F'!$B$8+'zone G'!$B$8</f>
        <v>0</v>
      </c>
      <c r="C8" s="61" t="s">
        <v>64</v>
      </c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15">
        <f>surface_A[[#This Row],[m2]]+surface_B[[#This Row],[m2]]+surface_C[[#This Row],[m2]]+surface_D[[#This Row],[m2]]+surface_E[[#This Row],[m2]]+surface_F[[#This Row],[m2]]+surface_G[[#This Row],[m2]]</f>
        <v>0</v>
      </c>
      <c r="C11" s="9"/>
    </row>
    <row r="12" spans="1:3">
      <c r="A12" s="12" t="s">
        <v>7</v>
      </c>
      <c r="B12" s="15">
        <f>surface_A[[#This Row],[m2]]+surface_B[[#This Row],[m2]]+surface_C[[#This Row],[m2]]+surface_D[[#This Row],[m2]]+surface_E[[#This Row],[m2]]+surface_F[[#This Row],[m2]]+surface_G[[#This Row],[m2]]</f>
        <v>0</v>
      </c>
      <c r="C12" s="9"/>
    </row>
    <row r="13" spans="1:3">
      <c r="A13" s="12" t="s">
        <v>8</v>
      </c>
      <c r="B13" s="15">
        <f>surface_A[[#This Row],[m2]]+surface_B[[#This Row],[m2]]+surface_C[[#This Row],[m2]]+surface_D[[#This Row],[m2]]+surface_E[[#This Row],[m2]]+surface_F[[#This Row],[m2]]+surface_G[[#This Row],[m2]]</f>
        <v>0</v>
      </c>
      <c r="C13" s="9"/>
    </row>
    <row r="14" spans="1:3">
      <c r="A14" s="12" t="s">
        <v>9</v>
      </c>
      <c r="B14" s="15">
        <f>surface_A[[#This Row],[m2]]+surface_B[[#This Row],[m2]]+surface_C[[#This Row],[m2]]+surface_D[[#This Row],[m2]]+surface_E[[#This Row],[m2]]+surface_F[[#This Row],[m2]]+surface_G[[#This Row],[m2]]</f>
        <v>0</v>
      </c>
      <c r="C14" s="9"/>
    </row>
    <row r="15" spans="1:3">
      <c r="A15" s="12" t="s">
        <v>10</v>
      </c>
      <c r="B15" s="15">
        <f>surface_A[[#This Row],[m2]]+surface_B[[#This Row],[m2]]+surface_C[[#This Row],[m2]]+surface_D[[#This Row],[m2]]+surface_E[[#This Row],[m2]]+surface_F[[#This Row],[m2]]+surface_G[[#This Row],[m2]]</f>
        <v>0</v>
      </c>
      <c r="C15" s="9"/>
    </row>
    <row r="16" spans="1:3">
      <c r="A16" s="12" t="s">
        <v>11</v>
      </c>
      <c r="B16" s="15">
        <f>surface_A[[#This Row],[m2]]+surface_B[[#This Row],[m2]]+surface_C[[#This Row],[m2]]+surface_D[[#This Row],[m2]]+surface_E[[#This Row],[m2]]+surface_F[[#This Row],[m2]]+surface_G[[#This Row],[m2]]</f>
        <v>0</v>
      </c>
      <c r="C16" s="9"/>
    </row>
    <row r="17" spans="1:3">
      <c r="A17" s="12" t="s">
        <v>62</v>
      </c>
      <c r="B17" s="15">
        <f>surface_A[[#This Row],[m2]]+surface_B[[#This Row],[m2]]+surface_C[[#This Row],[m2]]+surface_D[[#This Row],[m2]]+surface_E[[#This Row],[m2]]+surface_F[[#This Row],[m2]]+surface_G[[#This Row],[m2]]</f>
        <v>0</v>
      </c>
      <c r="C17" s="9"/>
    </row>
    <row r="18" spans="1:3" s="28" customFormat="1" ht="13.8" thickBot="1">
      <c r="A18" s="26" t="s">
        <v>12</v>
      </c>
      <c r="B18" s="25">
        <f>surface_A[[#This Row],[m2]]+surface_B[[#This Row],[m2]]+surface_C[[#This Row],[m2]]+surface_D[[#This Row],[m2]]+surface_E[[#This Row],[m2]]+surface_F[[#This Row],[m2]]+surface_G[[#This Row],[m2]]</f>
        <v>0</v>
      </c>
      <c r="C18" s="27" t="s">
        <v>13</v>
      </c>
    </row>
    <row r="19" spans="1:3" s="28" customFormat="1">
      <c r="A19" s="29" t="s">
        <v>63</v>
      </c>
      <c r="B19" s="30">
        <f>SUBTOTAL(109,total_surface[m2])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15">
        <f>function_A[[#This Row],[m2]]+function_B[[#This Row],[m2]]+function_C[[#This Row],[m2]]+function_D[[#This Row],[m2]]+function_E[[#This Row],[m2]]+function_F[[#This Row],[m2]]+function_G[[#This Row],[m2]]</f>
        <v>0</v>
      </c>
      <c r="C24" s="10"/>
    </row>
    <row r="25" spans="1:3">
      <c r="A25" s="12" t="s">
        <v>19</v>
      </c>
      <c r="B25" s="15">
        <f>function_A[[#This Row],[m2]]+function_B[[#This Row],[m2]]+function_C[[#This Row],[m2]]+function_D[[#This Row],[m2]]+function_E[[#This Row],[m2]]+function_F[[#This Row],[m2]]+function_G[[#This Row],[m2]]</f>
        <v>0</v>
      </c>
      <c r="C25" s="10"/>
    </row>
    <row r="26" spans="1:3">
      <c r="A26" s="12" t="s">
        <v>20</v>
      </c>
      <c r="B26" s="15">
        <f>function_A[[#This Row],[m2]]+function_B[[#This Row],[m2]]+function_C[[#This Row],[m2]]+function_D[[#This Row],[m2]]+function_E[[#This Row],[m2]]+function_F[[#This Row],[m2]]+function_G[[#This Row],[m2]]</f>
        <v>0</v>
      </c>
      <c r="C26" s="10"/>
    </row>
    <row r="27" spans="1:3">
      <c r="A27" s="12" t="s">
        <v>21</v>
      </c>
      <c r="B27" s="15">
        <f>function_A[[#This Row],[m2]]+function_B[[#This Row],[m2]]+function_C[[#This Row],[m2]]+function_D[[#This Row],[m2]]+function_E[[#This Row],[m2]]+function_F[[#This Row],[m2]]+function_G[[#This Row],[m2]]</f>
        <v>0</v>
      </c>
      <c r="C27" s="10"/>
    </row>
    <row r="28" spans="1:3">
      <c r="A28" s="12" t="s">
        <v>22</v>
      </c>
      <c r="B28" s="15">
        <f>function_A[[#This Row],[m2]]+function_B[[#This Row],[m2]]+function_C[[#This Row],[m2]]+function_D[[#This Row],[m2]]+function_E[[#This Row],[m2]]+function_F[[#This Row],[m2]]+function_G[[#This Row],[m2]]</f>
        <v>0</v>
      </c>
      <c r="C28" s="10"/>
    </row>
    <row r="29" spans="1:3">
      <c r="A29" s="12" t="s">
        <v>23</v>
      </c>
      <c r="B29" s="15">
        <f>function_A[[#This Row],[m2]]+function_B[[#This Row],[m2]]+function_C[[#This Row],[m2]]+function_D[[#This Row],[m2]]+function_E[[#This Row],[m2]]+function_F[[#This Row],[m2]]+function_G[[#This Row],[m2]]</f>
        <v>0</v>
      </c>
      <c r="C29" s="10"/>
    </row>
    <row r="30" spans="1:3">
      <c r="A30" s="12" t="s">
        <v>24</v>
      </c>
      <c r="B30" s="15">
        <f>function_A[[#This Row],[m2]]+function_B[[#This Row],[m2]]+function_C[[#This Row],[m2]]+function_D[[#This Row],[m2]]+function_E[[#This Row],[m2]]+function_F[[#This Row],[m2]]+function_G[[#This Row],[m2]]</f>
        <v>0</v>
      </c>
      <c r="C30" s="27" t="s">
        <v>57</v>
      </c>
    </row>
    <row r="31" spans="1:3">
      <c r="A31" s="12" t="s">
        <v>25</v>
      </c>
      <c r="B31" s="15">
        <f>function_A[[#This Row],[m2]]+function_B[[#This Row],[m2]]+function_C[[#This Row],[m2]]+function_D[[#This Row],[m2]]+function_E[[#This Row],[m2]]+function_F[[#This Row],[m2]]+function_G[[#This Row],[m2]]</f>
        <v>0</v>
      </c>
      <c r="C31" s="27" t="s">
        <v>58</v>
      </c>
    </row>
    <row r="32" spans="1:3">
      <c r="A32" s="12" t="s">
        <v>26</v>
      </c>
      <c r="B32" s="15">
        <f>function_A[[#This Row],[m2]]+function_B[[#This Row],[m2]]+function_C[[#This Row],[m2]]+function_D[[#This Row],[m2]]+function_E[[#This Row],[m2]]+function_F[[#This Row],[m2]]+function_G[[#This Row],[m2]]</f>
        <v>0</v>
      </c>
      <c r="C32" s="10"/>
    </row>
    <row r="33" spans="1:3">
      <c r="A33" s="13" t="s">
        <v>27</v>
      </c>
      <c r="B33" s="15">
        <f>function_A[[#This Row],[m2]]+function_B[[#This Row],[m2]]+function_C[[#This Row],[m2]]+function_D[[#This Row],[m2]]+function_E[[#This Row],[m2]]+function_F[[#This Row],[m2]]+function_G[[#This Row],[m2]]</f>
        <v>0</v>
      </c>
      <c r="C33" s="10"/>
    </row>
    <row r="34" spans="1:3">
      <c r="A34" s="13" t="s">
        <v>28</v>
      </c>
      <c r="B34" s="15">
        <f>function_A[[#This Row],[m2]]+function_B[[#This Row],[m2]]+function_C[[#This Row],[m2]]+function_D[[#This Row],[m2]]+function_E[[#This Row],[m2]]+function_F[[#This Row],[m2]]+function_G[[#This Row],[m2]]</f>
        <v>0</v>
      </c>
      <c r="C34" s="10"/>
    </row>
    <row r="35" spans="1:3">
      <c r="A35" s="13" t="s">
        <v>29</v>
      </c>
      <c r="B35" s="15">
        <f>function_A[[#This Row],[m2]]+function_B[[#This Row],[m2]]+function_C[[#This Row],[m2]]+function_D[[#This Row],[m2]]+function_E[[#This Row],[m2]]+function_F[[#This Row],[m2]]+function_G[[#This Row],[m2]]</f>
        <v>0</v>
      </c>
      <c r="C35" s="10"/>
    </row>
    <row r="36" spans="1:3">
      <c r="A36" s="33" t="s">
        <v>30</v>
      </c>
      <c r="B36" s="15">
        <f>function_A[[#This Row],[m2]]+function_B[[#This Row],[m2]]+function_C[[#This Row],[m2]]+function_D[[#This Row],[m2]]+function_E[[#This Row],[m2]]+function_F[[#This Row],[m2]]+function_G[[#This Row],[m2]]</f>
        <v>0</v>
      </c>
      <c r="C36" s="10"/>
    </row>
    <row r="37" spans="1:3" ht="13.8" thickBot="1">
      <c r="A37" s="32" t="s">
        <v>31</v>
      </c>
      <c r="B37" s="25">
        <f>function_A[[#This Row],[m2]]+function_B[[#This Row],[m2]]+function_C[[#This Row],[m2]]+function_D[[#This Row],[m2]]+function_E[[#This Row],[m2]]+function_F[[#This Row],[m2]]+function_G[[#This Row],[m2]]</f>
        <v>0</v>
      </c>
      <c r="C37" s="27" t="s">
        <v>13</v>
      </c>
    </row>
    <row r="38" spans="1:3">
      <c r="A38" s="29" t="s">
        <v>63</v>
      </c>
      <c r="B38" s="30">
        <f>SUBTOTAL(109,total_function[m2])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  <c r="C41" s="49" t="s">
        <v>59</v>
      </c>
    </row>
    <row r="42" spans="1:3">
      <c r="A42" s="13" t="s">
        <v>18</v>
      </c>
      <c r="B42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2" s="62"/>
    </row>
    <row r="43" spans="1:3">
      <c r="A43" s="12" t="s">
        <v>21</v>
      </c>
      <c r="B43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3" s="63"/>
    </row>
    <row r="44" spans="1:3">
      <c r="A44" s="12" t="s">
        <v>22</v>
      </c>
      <c r="B44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4" s="63"/>
    </row>
    <row r="45" spans="1:3">
      <c r="A45" s="12" t="s">
        <v>23</v>
      </c>
      <c r="B45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5" s="63"/>
    </row>
    <row r="46" spans="1:3">
      <c r="A46" s="20" t="s">
        <v>34</v>
      </c>
      <c r="B46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6" s="63"/>
    </row>
    <row r="47" spans="1:3">
      <c r="A47" s="20" t="s">
        <v>35</v>
      </c>
      <c r="B47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7" s="63"/>
    </row>
    <row r="48" spans="1:3">
      <c r="A48" s="20" t="s">
        <v>36</v>
      </c>
      <c r="B48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8" s="63"/>
    </row>
    <row r="49" spans="1:3">
      <c r="A49" s="12" t="s">
        <v>37</v>
      </c>
      <c r="B49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49" s="63"/>
    </row>
    <row r="50" spans="1:3">
      <c r="A50" s="20" t="s">
        <v>38</v>
      </c>
      <c r="B50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0" s="63"/>
    </row>
    <row r="51" spans="1:3">
      <c r="A51" s="20" t="s">
        <v>39</v>
      </c>
      <c r="B51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1" s="63"/>
    </row>
    <row r="52" spans="1:3">
      <c r="A52" s="20" t="s">
        <v>40</v>
      </c>
      <c r="B52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2" s="63"/>
    </row>
    <row r="53" spans="1:3">
      <c r="A53" s="12" t="s">
        <v>26</v>
      </c>
      <c r="B53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3" s="63"/>
    </row>
    <row r="54" spans="1:3">
      <c r="A54" s="21" t="s">
        <v>41</v>
      </c>
      <c r="B54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4" s="63"/>
    </row>
    <row r="55" spans="1:3">
      <c r="A55" s="21" t="s">
        <v>42</v>
      </c>
      <c r="B55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5" s="63"/>
    </row>
    <row r="56" spans="1:3">
      <c r="A56" s="13" t="s">
        <v>27</v>
      </c>
      <c r="B56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6" s="63"/>
    </row>
    <row r="57" spans="1:3">
      <c r="A57" s="21" t="s">
        <v>43</v>
      </c>
      <c r="B57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7" s="63"/>
    </row>
    <row r="58" spans="1:3">
      <c r="A58" s="21" t="s">
        <v>44</v>
      </c>
      <c r="B58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8" s="63"/>
    </row>
    <row r="59" spans="1:3">
      <c r="A59" s="13" t="s">
        <v>28</v>
      </c>
      <c r="B59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59" s="63"/>
    </row>
    <row r="60" spans="1:3">
      <c r="A60" s="21" t="s">
        <v>45</v>
      </c>
      <c r="B60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60" s="63"/>
    </row>
    <row r="61" spans="1:3">
      <c r="A61" s="13" t="s">
        <v>29</v>
      </c>
      <c r="B61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61" s="62"/>
    </row>
    <row r="62" spans="1:3">
      <c r="A62" s="13" t="s">
        <v>46</v>
      </c>
      <c r="B62" s="16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62" s="62"/>
    </row>
    <row r="63" spans="1:3" ht="13.8" thickBot="1">
      <c r="A63" s="52" t="s">
        <v>31</v>
      </c>
      <c r="B63" s="25">
        <f>GFA_A[[#This Row],[GFA gross floor areas (m2)*]]+GFA_B[[#This Row],[GFA gross floor areas (m2)*]]+GFA_C[[#This Row],[GFA gross floor areas (m2)*]]+GFA_D[[#This Row],[GFA gross floor areas (m2)*]]+GFA_E[[#This Row],[GFA gross floor areas (m2)*]]+GFA_F[[#This Row],[GFA gross floor areas (m2)*]]+GFA_G[[#This Row],[GFA gross floor areas (m2)*]]</f>
        <v>0</v>
      </c>
      <c r="C63" s="64"/>
    </row>
    <row r="64" spans="1:3">
      <c r="A64" s="50" t="s">
        <v>63</v>
      </c>
      <c r="B64" s="53">
        <f>SUBTOTAL(109,total_GFA[GFA gross floor areas (m2)*])</f>
        <v>0</v>
      </c>
      <c r="C64" s="51">
        <f>SUBTOTAL(103,total_GFA[required GFA])</f>
        <v>0</v>
      </c>
    </row>
    <row r="65" spans="1:3">
      <c r="A65" s="39" t="s">
        <v>47</v>
      </c>
      <c r="B65" s="23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17">
        <f>parking_A[[#This Row],[ks]]+parking_B[[#This Row],[ks]]+parking_C[[#This Row],[ks]]+parking_D[[#This Row],[ks]]+parking_E[[#This Row],[ks]]+parking_F[[#This Row],[ks]]+parking_G[[#This Row],[ks]]</f>
        <v>0</v>
      </c>
      <c r="C68" s="9"/>
    </row>
    <row r="69" spans="1:3">
      <c r="A69" s="12" t="s">
        <v>51</v>
      </c>
      <c r="B69" s="17">
        <f>parking_A[[#This Row],[ks]]+parking_B[[#This Row],[ks]]+parking_C[[#This Row],[ks]]+parking_D[[#This Row],[ks]]+parking_E[[#This Row],[ks]]+parking_F[[#This Row],[ks]]+parking_G[[#This Row],[ks]]</f>
        <v>0</v>
      </c>
      <c r="C69" s="9"/>
    </row>
    <row r="70" spans="1:3" ht="13.8" thickBot="1">
      <c r="A70" s="57" t="s">
        <v>52</v>
      </c>
      <c r="B70" s="58">
        <f>parking_A[[#This Row],[ks]]+parking_B[[#This Row],[ks]]+parking_C[[#This Row],[ks]]+parking_D[[#This Row],[ks]]+parking_E[[#This Row],[ks]]+parking_F[[#This Row],[ks]]+parking_G[[#This Row],[ks]]</f>
        <v>0</v>
      </c>
      <c r="C70" s="9"/>
    </row>
    <row r="71" spans="1:3">
      <c r="A71" s="33" t="s">
        <v>63</v>
      </c>
      <c r="B71" s="38">
        <f>SUBTOTAL(109,total_parking[ks])</f>
        <v>0</v>
      </c>
    </row>
  </sheetData>
  <mergeCells count="5">
    <mergeCell ref="A2:B2"/>
    <mergeCell ref="A3:B3"/>
    <mergeCell ref="A4:B4"/>
    <mergeCell ref="A5:B5"/>
    <mergeCell ref="A6:B6"/>
  </mergeCells>
  <pageMargins left="0.7" right="0.7" top="0.78740157499999996" bottom="0.78740157499999996" header="0.3" footer="0.3"/>
  <pageSetup paperSize="9" orientation="portrait" r:id="rId1"/>
  <ignoredErrors>
    <ignoredError sqref="B70" evalError="1"/>
  </ignoredErrors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AEB0-CCE0-429B-A66E-EC9AF77E05FC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54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SUBTOTAL(109,surface_A[m2])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SUBTOTAL(109,function_A[m2])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SUBTOTAL(109,GFA_A[GFA gross floor areas (m2)*])</f>
        <v>0</v>
      </c>
      <c r="C64" s="9"/>
    </row>
    <row r="65" spans="1:3">
      <c r="A65" s="55" t="s">
        <v>47</v>
      </c>
      <c r="B65" s="34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honeticPr fontId="15" type="noConversion"/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63820-D271-4ECE-93CA-197B92DA65F7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60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SUBTOTAL(109,surface_B[m2])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SUBTOTAL(109,function_B[m2])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SUBTOTAL(109,GFA_B[GFA gross floor areas (m2)*])</f>
        <v>0</v>
      </c>
      <c r="C64" s="9"/>
    </row>
    <row r="65" spans="1:3">
      <c r="A65" s="55" t="s">
        <v>47</v>
      </c>
      <c r="B65" s="34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6725D-A3B4-4A72-BF59-BB1CF88D6C3E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61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SUBTOTAL(109,surface_C[m2])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SUBTOTAL(109,function_C[m2])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SUBTOTAL(109,GFA_C[GFA gross floor areas (m2)*])</f>
        <v>0</v>
      </c>
      <c r="C64" s="9"/>
    </row>
    <row r="65" spans="1:3">
      <c r="A65" s="55" t="s">
        <v>47</v>
      </c>
      <c r="B65" s="34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0E18E-4A6C-4947-95DC-C22DDA39FB5E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61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SUBTOTAL(109,surface_D[m2])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SUBTOTAL(109,function_D[m2])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SUBTOTAL(109,GFA_D[GFA gross floor areas (m2)*])</f>
        <v>0</v>
      </c>
      <c r="C64" s="9"/>
    </row>
    <row r="65" spans="1:3">
      <c r="A65" s="55" t="s">
        <v>47</v>
      </c>
      <c r="B65" s="56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B556C3-497C-4F09-8A9E-2EB6D846DE65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61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SUBTOTAL(109,surface_E[m2])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SUBTOTAL(109,function_E[m2])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SUBTOTAL(109,GFA_E[GFA gross floor areas (m2)*])</f>
        <v>0</v>
      </c>
      <c r="C64" s="9"/>
    </row>
    <row r="65" spans="1:3">
      <c r="A65" s="55" t="s">
        <v>47</v>
      </c>
      <c r="B65" s="56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32ABCA-875E-4F8E-B642-80946340D115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61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SUBTOTAL(109,surface_F[m2])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SUBTOTAL(109,function_F[m2])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SUBTOTAL(109,GFA_F[GFA gross floor areas (m2)*])</f>
        <v>0</v>
      </c>
      <c r="C64" s="9"/>
    </row>
    <row r="65" spans="1:3">
      <c r="A65" s="55" t="s">
        <v>47</v>
      </c>
      <c r="B65" s="56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AFB07-E098-4564-BA6D-2D4FB2095002}">
  <dimension ref="A1:C71"/>
  <sheetViews>
    <sheetView workbookViewId="0">
      <selection activeCell="A3" sqref="A3:B3"/>
    </sheetView>
  </sheetViews>
  <sheetFormatPr defaultRowHeight="13.2"/>
  <cols>
    <col min="1" max="1" width="61.6640625" customWidth="1"/>
    <col min="2" max="2" width="29.33203125" customWidth="1"/>
    <col min="3" max="3" width="30" bestFit="1" customWidth="1"/>
    <col min="4" max="4" width="26.109375" customWidth="1"/>
  </cols>
  <sheetData>
    <row r="1" spans="1:3" ht="13.8">
      <c r="A1" s="6"/>
      <c r="B1" s="1" t="s">
        <v>0</v>
      </c>
      <c r="C1" s="2"/>
    </row>
    <row r="2" spans="1:3" ht="13.8">
      <c r="A2" s="66" t="s">
        <v>1</v>
      </c>
      <c r="B2" s="66"/>
      <c r="C2" s="3"/>
    </row>
    <row r="3" spans="1:3" ht="13.8">
      <c r="A3" s="67" t="s">
        <v>65</v>
      </c>
      <c r="B3" s="67"/>
      <c r="C3" s="4"/>
    </row>
    <row r="4" spans="1:3" ht="14.4" thickBot="1">
      <c r="A4" s="68"/>
      <c r="B4" s="68"/>
      <c r="C4" s="5"/>
    </row>
    <row r="5" spans="1:3" ht="18" thickBot="1">
      <c r="A5" s="69" t="s">
        <v>2</v>
      </c>
      <c r="B5" s="69"/>
      <c r="C5" s="7"/>
    </row>
    <row r="6" spans="1:3" ht="18" thickBot="1">
      <c r="A6" s="48" t="s">
        <v>55</v>
      </c>
      <c r="B6" s="47" t="s">
        <v>61</v>
      </c>
      <c r="C6" s="46"/>
    </row>
    <row r="7" spans="1:3">
      <c r="C7" s="9"/>
    </row>
    <row r="8" spans="1:3">
      <c r="A8" s="36" t="s">
        <v>53</v>
      </c>
      <c r="B8" s="65">
        <v>0</v>
      </c>
      <c r="C8" s="9"/>
    </row>
    <row r="9" spans="1:3" ht="13.8" thickBot="1">
      <c r="A9" s="11"/>
      <c r="B9" s="19"/>
      <c r="C9" s="9"/>
    </row>
    <row r="10" spans="1:3" ht="13.8" thickBot="1">
      <c r="A10" s="14" t="s">
        <v>4</v>
      </c>
      <c r="B10" s="22" t="s">
        <v>5</v>
      </c>
      <c r="C10" s="9"/>
    </row>
    <row r="11" spans="1:3">
      <c r="A11" s="12" t="s">
        <v>6</v>
      </c>
      <c r="B11" s="40">
        <v>0</v>
      </c>
      <c r="C11" s="9"/>
    </row>
    <row r="12" spans="1:3">
      <c r="A12" s="12" t="s">
        <v>7</v>
      </c>
      <c r="B12" s="40">
        <v>0</v>
      </c>
      <c r="C12" s="9"/>
    </row>
    <row r="13" spans="1:3">
      <c r="A13" s="12" t="s">
        <v>8</v>
      </c>
      <c r="B13" s="40">
        <v>0</v>
      </c>
      <c r="C13" s="9"/>
    </row>
    <row r="14" spans="1:3">
      <c r="A14" s="12" t="s">
        <v>9</v>
      </c>
      <c r="B14" s="40">
        <v>0</v>
      </c>
      <c r="C14" s="9"/>
    </row>
    <row r="15" spans="1:3">
      <c r="A15" s="12" t="s">
        <v>10</v>
      </c>
      <c r="B15" s="40">
        <v>0</v>
      </c>
      <c r="C15" s="9"/>
    </row>
    <row r="16" spans="1:3">
      <c r="A16" s="12" t="s">
        <v>11</v>
      </c>
      <c r="B16" s="40">
        <v>0</v>
      </c>
      <c r="C16" s="9"/>
    </row>
    <row r="17" spans="1:3">
      <c r="A17" s="12" t="s">
        <v>62</v>
      </c>
      <c r="B17" s="40">
        <v>0</v>
      </c>
      <c r="C17" s="9"/>
    </row>
    <row r="18" spans="1:3" s="28" customFormat="1" ht="13.8" thickBot="1">
      <c r="A18" s="26" t="s">
        <v>12</v>
      </c>
      <c r="B18" s="41">
        <v>0</v>
      </c>
      <c r="C18" s="27" t="s">
        <v>13</v>
      </c>
    </row>
    <row r="19" spans="1:3" s="28" customFormat="1">
      <c r="A19" s="29" t="s">
        <v>14</v>
      </c>
      <c r="B19" s="30">
        <f>SUBTOTAL(109,surface_G[m2])</f>
        <v>0</v>
      </c>
      <c r="C19" s="31" t="s">
        <v>15</v>
      </c>
    </row>
    <row r="20" spans="1:3" ht="14.4" customHeight="1">
      <c r="A20" s="11"/>
      <c r="B20" s="24"/>
    </row>
    <row r="21" spans="1:3">
      <c r="A21" s="36" t="s">
        <v>16</v>
      </c>
      <c r="B21" s="18">
        <v>0</v>
      </c>
      <c r="C21" s="10"/>
    </row>
    <row r="22" spans="1:3">
      <c r="A22" s="11"/>
      <c r="B22" s="24"/>
      <c r="C22" s="10"/>
    </row>
    <row r="23" spans="1:3" ht="13.8" thickBot="1">
      <c r="A23" s="14" t="s">
        <v>17</v>
      </c>
      <c r="B23" s="22" t="s">
        <v>5</v>
      </c>
      <c r="C23" s="10"/>
    </row>
    <row r="24" spans="1:3">
      <c r="A24" s="12" t="s">
        <v>18</v>
      </c>
      <c r="B24" s="40">
        <v>0</v>
      </c>
      <c r="C24" s="10"/>
    </row>
    <row r="25" spans="1:3">
      <c r="A25" s="12" t="s">
        <v>19</v>
      </c>
      <c r="B25" s="40">
        <v>0</v>
      </c>
      <c r="C25" s="10"/>
    </row>
    <row r="26" spans="1:3">
      <c r="A26" s="12" t="s">
        <v>20</v>
      </c>
      <c r="B26" s="40">
        <v>0</v>
      </c>
      <c r="C26" s="10"/>
    </row>
    <row r="27" spans="1:3">
      <c r="A27" s="12" t="s">
        <v>21</v>
      </c>
      <c r="B27" s="40">
        <v>0</v>
      </c>
      <c r="C27" s="10"/>
    </row>
    <row r="28" spans="1:3">
      <c r="A28" s="12" t="s">
        <v>22</v>
      </c>
      <c r="B28" s="40">
        <v>0</v>
      </c>
      <c r="C28" s="10"/>
    </row>
    <row r="29" spans="1:3">
      <c r="A29" s="12" t="s">
        <v>23</v>
      </c>
      <c r="B29" s="40">
        <v>0</v>
      </c>
      <c r="C29" s="10"/>
    </row>
    <row r="30" spans="1:3">
      <c r="A30" s="12" t="s">
        <v>24</v>
      </c>
      <c r="B30" s="40">
        <v>0</v>
      </c>
    </row>
    <row r="31" spans="1:3">
      <c r="A31" s="12" t="s">
        <v>25</v>
      </c>
      <c r="B31" s="40">
        <v>0</v>
      </c>
    </row>
    <row r="32" spans="1:3">
      <c r="A32" s="12" t="s">
        <v>26</v>
      </c>
      <c r="B32" s="40">
        <v>0</v>
      </c>
      <c r="C32" s="10"/>
    </row>
    <row r="33" spans="1:3">
      <c r="A33" s="13" t="s">
        <v>27</v>
      </c>
      <c r="B33" s="40">
        <v>0</v>
      </c>
      <c r="C33" s="10"/>
    </row>
    <row r="34" spans="1:3">
      <c r="A34" s="13" t="s">
        <v>28</v>
      </c>
      <c r="B34" s="40">
        <v>0</v>
      </c>
      <c r="C34" s="10"/>
    </row>
    <row r="35" spans="1:3">
      <c r="A35" s="13" t="s">
        <v>29</v>
      </c>
      <c r="B35" s="40">
        <v>0</v>
      </c>
      <c r="C35" s="10"/>
    </row>
    <row r="36" spans="1:3">
      <c r="A36" s="33" t="s">
        <v>30</v>
      </c>
      <c r="B36" s="40">
        <v>0</v>
      </c>
      <c r="C36" s="10"/>
    </row>
    <row r="37" spans="1:3" ht="13.8" thickBot="1">
      <c r="A37" s="32" t="s">
        <v>31</v>
      </c>
      <c r="B37" s="42">
        <v>0</v>
      </c>
      <c r="C37" s="27" t="s">
        <v>13</v>
      </c>
    </row>
    <row r="38" spans="1:3">
      <c r="A38" s="29" t="s">
        <v>14</v>
      </c>
      <c r="B38" s="30">
        <f>SUBTOTAL(109,function_G[m2])</f>
        <v>0</v>
      </c>
      <c r="C38" s="31" t="s">
        <v>15</v>
      </c>
    </row>
    <row r="39" spans="1:3">
      <c r="A39" s="11"/>
      <c r="B39" s="11"/>
    </row>
    <row r="40" spans="1:3">
      <c r="A40" s="11"/>
      <c r="B40" s="11"/>
      <c r="C40" s="7"/>
    </row>
    <row r="41" spans="1:3" ht="13.8" thickBot="1">
      <c r="A41" s="14" t="s">
        <v>32</v>
      </c>
      <c r="B41" s="22" t="s">
        <v>33</v>
      </c>
    </row>
    <row r="42" spans="1:3">
      <c r="A42" s="13" t="s">
        <v>18</v>
      </c>
      <c r="B42" s="43">
        <v>0</v>
      </c>
    </row>
    <row r="43" spans="1:3">
      <c r="A43" s="12" t="s">
        <v>21</v>
      </c>
      <c r="B43" s="40">
        <v>0</v>
      </c>
    </row>
    <row r="44" spans="1:3">
      <c r="A44" s="12" t="s">
        <v>22</v>
      </c>
      <c r="B44" s="40">
        <v>0</v>
      </c>
    </row>
    <row r="45" spans="1:3">
      <c r="A45" s="12" t="s">
        <v>23</v>
      </c>
      <c r="B45" s="40">
        <v>0</v>
      </c>
    </row>
    <row r="46" spans="1:3">
      <c r="A46" s="20" t="s">
        <v>34</v>
      </c>
      <c r="B46" s="40">
        <v>0</v>
      </c>
    </row>
    <row r="47" spans="1:3">
      <c r="A47" s="20" t="s">
        <v>35</v>
      </c>
      <c r="B47" s="40">
        <v>0</v>
      </c>
    </row>
    <row r="48" spans="1:3">
      <c r="A48" s="20" t="s">
        <v>36</v>
      </c>
      <c r="B48" s="40">
        <v>0</v>
      </c>
    </row>
    <row r="49" spans="1:3">
      <c r="A49" s="12" t="s">
        <v>37</v>
      </c>
      <c r="B49" s="40">
        <v>0</v>
      </c>
    </row>
    <row r="50" spans="1:3">
      <c r="A50" s="20" t="s">
        <v>38</v>
      </c>
      <c r="B50" s="40">
        <v>0</v>
      </c>
    </row>
    <row r="51" spans="1:3">
      <c r="A51" s="20" t="s">
        <v>39</v>
      </c>
      <c r="B51" s="40">
        <v>0</v>
      </c>
    </row>
    <row r="52" spans="1:3">
      <c r="A52" s="20" t="s">
        <v>40</v>
      </c>
      <c r="B52" s="40">
        <v>0</v>
      </c>
    </row>
    <row r="53" spans="1:3">
      <c r="A53" s="12" t="s">
        <v>26</v>
      </c>
      <c r="B53" s="40">
        <v>0</v>
      </c>
    </row>
    <row r="54" spans="1:3">
      <c r="A54" s="21" t="s">
        <v>41</v>
      </c>
      <c r="B54" s="40">
        <v>0</v>
      </c>
    </row>
    <row r="55" spans="1:3">
      <c r="A55" s="21" t="s">
        <v>42</v>
      </c>
      <c r="B55" s="40">
        <v>0</v>
      </c>
    </row>
    <row r="56" spans="1:3">
      <c r="A56" s="13" t="s">
        <v>27</v>
      </c>
      <c r="B56" s="40">
        <v>0</v>
      </c>
    </row>
    <row r="57" spans="1:3">
      <c r="A57" s="21" t="s">
        <v>43</v>
      </c>
      <c r="B57" s="40">
        <v>0</v>
      </c>
    </row>
    <row r="58" spans="1:3">
      <c r="A58" s="21" t="s">
        <v>44</v>
      </c>
      <c r="B58" s="40">
        <v>0</v>
      </c>
    </row>
    <row r="59" spans="1:3">
      <c r="A59" s="13" t="s">
        <v>28</v>
      </c>
      <c r="B59" s="40">
        <v>0</v>
      </c>
    </row>
    <row r="60" spans="1:3">
      <c r="A60" s="21" t="s">
        <v>45</v>
      </c>
      <c r="B60" s="40">
        <v>0</v>
      </c>
    </row>
    <row r="61" spans="1:3">
      <c r="A61" s="13" t="s">
        <v>29</v>
      </c>
      <c r="B61" s="43">
        <v>0</v>
      </c>
    </row>
    <row r="62" spans="1:3">
      <c r="A62" s="13" t="s">
        <v>46</v>
      </c>
      <c r="B62" s="43">
        <v>0</v>
      </c>
    </row>
    <row r="63" spans="1:3" ht="13.8" thickBot="1">
      <c r="A63" s="52" t="s">
        <v>31</v>
      </c>
      <c r="B63" s="42">
        <v>0</v>
      </c>
    </row>
    <row r="64" spans="1:3">
      <c r="A64" s="50" t="s">
        <v>63</v>
      </c>
      <c r="B64" s="54">
        <f>SUBTOTAL(109,GFA_G[GFA gross floor areas (m2)*])</f>
        <v>0</v>
      </c>
      <c r="C64" s="9"/>
    </row>
    <row r="65" spans="1:3">
      <c r="A65" s="55" t="s">
        <v>47</v>
      </c>
      <c r="B65" s="56"/>
      <c r="C65" s="9"/>
    </row>
    <row r="66" spans="1:3">
      <c r="A66" s="11"/>
      <c r="B66" s="11"/>
      <c r="C66" s="9"/>
    </row>
    <row r="67" spans="1:3" ht="13.8" thickBot="1">
      <c r="A67" s="14" t="s">
        <v>48</v>
      </c>
      <c r="B67" s="37" t="s">
        <v>49</v>
      </c>
      <c r="C67" s="9"/>
    </row>
    <row r="68" spans="1:3">
      <c r="A68" s="13" t="s">
        <v>50</v>
      </c>
      <c r="B68" s="44">
        <v>0</v>
      </c>
      <c r="C68" s="9"/>
    </row>
    <row r="69" spans="1:3">
      <c r="A69" s="12" t="s">
        <v>51</v>
      </c>
      <c r="B69" s="45">
        <v>0</v>
      </c>
      <c r="C69" s="9"/>
    </row>
    <row r="70" spans="1:3" ht="13.8" thickBot="1">
      <c r="A70" s="57" t="s">
        <v>52</v>
      </c>
      <c r="B70" s="59">
        <v>0</v>
      </c>
    </row>
    <row r="71" spans="1:3">
      <c r="A71" s="33" t="s">
        <v>14</v>
      </c>
      <c r="B71" s="60">
        <f>SUBTOTAL(109,B68:B70)</f>
        <v>0</v>
      </c>
    </row>
  </sheetData>
  <mergeCells count="4">
    <mergeCell ref="A2:B2"/>
    <mergeCell ref="A3:B3"/>
    <mergeCell ref="A4:B4"/>
    <mergeCell ref="A5:B5"/>
  </mergeCells>
  <pageMargins left="0.7" right="0.7" top="0.78740157499999996" bottom="0.78740157499999996" header="0.3" footer="0.3"/>
  <pageSetup paperSize="9" orientation="portrait" r:id="rId1"/>
  <tableParts count="4">
    <tablePart r:id="rId2"/>
    <tablePart r:id="rId3"/>
    <tablePart r:id="rId4"/>
    <tablePart r:id="rId5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6b4f12ac-9cb2-447c-b02d-52decddec0c2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76159EA821DB4E985B57C162FF6CF9" ma:contentTypeVersion="11" ma:contentTypeDescription="Create a new document." ma:contentTypeScope="" ma:versionID="74b17d76f14b7fe8cb69c051e9104fa5">
  <xsd:schema xmlns:xsd="http://www.w3.org/2001/XMLSchema" xmlns:xs="http://www.w3.org/2001/XMLSchema" xmlns:p="http://schemas.microsoft.com/office/2006/metadata/properties" xmlns:ns2="ae23403c-d76f-4cca-b4bc-5a96fb878502" xmlns:ns3="6b4f12ac-9cb2-447c-b02d-52decddec0c2" targetNamespace="http://schemas.microsoft.com/office/2006/metadata/properties" ma:root="true" ma:fieldsID="9841917069e2a8d7a4c4ef35184af31e" ns2:_="" ns3:_="">
    <xsd:import namespace="ae23403c-d76f-4cca-b4bc-5a96fb878502"/>
    <xsd:import namespace="6b4f12ac-9cb2-447c-b02d-52decddec0c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23403c-d76f-4cca-b4bc-5a96fb8785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4f12ac-9cb2-447c-b02d-52decddec0c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ECDDA6-8E37-475D-B5FD-6FB0764F2CE2}">
  <ds:schemaRefs>
    <ds:schemaRef ds:uri="6b4f12ac-9cb2-447c-b02d-52decddec0c2"/>
    <ds:schemaRef ds:uri="http://purl.org/dc/elements/1.1/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ae23403c-d76f-4cca-b4bc-5a96fb878502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2EB481EA-695B-4DA8-B040-F9E98621BF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6EE5DE6-9DA4-4865-BB70-39A046A5A5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23403c-d76f-4cca-b4bc-5a96fb878502"/>
    <ds:schemaRef ds:uri="6b4f12ac-9cb2-447c-b02d-52decddec0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summary</vt:lpstr>
      <vt:lpstr>zone A</vt:lpstr>
      <vt:lpstr>zone B</vt:lpstr>
      <vt:lpstr>zone C</vt:lpstr>
      <vt:lpstr>zone D</vt:lpstr>
      <vt:lpstr>zone E</vt:lpstr>
      <vt:lpstr>zone F</vt:lpstr>
      <vt:lpstr>zone G</vt:lpstr>
    </vt:vector>
  </TitlesOfParts>
  <Manager/>
  <Company>VUT FA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Kateřina Kováříková</dc:creator>
  <cp:keywords/>
  <dc:description/>
  <cp:lastModifiedBy>Blanka Sedláčková</cp:lastModifiedBy>
  <cp:revision/>
  <dcterms:created xsi:type="dcterms:W3CDTF">2006-02-16T15:20:54Z</dcterms:created>
  <dcterms:modified xsi:type="dcterms:W3CDTF">2022-03-14T07:54:20Z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e9a0a1f4-da0a-4a3b-b6cb-875d65498560</vt:lpwstr>
  </property>
  <property fmtid="{D5CDD505-2E9C-101B-9397-08002B2CF9AE}" pid="3" name="ContentTypeId">
    <vt:lpwstr>0x0101007E76159EA821DB4E985B57C162FF6CF9</vt:lpwstr>
  </property>
  <property fmtid="{D5CDD505-2E9C-101B-9397-08002B2CF9AE}" pid="4" name="Order">
    <vt:r8>69077100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ComplianceAssetId">
    <vt:lpwstr/>
  </property>
  <property fmtid="{D5CDD505-2E9C-101B-9397-08002B2CF9AE}" pid="10" name="TemplateUrl">
    <vt:lpwstr/>
  </property>
</Properties>
</file>