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\Moje1\_stara_plocha\Drgoň2018\VO 2018\Podlimit2018\Slávia - futbal\Súťaž 2\ihrisko\"/>
    </mc:Choice>
  </mc:AlternateContent>
  <xr:revisionPtr revIDLastSave="0" documentId="13_ncr:1_{819965C6-EF1F-4A93-8F51-D890A38BDCFB}" xr6:coauthVersionLast="32" xr6:coauthVersionMax="37" xr10:uidLastSave="{00000000-0000-0000-0000-000000000000}"/>
  <bookViews>
    <workbookView xWindow="0" yWindow="0" windowWidth="25200" windowHeight="11910" xr2:uid="{00000000-000D-0000-FFFF-FFFF00000000}"/>
  </bookViews>
  <sheets>
    <sheet name="CELKOVÝ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C4" i="1" l="1"/>
  <c r="H31" i="1" l="1"/>
  <c r="H26" i="1" l="1"/>
  <c r="H22" i="1" l="1"/>
  <c r="H23" i="1"/>
  <c r="H24" i="1"/>
  <c r="H25" i="1"/>
  <c r="H38" i="1"/>
  <c r="H39" i="1"/>
  <c r="H41" i="1"/>
  <c r="A12" i="1"/>
  <c r="H37" i="1" l="1"/>
  <c r="H44" i="1" l="1"/>
  <c r="H14" i="1"/>
  <c r="H45" i="1" l="1"/>
  <c r="H12" i="1"/>
  <c r="H15" i="1"/>
  <c r="H17" i="1"/>
  <c r="A14" i="1"/>
  <c r="A15" i="1" s="1"/>
  <c r="H48" i="1"/>
  <c r="H49" i="1"/>
  <c r="H50" i="1"/>
  <c r="H47" i="1"/>
  <c r="H36" i="1"/>
  <c r="H35" i="1"/>
  <c r="H51" i="1" l="1"/>
  <c r="A17" i="1"/>
  <c r="A20" i="1" l="1"/>
  <c r="A21" i="1" s="1"/>
  <c r="A22" i="1" s="1"/>
  <c r="A23" i="1" s="1"/>
  <c r="A24" i="1" s="1"/>
  <c r="A25" i="1" s="1"/>
  <c r="A26" i="1" s="1"/>
  <c r="A29" i="1" s="1"/>
  <c r="H34" i="1"/>
  <c r="H42" i="1" s="1"/>
  <c r="H30" i="1"/>
  <c r="H29" i="1"/>
  <c r="H21" i="1"/>
  <c r="H20" i="1"/>
  <c r="H11" i="1"/>
  <c r="H18" i="1" s="1"/>
  <c r="H32" i="1" l="1"/>
  <c r="A30" i="1"/>
  <c r="H27" i="1"/>
  <c r="H53" i="1" l="1"/>
  <c r="H54" i="1" s="1"/>
  <c r="A31" i="1"/>
  <c r="A34" i="1" s="1"/>
  <c r="A35" i="1" l="1"/>
  <c r="A36" i="1" s="1"/>
  <c r="A37" i="1" s="1"/>
  <c r="A38" i="1" s="1"/>
  <c r="A39" i="1" s="1"/>
  <c r="A40" i="1" l="1"/>
  <c r="A41" i="1" s="1"/>
  <c r="A44" i="1" s="1"/>
  <c r="H55" i="1"/>
  <c r="A47" i="1" l="1"/>
  <c r="A48" i="1" s="1"/>
  <c r="A49" i="1" s="1"/>
  <c r="A50" i="1" s="1"/>
</calcChain>
</file>

<file path=xl/sharedStrings.xml><?xml version="1.0" encoding="utf-8"?>
<sst xmlns="http://schemas.openxmlformats.org/spreadsheetml/2006/main" count="84" uniqueCount="60">
  <si>
    <t>Poř.</t>
  </si>
  <si>
    <t>Kód</t>
  </si>
  <si>
    <t>Popis</t>
  </si>
  <si>
    <t>MJ</t>
  </si>
  <si>
    <t>J.c. dodávka</t>
  </si>
  <si>
    <t>J.c. montáž</t>
  </si>
  <si>
    <t>Cena</t>
  </si>
  <si>
    <t>001</t>
  </si>
  <si>
    <t>ZVL</t>
  </si>
  <si>
    <t>Výkopové práce</t>
  </si>
  <si>
    <t>m</t>
  </si>
  <si>
    <t>soub</t>
  </si>
  <si>
    <t>ks</t>
  </si>
  <si>
    <t>ZÁVLAHOVÝ SYSTÉM</t>
  </si>
  <si>
    <r>
      <t>m</t>
    </r>
    <r>
      <rPr>
        <vertAlign val="superscript"/>
        <sz val="9"/>
        <rFont val="Arial"/>
        <family val="2"/>
        <charset val="238"/>
      </rPr>
      <t>3</t>
    </r>
  </si>
  <si>
    <t>Závlahové prvky</t>
  </si>
  <si>
    <t>Šachty</t>
  </si>
  <si>
    <t>= 386*0,15*0,16</t>
  </si>
  <si>
    <t>= 386*0,195*0,16</t>
  </si>
  <si>
    <t>Vyhĺbenie ryhy šírky 160 mm pre potrubie hĺbky 400 mm v zemine tr. ťažiteľnosti 3</t>
  </si>
  <si>
    <t>Podsyp a obsyp potrubie výkopu - frakcie 0 - 16 mm</t>
  </si>
  <si>
    <t>Prikrývka zeminy sitom 20 mm</t>
  </si>
  <si>
    <t>Zásyp potrubia vykopanú zeminou</t>
  </si>
  <si>
    <t>Hutnenie zásypu potrubia</t>
  </si>
  <si>
    <t>Revitalizácia športového areálu Slávia – futbalové ihrisko s umelou trávou Trnava</t>
  </si>
  <si>
    <t>Názov položky:</t>
  </si>
  <si>
    <t>Akcia:</t>
  </si>
  <si>
    <t>Dátum:</t>
  </si>
  <si>
    <t>Potrubie a káble</t>
  </si>
  <si>
    <t>Potrubie HDPE 100 PE 90x5,4 PN 10</t>
  </si>
  <si>
    <t>Potrubie HDPE 100 PE 75x4,5 PN 10 - tyče dĺžky 6 m</t>
  </si>
  <si>
    <t>Spojovací materiál - T kusy, kolena, spojky, redukcie, prechodky</t>
  </si>
  <si>
    <t>Kábel CYKY-J 5x1,5 metráž</t>
  </si>
  <si>
    <t>Kábel CYKY-J 2x1,5 metráž</t>
  </si>
  <si>
    <t>Riadiaca jednotka pre 12 staníc, v plastovej skrinke, ovládacie napätie AC-24 V, súčasťou je transformátor 220 V</t>
  </si>
  <si>
    <t>Snímač zrážok, kábel 8 m</t>
  </si>
  <si>
    <t>Diaľkové ovládanie pre riadiacu jednotku</t>
  </si>
  <si>
    <t xml:space="preserve">Riadiaca jednotka </t>
  </si>
  <si>
    <t>Turbínový postrekovač 2" vstup s elektromagnetickým ventilom</t>
  </si>
  <si>
    <t>Vodovzdorný konektor pre káble do plochy prierezu 1,5 mm2</t>
  </si>
  <si>
    <t>Navŕtavaci pas 90x2"- s nerezovými skrutkami</t>
  </si>
  <si>
    <t>Mosadzný hydrant 1"</t>
  </si>
  <si>
    <t>Kĺbová prípojka 1" s kovovým závitom</t>
  </si>
  <si>
    <t>Kľúč k mosadznému hydrantu 1"</t>
  </si>
  <si>
    <t>Ventilová šachta veľká guľatá záťažová</t>
  </si>
  <si>
    <t>Náradie pre nastavenie postrekovačov - univerzálny kľúč, kľúč pre manuálne spustenie</t>
  </si>
  <si>
    <t>Liatinové zemný posúvač na potrubí PE 90</t>
  </si>
  <si>
    <t>Ostatné náklady</t>
  </si>
  <si>
    <t>Tlaková skúška potrubia</t>
  </si>
  <si>
    <t>Vytýčenie existujúcich inžinierskych sietí</t>
  </si>
  <si>
    <t>Sprevádzkovanie závlahy</t>
  </si>
  <si>
    <t>Zazimovanie závlahy</t>
  </si>
  <si>
    <t>množstvo</t>
  </si>
  <si>
    <t>DPH 20%</t>
  </si>
  <si>
    <t>Cena celkom s DPH</t>
  </si>
  <si>
    <t>Cena celkom bez DPH</t>
  </si>
  <si>
    <t>Chránička na kábly DN 40</t>
  </si>
  <si>
    <t>Výstražná fólia biela šírky 150 mm</t>
  </si>
  <si>
    <t>Výkaz výmer- závlahový systém</t>
  </si>
  <si>
    <t>PRÍLOHA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</si>
</sst>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#,##0\._);;;_(@_)"/>
    <numFmt numFmtId="165" formatCode="_(#,##0.0??;&quot;- &quot;#,##0.0??;\–???;_(@_)"/>
    <numFmt numFmtId="166" formatCode="0.0"/>
    <numFmt numFmtId="167" formatCode="_-* #,##0.00&quot; Kč&quot;_-;\-* #,##0.00&quot; Kč&quot;_-;_-* \-??&quot; Kč&quot;_-;_-@_-"/>
    <numFmt numFmtId="168" formatCode="#,##0.\-"/>
    <numFmt numFmtId="169" formatCode="_(#,##0.00_);[Red]&quot;- &quot;#,##0.00_);\–??;_(@_)"/>
    <numFmt numFmtId="170" formatCode="_(#,##0_);[Red]&quot;- &quot;#,##0_);\–??;_(@_)"/>
    <numFmt numFmtId="171" formatCode="#,##0.0\ &quot;Kč&quot;"/>
    <numFmt numFmtId="172" formatCode="#,##0.0\ [$€-41B]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indexed="25"/>
      <name val="Arial"/>
      <family val="2"/>
      <charset val="238"/>
    </font>
    <font>
      <b/>
      <sz val="13"/>
      <color indexed="25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164" fontId="1" fillId="0" borderId="0" xfId="0" applyNumberFormat="1" applyFont="1" applyAlignment="1"/>
    <xf numFmtId="49" fontId="1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7" fontId="3" fillId="0" borderId="0" xfId="1" applyNumberFormat="1" applyAlignment="1">
      <alignment horizontal="right" vertical="center"/>
    </xf>
    <xf numFmtId="0" fontId="3" fillId="0" borderId="0" xfId="1" applyFont="1" applyFill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horizontal="center" wrapText="1"/>
    </xf>
    <xf numFmtId="169" fontId="1" fillId="0" borderId="0" xfId="0" applyNumberFormat="1" applyFont="1" applyAlignment="1">
      <alignment horizontal="center"/>
    </xf>
    <xf numFmtId="170" fontId="7" fillId="0" borderId="0" xfId="0" applyNumberFormat="1" applyFont="1" applyAlignment="1">
      <alignment horizontal="center"/>
    </xf>
    <xf numFmtId="49" fontId="7" fillId="0" borderId="0" xfId="0" applyNumberFormat="1" applyFont="1" applyAlignment="1"/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9" fontId="8" fillId="0" borderId="0" xfId="0" applyNumberFormat="1" applyFont="1" applyAlignment="1">
      <alignment horizontal="center"/>
    </xf>
    <xf numFmtId="170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/>
    </xf>
    <xf numFmtId="49" fontId="8" fillId="0" borderId="3" xfId="0" applyNumberFormat="1" applyFont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 wrapText="1"/>
    </xf>
    <xf numFmtId="166" fontId="10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left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171" fontId="12" fillId="0" borderId="0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left" vertical="center"/>
    </xf>
    <xf numFmtId="171" fontId="12" fillId="0" borderId="6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5" fillId="0" borderId="0" xfId="0" applyFont="1" applyAlignment="1">
      <alignment horizontal="left" vertical="center"/>
    </xf>
    <xf numFmtId="49" fontId="16" fillId="0" borderId="4" xfId="0" applyNumberFormat="1" applyFont="1" applyFill="1" applyBorder="1" applyAlignment="1">
      <alignment horizontal="left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70" fontId="0" fillId="0" borderId="0" xfId="0" applyNumberFormat="1"/>
    <xf numFmtId="166" fontId="9" fillId="0" borderId="4" xfId="0" applyNumberFormat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center"/>
    </xf>
    <xf numFmtId="2" fontId="1" fillId="0" borderId="0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2" fontId="7" fillId="0" borderId="0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12" fillId="0" borderId="6" xfId="0" applyNumberFormat="1" applyFont="1" applyBorder="1" applyAlignment="1">
      <alignment horizontal="right" vertical="center"/>
    </xf>
    <xf numFmtId="172" fontId="12" fillId="0" borderId="0" xfId="0" applyNumberFormat="1" applyFont="1" applyBorder="1" applyAlignment="1">
      <alignment horizontal="center" vertical="center"/>
    </xf>
    <xf numFmtId="172" fontId="12" fillId="0" borderId="6" xfId="0" applyNumberFormat="1" applyFont="1" applyBorder="1" applyAlignment="1">
      <alignment horizontal="center" vertical="center"/>
    </xf>
  </cellXfs>
  <cellStyles count="2">
    <cellStyle name="Normálna" xfId="0" builtinId="0"/>
    <cellStyle name="normální_specifikace mat.-kanal.přípojky A-H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169454</xdr:colOff>
      <xdr:row>0</xdr:row>
      <xdr:rowOff>228600</xdr:rowOff>
    </xdr:from>
    <xdr:to>
      <xdr:col>7</xdr:col>
      <xdr:colOff>1000126</xdr:colOff>
      <xdr:row>5</xdr:row>
      <xdr:rowOff>9525</xdr:rowOff>
    </xdr:to>
    <xdr:pic>
      <xdr:nvPicPr>
        <xdr:cNvPr id="2" name="Obrázek 2" descr="Bez názvu 1.jpg">
          <a:extLst>
            <a:ext uri="{FF2B5EF4-FFF2-40B4-BE49-F238E27FC236}">
              <a16:creationId xmlns:a16="http://schemas.microsoft.com/office/drawing/2014/main" id="{45B3BA0B-A887-4ABC-86B0-9D76BAB55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0379" y="228600"/>
          <a:ext cx="2526122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view="pageBreakPreview" zoomScale="60" zoomScaleNormal="100" workbookViewId="0">
      <selection activeCell="L27" sqref="L27"/>
    </sheetView>
  </sheetViews>
  <sheetFormatPr defaultRowHeight="15" x14ac:dyDescent="0.25"/>
  <cols>
    <col min="1" max="1" width="5.7109375" customWidth="1"/>
    <col min="2" max="2" width="13" customWidth="1"/>
    <col min="3" max="3" width="75.7109375" style="36" customWidth="1"/>
    <col min="4" max="4" width="6.85546875" style="37" customWidth="1"/>
    <col min="5" max="5" width="9.7109375" style="73" customWidth="1"/>
    <col min="6" max="6" width="12.7109375" style="38" customWidth="1"/>
    <col min="7" max="7" width="12.7109375" style="37" customWidth="1"/>
    <col min="8" max="8" width="17.140625" style="37" customWidth="1"/>
  </cols>
  <sheetData>
    <row r="1" spans="1:10" ht="18.75" x14ac:dyDescent="0.25">
      <c r="A1" s="1"/>
      <c r="B1" s="48" t="s">
        <v>58</v>
      </c>
      <c r="C1" s="49"/>
      <c r="D1" s="50"/>
      <c r="E1" s="63"/>
      <c r="F1" s="49"/>
      <c r="G1" s="49"/>
      <c r="H1" s="6"/>
    </row>
    <row r="2" spans="1:10" ht="16.5" customHeight="1" x14ac:dyDescent="0.25">
      <c r="A2" s="1"/>
      <c r="B2" s="53" t="s">
        <v>26</v>
      </c>
      <c r="C2" s="62" t="s">
        <v>24</v>
      </c>
      <c r="D2" s="50"/>
      <c r="E2" s="63"/>
      <c r="F2" s="49"/>
      <c r="G2" s="49"/>
      <c r="H2" s="6"/>
    </row>
    <row r="3" spans="1:10" ht="15.75" x14ac:dyDescent="0.25">
      <c r="A3" s="1"/>
      <c r="B3" s="53" t="s">
        <v>25</v>
      </c>
      <c r="C3" s="49" t="s">
        <v>59</v>
      </c>
      <c r="D3" s="50"/>
      <c r="E3" s="63"/>
      <c r="F3" s="49"/>
      <c r="G3" s="49"/>
      <c r="H3" s="6"/>
    </row>
    <row r="4" spans="1:10" ht="15.75" x14ac:dyDescent="0.25">
      <c r="A4" s="1"/>
      <c r="B4" s="53" t="s">
        <v>27</v>
      </c>
      <c r="C4" s="52">
        <f ca="1">TODAY()</f>
        <v>43416</v>
      </c>
      <c r="D4" s="50"/>
      <c r="E4" s="63"/>
      <c r="F4" s="49"/>
      <c r="G4" s="49"/>
      <c r="H4" s="6"/>
    </row>
    <row r="5" spans="1:10" ht="15.75" x14ac:dyDescent="0.25">
      <c r="A5" s="1"/>
      <c r="B5" s="51"/>
      <c r="C5" s="49"/>
      <c r="D5" s="50"/>
      <c r="E5" s="63"/>
      <c r="F5" s="49"/>
      <c r="G5" s="49"/>
      <c r="H5" s="6"/>
    </row>
    <row r="6" spans="1:10" ht="16.5" x14ac:dyDescent="0.25">
      <c r="A6" s="1"/>
      <c r="B6" s="2"/>
      <c r="C6" s="3"/>
      <c r="D6" s="4"/>
      <c r="E6" s="64"/>
      <c r="F6" s="5"/>
      <c r="G6" s="7"/>
      <c r="H6" s="8"/>
    </row>
    <row r="7" spans="1:10" ht="15.75" thickBot="1" x14ac:dyDescent="0.3">
      <c r="A7" s="9" t="s">
        <v>0</v>
      </c>
      <c r="B7" s="10" t="s">
        <v>1</v>
      </c>
      <c r="C7" s="11" t="s">
        <v>2</v>
      </c>
      <c r="D7" s="9" t="s">
        <v>3</v>
      </c>
      <c r="E7" s="65" t="s">
        <v>52</v>
      </c>
      <c r="F7" s="12" t="s">
        <v>4</v>
      </c>
      <c r="G7" s="9" t="s">
        <v>5</v>
      </c>
      <c r="H7" s="9" t="s">
        <v>6</v>
      </c>
    </row>
    <row r="8" spans="1:10" ht="15.75" x14ac:dyDescent="0.25">
      <c r="A8" s="13"/>
      <c r="B8" s="14"/>
      <c r="C8" s="15"/>
      <c r="D8" s="16"/>
      <c r="E8" s="66"/>
      <c r="F8" s="5"/>
      <c r="G8" s="17"/>
      <c r="H8" s="18"/>
    </row>
    <row r="9" spans="1:10" ht="15.75" x14ac:dyDescent="0.25">
      <c r="A9" s="19" t="s">
        <v>7</v>
      </c>
      <c r="B9" s="19" t="s">
        <v>8</v>
      </c>
      <c r="C9" s="20" t="s">
        <v>13</v>
      </c>
      <c r="D9" s="21"/>
      <c r="E9" s="67"/>
      <c r="F9" s="22"/>
      <c r="G9" s="23"/>
      <c r="H9" s="43"/>
    </row>
    <row r="10" spans="1:10" x14ac:dyDescent="0.25">
      <c r="A10" s="25"/>
      <c r="B10" s="26"/>
      <c r="C10" s="27" t="s">
        <v>9</v>
      </c>
      <c r="D10" s="28"/>
      <c r="E10" s="68"/>
      <c r="F10" s="30"/>
      <c r="G10" s="29"/>
      <c r="H10" s="24"/>
    </row>
    <row r="11" spans="1:10" x14ac:dyDescent="0.25">
      <c r="A11" s="31">
        <v>1</v>
      </c>
      <c r="B11" s="32"/>
      <c r="C11" s="33" t="s">
        <v>19</v>
      </c>
      <c r="D11" s="32" t="s">
        <v>10</v>
      </c>
      <c r="E11" s="69">
        <v>386</v>
      </c>
      <c r="F11" s="34"/>
      <c r="G11" s="34"/>
      <c r="H11" s="57">
        <f t="shared" ref="H11:H17" si="0">F11*E11+G11*E11</f>
        <v>0</v>
      </c>
      <c r="J11" s="56"/>
    </row>
    <row r="12" spans="1:10" x14ac:dyDescent="0.25">
      <c r="A12" s="31">
        <f>A11+1</f>
        <v>2</v>
      </c>
      <c r="B12" s="32"/>
      <c r="C12" s="33" t="s">
        <v>20</v>
      </c>
      <c r="D12" s="32" t="s">
        <v>14</v>
      </c>
      <c r="E12" s="69">
        <v>9.2639999999999993</v>
      </c>
      <c r="F12" s="34"/>
      <c r="G12" s="34"/>
      <c r="H12" s="57">
        <f t="shared" si="0"/>
        <v>0</v>
      </c>
      <c r="J12" s="56"/>
    </row>
    <row r="13" spans="1:10" x14ac:dyDescent="0.25">
      <c r="A13" s="31"/>
      <c r="B13" s="32"/>
      <c r="C13" s="54" t="s">
        <v>17</v>
      </c>
      <c r="D13" s="32"/>
      <c r="E13" s="69"/>
      <c r="F13" s="34"/>
      <c r="G13" s="34"/>
      <c r="H13" s="57"/>
      <c r="J13" s="56"/>
    </row>
    <row r="14" spans="1:10" x14ac:dyDescent="0.25">
      <c r="A14" s="31">
        <f>A12+1</f>
        <v>3</v>
      </c>
      <c r="B14" s="32"/>
      <c r="C14" s="33" t="s">
        <v>21</v>
      </c>
      <c r="D14" s="32" t="s">
        <v>14</v>
      </c>
      <c r="E14" s="69">
        <v>5</v>
      </c>
      <c r="F14" s="34"/>
      <c r="G14" s="34"/>
      <c r="H14" s="57">
        <f t="shared" si="0"/>
        <v>0</v>
      </c>
      <c r="J14" s="56"/>
    </row>
    <row r="15" spans="1:10" x14ac:dyDescent="0.25">
      <c r="A15" s="31">
        <f>A14+1</f>
        <v>4</v>
      </c>
      <c r="B15" s="32"/>
      <c r="C15" s="33" t="s">
        <v>22</v>
      </c>
      <c r="D15" s="32" t="s">
        <v>14</v>
      </c>
      <c r="E15" s="69">
        <v>12.04</v>
      </c>
      <c r="F15" s="34"/>
      <c r="G15" s="34"/>
      <c r="H15" s="57">
        <f t="shared" si="0"/>
        <v>0</v>
      </c>
      <c r="J15" s="56"/>
    </row>
    <row r="16" spans="1:10" x14ac:dyDescent="0.25">
      <c r="A16" s="31"/>
      <c r="B16" s="32"/>
      <c r="C16" s="54" t="s">
        <v>18</v>
      </c>
      <c r="D16" s="32"/>
      <c r="E16" s="69"/>
      <c r="F16" s="34"/>
      <c r="G16" s="34"/>
      <c r="H16" s="57"/>
      <c r="J16" s="56"/>
    </row>
    <row r="17" spans="1:10" x14ac:dyDescent="0.25">
      <c r="A17" s="31">
        <f>A15+1</f>
        <v>5</v>
      </c>
      <c r="B17" s="32"/>
      <c r="C17" s="33" t="s">
        <v>23</v>
      </c>
      <c r="D17" s="32" t="s">
        <v>10</v>
      </c>
      <c r="E17" s="69">
        <v>386</v>
      </c>
      <c r="F17" s="34"/>
      <c r="G17" s="34"/>
      <c r="H17" s="57">
        <f t="shared" si="0"/>
        <v>0</v>
      </c>
      <c r="J17" s="56"/>
    </row>
    <row r="18" spans="1:10" x14ac:dyDescent="0.25">
      <c r="A18" s="39"/>
      <c r="B18" s="40"/>
      <c r="C18" s="41"/>
      <c r="D18" s="40"/>
      <c r="E18" s="70"/>
      <c r="F18" s="58"/>
      <c r="G18" s="58"/>
      <c r="H18" s="75">
        <f>SUM(H11:H17)</f>
        <v>0</v>
      </c>
    </row>
    <row r="19" spans="1:10" x14ac:dyDescent="0.25">
      <c r="A19" s="25"/>
      <c r="B19" s="26"/>
      <c r="C19" s="27" t="s">
        <v>28</v>
      </c>
      <c r="D19" s="28"/>
      <c r="E19" s="68"/>
      <c r="F19" s="30"/>
      <c r="G19" s="30"/>
      <c r="H19" s="30"/>
    </row>
    <row r="20" spans="1:10" x14ac:dyDescent="0.25">
      <c r="A20" s="31">
        <f>A17+1</f>
        <v>6</v>
      </c>
      <c r="B20" s="32"/>
      <c r="C20" s="33" t="s">
        <v>29</v>
      </c>
      <c r="D20" s="35" t="s">
        <v>10</v>
      </c>
      <c r="E20" s="69">
        <v>400</v>
      </c>
      <c r="F20" s="55"/>
      <c r="G20" s="34"/>
      <c r="H20" s="57">
        <f t="shared" ref="H20:H26" si="1">F20*E20+G20*E20</f>
        <v>0</v>
      </c>
    </row>
    <row r="21" spans="1:10" x14ac:dyDescent="0.25">
      <c r="A21" s="31">
        <f>A20+1</f>
        <v>7</v>
      </c>
      <c r="B21" s="32"/>
      <c r="C21" s="33" t="s">
        <v>30</v>
      </c>
      <c r="D21" s="35" t="s">
        <v>10</v>
      </c>
      <c r="E21" s="69">
        <v>36</v>
      </c>
      <c r="F21" s="55"/>
      <c r="G21" s="34"/>
      <c r="H21" s="57">
        <f t="shared" si="1"/>
        <v>0</v>
      </c>
    </row>
    <row r="22" spans="1:10" x14ac:dyDescent="0.25">
      <c r="A22" s="31">
        <f>A21+1</f>
        <v>8</v>
      </c>
      <c r="B22" s="32"/>
      <c r="C22" s="33" t="s">
        <v>31</v>
      </c>
      <c r="D22" s="35" t="s">
        <v>11</v>
      </c>
      <c r="E22" s="69">
        <v>1</v>
      </c>
      <c r="F22" s="55"/>
      <c r="G22" s="34"/>
      <c r="H22" s="57">
        <f t="shared" si="1"/>
        <v>0</v>
      </c>
    </row>
    <row r="23" spans="1:10" x14ac:dyDescent="0.25">
      <c r="A23" s="31">
        <f t="shared" ref="A23:A26" si="2">A22+1</f>
        <v>9</v>
      </c>
      <c r="B23" s="32"/>
      <c r="C23" s="33" t="s">
        <v>32</v>
      </c>
      <c r="D23" s="35" t="s">
        <v>10</v>
      </c>
      <c r="E23" s="69">
        <v>100</v>
      </c>
      <c r="F23" s="55"/>
      <c r="G23" s="34"/>
      <c r="H23" s="57">
        <f t="shared" si="1"/>
        <v>0</v>
      </c>
    </row>
    <row r="24" spans="1:10" x14ac:dyDescent="0.25">
      <c r="A24" s="31">
        <f t="shared" si="2"/>
        <v>10</v>
      </c>
      <c r="B24" s="32"/>
      <c r="C24" s="33" t="s">
        <v>33</v>
      </c>
      <c r="D24" s="35" t="s">
        <v>10</v>
      </c>
      <c r="E24" s="69">
        <v>800</v>
      </c>
      <c r="F24" s="55"/>
      <c r="G24" s="34"/>
      <c r="H24" s="57">
        <f t="shared" si="1"/>
        <v>0</v>
      </c>
    </row>
    <row r="25" spans="1:10" x14ac:dyDescent="0.25">
      <c r="A25" s="31">
        <f t="shared" si="2"/>
        <v>11</v>
      </c>
      <c r="B25" s="32"/>
      <c r="C25" s="33" t="s">
        <v>56</v>
      </c>
      <c r="D25" s="35" t="s">
        <v>10</v>
      </c>
      <c r="E25" s="69">
        <v>280</v>
      </c>
      <c r="F25" s="55"/>
      <c r="G25" s="34"/>
      <c r="H25" s="57">
        <f t="shared" si="1"/>
        <v>0</v>
      </c>
    </row>
    <row r="26" spans="1:10" x14ac:dyDescent="0.25">
      <c r="A26" s="31">
        <f t="shared" si="2"/>
        <v>12</v>
      </c>
      <c r="B26" s="32"/>
      <c r="C26" s="33" t="s">
        <v>57</v>
      </c>
      <c r="D26" s="35" t="s">
        <v>10</v>
      </c>
      <c r="E26" s="69">
        <v>410</v>
      </c>
      <c r="F26" s="55"/>
      <c r="G26" s="34"/>
      <c r="H26" s="57">
        <f t="shared" si="1"/>
        <v>0</v>
      </c>
    </row>
    <row r="27" spans="1:10" x14ac:dyDescent="0.25">
      <c r="A27" s="39"/>
      <c r="B27" s="40"/>
      <c r="C27" s="41"/>
      <c r="D27" s="42"/>
      <c r="E27" s="70"/>
      <c r="F27" s="59"/>
      <c r="G27" s="59"/>
      <c r="H27" s="75">
        <f>SUM(H20:H26)</f>
        <v>0</v>
      </c>
    </row>
    <row r="28" spans="1:10" x14ac:dyDescent="0.25">
      <c r="A28" s="25"/>
      <c r="B28" s="26"/>
      <c r="C28" s="27" t="s">
        <v>37</v>
      </c>
      <c r="D28" s="28"/>
      <c r="E28" s="68"/>
      <c r="F28" s="30"/>
      <c r="G28" s="30"/>
      <c r="H28" s="30"/>
    </row>
    <row r="29" spans="1:10" ht="24" x14ac:dyDescent="0.25">
      <c r="A29" s="31">
        <f>A26+1</f>
        <v>13</v>
      </c>
      <c r="B29" s="32"/>
      <c r="C29" s="33" t="s">
        <v>34</v>
      </c>
      <c r="D29" s="32" t="s">
        <v>12</v>
      </c>
      <c r="E29" s="71">
        <v>1</v>
      </c>
      <c r="F29" s="34"/>
      <c r="G29" s="34"/>
      <c r="H29" s="57">
        <f t="shared" ref="H29:H31" si="3">F29*E29+G29*E29</f>
        <v>0</v>
      </c>
    </row>
    <row r="30" spans="1:10" x14ac:dyDescent="0.25">
      <c r="A30" s="31">
        <f>A29+1</f>
        <v>14</v>
      </c>
      <c r="B30" s="32"/>
      <c r="C30" s="33" t="s">
        <v>35</v>
      </c>
      <c r="D30" s="32" t="s">
        <v>12</v>
      </c>
      <c r="E30" s="71">
        <v>1</v>
      </c>
      <c r="F30" s="34"/>
      <c r="G30" s="34"/>
      <c r="H30" s="57">
        <f t="shared" si="3"/>
        <v>0</v>
      </c>
    </row>
    <row r="31" spans="1:10" x14ac:dyDescent="0.25">
      <c r="A31" s="31">
        <f t="shared" ref="A31" si="4">A30+1</f>
        <v>15</v>
      </c>
      <c r="B31" s="32"/>
      <c r="C31" s="33" t="s">
        <v>36</v>
      </c>
      <c r="D31" s="32" t="s">
        <v>12</v>
      </c>
      <c r="E31" s="71">
        <v>1</v>
      </c>
      <c r="F31" s="34"/>
      <c r="G31" s="34"/>
      <c r="H31" s="57">
        <f t="shared" si="3"/>
        <v>0</v>
      </c>
    </row>
    <row r="32" spans="1:10" x14ac:dyDescent="0.25">
      <c r="A32" s="39"/>
      <c r="B32" s="40"/>
      <c r="C32" s="41"/>
      <c r="D32" s="40"/>
      <c r="E32" s="72"/>
      <c r="F32" s="59"/>
      <c r="G32" s="59"/>
      <c r="H32" s="75">
        <f>SUM(H29:H31)</f>
        <v>0</v>
      </c>
    </row>
    <row r="33" spans="1:8" x14ac:dyDescent="0.25">
      <c r="A33" s="25"/>
      <c r="B33" s="26"/>
      <c r="C33" s="27" t="s">
        <v>15</v>
      </c>
      <c r="D33" s="28"/>
      <c r="E33" s="68"/>
      <c r="F33" s="30"/>
      <c r="G33" s="30"/>
      <c r="H33" s="30"/>
    </row>
    <row r="34" spans="1:8" x14ac:dyDescent="0.25">
      <c r="A34" s="31">
        <f>A31+1</f>
        <v>16</v>
      </c>
      <c r="B34" s="32"/>
      <c r="C34" s="33" t="s">
        <v>38</v>
      </c>
      <c r="D34" s="32" t="s">
        <v>12</v>
      </c>
      <c r="E34" s="69">
        <v>8</v>
      </c>
      <c r="F34" s="34"/>
      <c r="G34" s="34"/>
      <c r="H34" s="57">
        <f t="shared" ref="H34:H41" si="5">F34*E34+G34*E34</f>
        <v>0</v>
      </c>
    </row>
    <row r="35" spans="1:8" x14ac:dyDescent="0.25">
      <c r="A35" s="31">
        <f>A34+1</f>
        <v>17</v>
      </c>
      <c r="B35" s="32"/>
      <c r="C35" s="33" t="s">
        <v>39</v>
      </c>
      <c r="D35" s="32" t="s">
        <v>12</v>
      </c>
      <c r="E35" s="69">
        <v>16</v>
      </c>
      <c r="F35" s="34"/>
      <c r="G35" s="34"/>
      <c r="H35" s="57">
        <f t="shared" si="5"/>
        <v>0</v>
      </c>
    </row>
    <row r="36" spans="1:8" x14ac:dyDescent="0.25">
      <c r="A36" s="31">
        <f t="shared" ref="A36:A41" si="6">A35+1</f>
        <v>18</v>
      </c>
      <c r="B36" s="32"/>
      <c r="C36" s="33" t="s">
        <v>40</v>
      </c>
      <c r="D36" s="32" t="s">
        <v>12</v>
      </c>
      <c r="E36" s="69">
        <v>9</v>
      </c>
      <c r="F36" s="34"/>
      <c r="G36" s="34"/>
      <c r="H36" s="57">
        <f t="shared" si="5"/>
        <v>0</v>
      </c>
    </row>
    <row r="37" spans="1:8" x14ac:dyDescent="0.25">
      <c r="A37" s="31">
        <f t="shared" si="6"/>
        <v>19</v>
      </c>
      <c r="B37" s="32"/>
      <c r="C37" s="33" t="s">
        <v>41</v>
      </c>
      <c r="D37" s="32" t="s">
        <v>12</v>
      </c>
      <c r="E37" s="69">
        <v>1</v>
      </c>
      <c r="F37" s="34"/>
      <c r="G37" s="34"/>
      <c r="H37" s="57">
        <f t="shared" si="5"/>
        <v>0</v>
      </c>
    </row>
    <row r="38" spans="1:8" x14ac:dyDescent="0.25">
      <c r="A38" s="31">
        <f t="shared" si="6"/>
        <v>20</v>
      </c>
      <c r="B38" s="32"/>
      <c r="C38" s="33" t="s">
        <v>42</v>
      </c>
      <c r="D38" s="32" t="s">
        <v>12</v>
      </c>
      <c r="E38" s="69">
        <v>1</v>
      </c>
      <c r="F38" s="34"/>
      <c r="G38" s="34"/>
      <c r="H38" s="57">
        <f t="shared" si="5"/>
        <v>0</v>
      </c>
    </row>
    <row r="39" spans="1:8" x14ac:dyDescent="0.25">
      <c r="A39" s="31">
        <f t="shared" si="6"/>
        <v>21</v>
      </c>
      <c r="B39" s="32"/>
      <c r="C39" s="33" t="s">
        <v>43</v>
      </c>
      <c r="D39" s="32" t="s">
        <v>12</v>
      </c>
      <c r="E39" s="69">
        <v>1</v>
      </c>
      <c r="F39" s="34"/>
      <c r="G39" s="34"/>
      <c r="H39" s="57">
        <f t="shared" si="5"/>
        <v>0</v>
      </c>
    </row>
    <row r="40" spans="1:8" x14ac:dyDescent="0.25">
      <c r="A40" s="31">
        <f t="shared" si="6"/>
        <v>22</v>
      </c>
      <c r="B40" s="32"/>
      <c r="C40" s="33" t="s">
        <v>46</v>
      </c>
      <c r="D40" s="32" t="s">
        <v>12</v>
      </c>
      <c r="E40" s="69">
        <v>1</v>
      </c>
      <c r="F40" s="34"/>
      <c r="G40" s="34"/>
      <c r="H40" s="57">
        <f t="shared" si="5"/>
        <v>0</v>
      </c>
    </row>
    <row r="41" spans="1:8" x14ac:dyDescent="0.25">
      <c r="A41" s="31">
        <f t="shared" si="6"/>
        <v>23</v>
      </c>
      <c r="B41" s="32"/>
      <c r="C41" s="33" t="s">
        <v>45</v>
      </c>
      <c r="D41" s="32" t="s">
        <v>11</v>
      </c>
      <c r="E41" s="69">
        <v>1</v>
      </c>
      <c r="F41" s="34"/>
      <c r="G41" s="34"/>
      <c r="H41" s="57">
        <f t="shared" si="5"/>
        <v>0</v>
      </c>
    </row>
    <row r="42" spans="1:8" x14ac:dyDescent="0.25">
      <c r="A42" s="39"/>
      <c r="B42" s="40"/>
      <c r="C42" s="41"/>
      <c r="D42" s="40"/>
      <c r="E42" s="70"/>
      <c r="F42" s="59"/>
      <c r="G42" s="59"/>
      <c r="H42" s="75">
        <f>SUM(H34:H41)</f>
        <v>0</v>
      </c>
    </row>
    <row r="43" spans="1:8" x14ac:dyDescent="0.25">
      <c r="A43" s="25"/>
      <c r="B43" s="26"/>
      <c r="C43" s="27" t="s">
        <v>16</v>
      </c>
      <c r="D43" s="28"/>
      <c r="E43" s="68"/>
      <c r="F43" s="30"/>
      <c r="G43" s="30"/>
      <c r="H43"/>
    </row>
    <row r="44" spans="1:8" x14ac:dyDescent="0.25">
      <c r="A44" s="31">
        <f>A41+1</f>
        <v>24</v>
      </c>
      <c r="B44" s="32"/>
      <c r="C44" s="33" t="s">
        <v>44</v>
      </c>
      <c r="D44" s="32" t="s">
        <v>12</v>
      </c>
      <c r="E44" s="69">
        <v>1</v>
      </c>
      <c r="F44" s="34"/>
      <c r="G44" s="34"/>
      <c r="H44" s="57">
        <f t="shared" ref="H44" si="7">F44*E44+G44*E44</f>
        <v>0</v>
      </c>
    </row>
    <row r="45" spans="1:8" x14ac:dyDescent="0.25">
      <c r="A45" s="39"/>
      <c r="B45" s="40"/>
      <c r="C45" s="41"/>
      <c r="D45" s="40"/>
      <c r="E45" s="70"/>
      <c r="F45" s="59"/>
      <c r="G45" s="59"/>
      <c r="H45" s="75">
        <f>SUM(H44:H44)</f>
        <v>0</v>
      </c>
    </row>
    <row r="46" spans="1:8" x14ac:dyDescent="0.25">
      <c r="A46" s="25"/>
      <c r="B46" s="26"/>
      <c r="C46" s="27" t="s">
        <v>47</v>
      </c>
      <c r="D46" s="28"/>
      <c r="E46" s="68"/>
      <c r="F46" s="30"/>
      <c r="G46" s="30"/>
      <c r="H46" s="30"/>
    </row>
    <row r="47" spans="1:8" x14ac:dyDescent="0.25">
      <c r="A47" s="31">
        <f>A44+1</f>
        <v>25</v>
      </c>
      <c r="B47" s="32"/>
      <c r="C47" s="33" t="s">
        <v>48</v>
      </c>
      <c r="D47" s="32" t="s">
        <v>11</v>
      </c>
      <c r="E47" s="69">
        <v>1</v>
      </c>
      <c r="F47" s="34"/>
      <c r="G47" s="34"/>
      <c r="H47" s="57">
        <f t="shared" ref="H47:H50" si="8">F47*E47+G47*E47</f>
        <v>0</v>
      </c>
    </row>
    <row r="48" spans="1:8" x14ac:dyDescent="0.25">
      <c r="A48" s="31">
        <f>A47+1</f>
        <v>26</v>
      </c>
      <c r="B48" s="32"/>
      <c r="C48" s="33" t="s">
        <v>49</v>
      </c>
      <c r="D48" s="32" t="s">
        <v>11</v>
      </c>
      <c r="E48" s="69">
        <v>1</v>
      </c>
      <c r="F48" s="34"/>
      <c r="G48" s="34"/>
      <c r="H48" s="57">
        <f t="shared" si="8"/>
        <v>0</v>
      </c>
    </row>
    <row r="49" spans="1:11" x14ac:dyDescent="0.25">
      <c r="A49" s="31">
        <f t="shared" ref="A49:A50" si="9">A48+1</f>
        <v>27</v>
      </c>
      <c r="B49" s="32"/>
      <c r="C49" s="33" t="s">
        <v>50</v>
      </c>
      <c r="D49" s="32" t="s">
        <v>11</v>
      </c>
      <c r="E49" s="69">
        <v>1</v>
      </c>
      <c r="F49" s="34"/>
      <c r="G49" s="34"/>
      <c r="H49" s="57">
        <f t="shared" si="8"/>
        <v>0</v>
      </c>
    </row>
    <row r="50" spans="1:11" x14ac:dyDescent="0.25">
      <c r="A50" s="31">
        <f t="shared" si="9"/>
        <v>28</v>
      </c>
      <c r="B50" s="32"/>
      <c r="C50" s="33" t="s">
        <v>51</v>
      </c>
      <c r="D50" s="35" t="s">
        <v>11</v>
      </c>
      <c r="E50" s="69">
        <v>1</v>
      </c>
      <c r="F50" s="34"/>
      <c r="G50" s="34"/>
      <c r="H50" s="57">
        <f t="shared" si="8"/>
        <v>0</v>
      </c>
    </row>
    <row r="51" spans="1:11" x14ac:dyDescent="0.25">
      <c r="F51" s="60"/>
      <c r="G51" s="60"/>
      <c r="H51" s="75">
        <f>SUM(H47:H50)</f>
        <v>0</v>
      </c>
    </row>
    <row r="52" spans="1:11" x14ac:dyDescent="0.25">
      <c r="F52" s="60"/>
      <c r="G52" s="60"/>
      <c r="H52" s="60"/>
    </row>
    <row r="53" spans="1:11" x14ac:dyDescent="0.25">
      <c r="C53" s="44" t="s">
        <v>55</v>
      </c>
      <c r="F53" s="45"/>
      <c r="G53" s="45"/>
      <c r="H53" s="75">
        <f>H51+H45+H42+H32+H27+H18</f>
        <v>0</v>
      </c>
      <c r="J53" s="61"/>
      <c r="K53" s="45"/>
    </row>
    <row r="54" spans="1:11" ht="15.75" thickBot="1" x14ac:dyDescent="0.3">
      <c r="C54" s="46" t="s">
        <v>53</v>
      </c>
      <c r="D54" s="47"/>
      <c r="E54" s="74"/>
      <c r="F54" s="47"/>
      <c r="G54" s="47"/>
      <c r="H54" s="76">
        <f>0.2*H53</f>
        <v>0</v>
      </c>
    </row>
    <row r="55" spans="1:11" ht="15.75" thickTop="1" x14ac:dyDescent="0.25">
      <c r="C55" s="44" t="s">
        <v>54</v>
      </c>
      <c r="F55" s="45"/>
      <c r="G55" s="45"/>
      <c r="H55" s="75">
        <f>H53+H54</f>
        <v>0</v>
      </c>
    </row>
  </sheetData>
  <pageMargins left="0.7" right="0.7" top="0.78740157499999996" bottom="0.78740157499999996" header="0.3" footer="0.3"/>
  <pageSetup scale="79" orientation="landscape" r:id="rId1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CELKOVÝ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Vlček</dc:creator>
  <cp:lastModifiedBy>Ing. František Drgoň</cp:lastModifiedBy>
  <cp:lastPrinted>2018-10-16T12:57:26Z</cp:lastPrinted>
  <dcterms:created xsi:type="dcterms:W3CDTF">2017-02-20T16:01:48Z</dcterms:created>
  <dcterms:modified xsi:type="dcterms:W3CDTF">2018-11-12T12:22:41Z</dcterms:modified>
</cp:coreProperties>
</file>