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gusova\OneDrive - Mesto Trnava\podlimitne zakazky\OIV\Telocvicna ZS Modranka spis OVO_40896_2021\vysvetlenie\2\"/>
    </mc:Choice>
  </mc:AlternateContent>
  <xr:revisionPtr revIDLastSave="2" documentId="8_{FEE6C271-21DB-41F9-B032-2621CC556E0C}" xr6:coauthVersionLast="40" xr6:coauthVersionMax="47" xr10:uidLastSave="{C0518818-0351-41B1-95F7-3A7259E14056}"/>
  <bookViews>
    <workbookView xWindow="20700" yWindow="11610" windowWidth="28335" windowHeight="17355" tabRatio="634" xr2:uid="{00000000-000D-0000-FFFF-FFFF00000000}"/>
  </bookViews>
  <sheets>
    <sheet name="špecifikácia" sheetId="31" r:id="rId1"/>
  </sheets>
  <definedNames>
    <definedName name="_xlnm.Print_Titles" localSheetId="0">špecifikácia!$7:$9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3" i="31" l="1"/>
  <c r="I93" i="31" s="1"/>
  <c r="H100" i="31"/>
  <c r="I100" i="31" s="1"/>
  <c r="H99" i="31"/>
  <c r="I99" i="31" s="1"/>
  <c r="H98" i="31"/>
  <c r="I98" i="31" s="1"/>
  <c r="H97" i="31"/>
  <c r="I97" i="31" s="1"/>
  <c r="H96" i="31"/>
  <c r="I96" i="31" s="1"/>
  <c r="H95" i="31"/>
  <c r="I95" i="31" s="1"/>
  <c r="H94" i="31"/>
  <c r="I94" i="31" s="1"/>
  <c r="H92" i="31"/>
  <c r="I92" i="31" s="1"/>
  <c r="H91" i="31"/>
  <c r="I91" i="31" s="1"/>
  <c r="H90" i="31"/>
  <c r="I90" i="31" s="1"/>
  <c r="H89" i="31"/>
  <c r="I89" i="31" s="1"/>
  <c r="H88" i="31"/>
  <c r="I88" i="31" s="1"/>
  <c r="H87" i="31"/>
  <c r="I87" i="31" s="1"/>
  <c r="H63" i="31" l="1"/>
  <c r="I63" i="31" s="1"/>
  <c r="H64" i="31"/>
  <c r="I64" i="31" s="1"/>
  <c r="H65" i="31"/>
  <c r="I65" i="31" s="1"/>
  <c r="H66" i="31"/>
  <c r="I66" i="31" s="1"/>
  <c r="H67" i="31"/>
  <c r="I67" i="31" s="1"/>
  <c r="H68" i="31"/>
  <c r="I68" i="31" s="1"/>
  <c r="H69" i="31"/>
  <c r="I69" i="31" s="1"/>
  <c r="H70" i="31"/>
  <c r="I70" i="31" s="1"/>
  <c r="H71" i="31"/>
  <c r="I71" i="31" s="1"/>
  <c r="H72" i="31"/>
  <c r="I72" i="31" s="1"/>
  <c r="H73" i="31"/>
  <c r="I73" i="31" s="1"/>
  <c r="H74" i="31"/>
  <c r="I74" i="31" s="1"/>
  <c r="H75" i="31"/>
  <c r="I75" i="31" s="1"/>
  <c r="H76" i="31"/>
  <c r="I76" i="31" s="1"/>
  <c r="H77" i="31"/>
  <c r="I77" i="31" s="1"/>
  <c r="H78" i="31"/>
  <c r="I78" i="31" s="1"/>
  <c r="H79" i="31"/>
  <c r="I79" i="31" s="1"/>
  <c r="H80" i="31"/>
  <c r="I80" i="31" s="1"/>
  <c r="H81" i="31"/>
  <c r="I81" i="31" s="1"/>
  <c r="H82" i="31"/>
  <c r="I82" i="31" s="1"/>
  <c r="H83" i="31"/>
  <c r="I83" i="31" s="1"/>
  <c r="H84" i="31"/>
  <c r="I84" i="31" s="1"/>
  <c r="H62" i="31"/>
  <c r="I62" i="31" s="1"/>
  <c r="H56" i="31"/>
  <c r="I56" i="31" s="1"/>
  <c r="H52" i="31"/>
  <c r="H53" i="31"/>
  <c r="H54" i="31"/>
  <c r="H55" i="31"/>
  <c r="H57" i="31"/>
  <c r="H58" i="31"/>
  <c r="H59" i="31"/>
  <c r="H60" i="31"/>
  <c r="H61" i="31"/>
  <c r="H51" i="31"/>
  <c r="H25" i="31"/>
  <c r="I25" i="31" s="1"/>
  <c r="H24" i="31"/>
  <c r="I24" i="31" s="1"/>
  <c r="H23" i="31"/>
  <c r="I23" i="31" s="1"/>
  <c r="H22" i="31"/>
  <c r="I22" i="31" s="1"/>
  <c r="H21" i="31"/>
  <c r="I21" i="31" s="1"/>
  <c r="H20" i="31"/>
  <c r="I20" i="31" s="1"/>
  <c r="H18" i="31"/>
  <c r="I18" i="31" s="1"/>
  <c r="H12" i="31"/>
  <c r="I12" i="31" s="1"/>
  <c r="H13" i="31"/>
  <c r="I13" i="31" s="1"/>
  <c r="H14" i="31"/>
  <c r="I14" i="31" s="1"/>
  <c r="H15" i="31"/>
  <c r="I15" i="31" s="1"/>
  <c r="H16" i="31"/>
  <c r="I16" i="31" s="1"/>
  <c r="H17" i="31"/>
  <c r="I17" i="31" s="1"/>
  <c r="H19" i="31"/>
  <c r="I19" i="31" s="1"/>
  <c r="H26" i="31"/>
  <c r="I26" i="31" s="1"/>
  <c r="H27" i="31"/>
  <c r="I27" i="31" s="1"/>
  <c r="H28" i="31"/>
  <c r="I28" i="31" s="1"/>
  <c r="H29" i="31"/>
  <c r="I29" i="31" s="1"/>
  <c r="H30" i="31"/>
  <c r="I30" i="31" s="1"/>
  <c r="H31" i="31"/>
  <c r="I31" i="31" s="1"/>
  <c r="H32" i="31"/>
  <c r="I32" i="31" s="1"/>
  <c r="H33" i="31"/>
  <c r="H34" i="31"/>
  <c r="I34" i="31" s="1"/>
  <c r="H35" i="31"/>
  <c r="I35" i="31" s="1"/>
  <c r="H36" i="31"/>
  <c r="I36" i="31" s="1"/>
  <c r="H37" i="31"/>
  <c r="I37" i="31" s="1"/>
  <c r="H38" i="31"/>
  <c r="I38" i="31" s="1"/>
  <c r="H39" i="31"/>
  <c r="I39" i="31" s="1"/>
  <c r="H40" i="31"/>
  <c r="I40" i="31" s="1"/>
  <c r="H41" i="31"/>
  <c r="I41" i="31" s="1"/>
  <c r="H42" i="31"/>
  <c r="I42" i="31" s="1"/>
  <c r="H43" i="31"/>
  <c r="I43" i="31" s="1"/>
  <c r="H44" i="31"/>
  <c r="H45" i="31"/>
  <c r="H46" i="31"/>
  <c r="I46" i="31" s="1"/>
  <c r="H47" i="31"/>
  <c r="I47" i="31" s="1"/>
  <c r="H48" i="31"/>
  <c r="I48" i="31" s="1"/>
  <c r="H11" i="31"/>
  <c r="I11" i="31" l="1"/>
  <c r="I102" i="31" s="1"/>
  <c r="H102" i="31"/>
  <c r="H104" i="31" l="1"/>
  <c r="H106" i="31" s="1"/>
</calcChain>
</file>

<file path=xl/sharedStrings.xml><?xml version="1.0" encoding="utf-8"?>
<sst xmlns="http://schemas.openxmlformats.org/spreadsheetml/2006/main" count="201" uniqueCount="120">
  <si>
    <t>P.č.</t>
  </si>
  <si>
    <t>Číslo položky</t>
  </si>
  <si>
    <t>Skrátený popis</t>
  </si>
  <si>
    <t>M.j.</t>
  </si>
  <si>
    <t>Množstvo</t>
  </si>
  <si>
    <t>Jednotková cena</t>
  </si>
  <si>
    <t>dodávka</t>
  </si>
  <si>
    <t>Číslo miestnosti</t>
  </si>
  <si>
    <t xml:space="preserve">Stavba: 
</t>
  </si>
  <si>
    <t>Náklady spolu v Eur</t>
  </si>
  <si>
    <t xml:space="preserve">Investor: </t>
  </si>
  <si>
    <t>Vypracoval:</t>
  </si>
  <si>
    <t>ks</t>
  </si>
  <si>
    <t>2</t>
  </si>
  <si>
    <t>kpl</t>
  </si>
  <si>
    <t>montáž (25 % z dodávky)</t>
  </si>
  <si>
    <t>m2</t>
  </si>
  <si>
    <t>bm</t>
  </si>
  <si>
    <t>Dátum:</t>
  </si>
  <si>
    <t>Ing. Vojtech Izsmán</t>
  </si>
  <si>
    <t>Cena celkom bez DPH</t>
  </si>
  <si>
    <t>Cena celkom s DPH</t>
  </si>
  <si>
    <t>DPH 20%</t>
  </si>
  <si>
    <t>04/2020</t>
  </si>
  <si>
    <t>Ostatné</t>
  </si>
  <si>
    <t>Telocvičňa pre Zš a Mš I. Krasku, Trnava</t>
  </si>
  <si>
    <t>mesto Trnava</t>
  </si>
  <si>
    <t>Vykurovanie</t>
  </si>
  <si>
    <t>Guľový kohút DN 25</t>
  </si>
  <si>
    <t>Guľový kohút DN 20</t>
  </si>
  <si>
    <t>Ventil so servopohonom (súčasť dodávky teplovzd. ventilátorov)</t>
  </si>
  <si>
    <t>Stropný držiak</t>
  </si>
  <si>
    <t>Závesné uchytenie potrubia</t>
  </si>
  <si>
    <t>Krycia PE fólia 0,12mm, šíka 2m</t>
  </si>
  <si>
    <t>Upínacia spona na fixovanie lišty a rúrky</t>
  </si>
  <si>
    <t>Odvodný dilatačný pás z PE peny s fóliou</t>
  </si>
  <si>
    <t>Chránička pre rúrky 17  mm, modrá</t>
  </si>
  <si>
    <t>Skrinka do steny SRS 8. rozmery 800x500x120 mm, do 10 okruhov</t>
  </si>
  <si>
    <t>Platifikátor-balenie 10kg</t>
  </si>
  <si>
    <t>Pripojovacie skrutkovanie 17x2,5 mm, kov-plast 3/4, vnútorný závit, 10ks v balení</t>
  </si>
  <si>
    <t>Press fitingy</t>
  </si>
  <si>
    <t xml:space="preserve">závesy VT, zátka, odvzdušnenie VT  </t>
  </si>
  <si>
    <t>Kotolňa</t>
  </si>
  <si>
    <t xml:space="preserve">Združený rozdelovač/zberač vykurovacej vody </t>
  </si>
  <si>
    <t>Stojanová konzola pre rozdelovač/zberač</t>
  </si>
  <si>
    <t>Guľový uzáver DN40</t>
  </si>
  <si>
    <t>Guľový uzáver DN32</t>
  </si>
  <si>
    <t>Guľový uzáver DN50</t>
  </si>
  <si>
    <t>Guľový uzáver DN25</t>
  </si>
  <si>
    <t>Guľový uzáver DN20</t>
  </si>
  <si>
    <t>Poistný ventil DN25, 0,3MPa</t>
  </si>
  <si>
    <t>Poistný ventil DN25, 800kPa</t>
  </si>
  <si>
    <t>Teplomer 0-120°C</t>
  </si>
  <si>
    <t>Trojcestný zmiešavací ventil so servopohonom DN65</t>
  </si>
  <si>
    <t>Trojcestný zmiešavací ventil so servopohonom DN25</t>
  </si>
  <si>
    <t>Termomanometer</t>
  </si>
  <si>
    <t>Vypúšťací kohút DN25</t>
  </si>
  <si>
    <t>Tlakomer 0-6bar</t>
  </si>
  <si>
    <t>Guĺový uzáver so zabez. v otvorenej polohe DN20</t>
  </si>
  <si>
    <t>Guĺový uzáver so zabez. v otvorenej polohe DN25</t>
  </si>
  <si>
    <t>Automatický odvzdušňovací ventil</t>
  </si>
  <si>
    <t>Filter DN20</t>
  </si>
  <si>
    <t>Guľový uzáver DN15</t>
  </si>
  <si>
    <t>Vyvažovací ventil DN50</t>
  </si>
  <si>
    <t>Vypúšťací kohút DN15</t>
  </si>
  <si>
    <t>Filter DN50</t>
  </si>
  <si>
    <t>Guľový kohút DN65</t>
  </si>
  <si>
    <r>
      <t xml:space="preserve">Potrubie z uhlíkovej ocele  DN15, </t>
    </r>
    <r>
      <rPr>
        <sz val="10"/>
        <rFont val="GreekC"/>
        <charset val="238"/>
      </rPr>
      <t>∅</t>
    </r>
    <r>
      <rPr>
        <sz val="10"/>
        <rFont val="Calibri"/>
        <family val="2"/>
        <charset val="238"/>
        <scheme val="minor"/>
      </rPr>
      <t>18</t>
    </r>
    <r>
      <rPr>
        <sz val="9"/>
        <rFont val="Calibri"/>
        <family val="2"/>
        <charset val="238"/>
      </rPr>
      <t>x1,2mm</t>
    </r>
  </si>
  <si>
    <t xml:space="preserve">Izolácia z potrubných izolačných trubíc zo syntetického kaučuku , hr. 17,5mm </t>
  </si>
  <si>
    <t xml:space="preserve">Izolácia z potrubných izolačných trubíc zo syntetického kaučuku , hr. 18,0mm </t>
  </si>
  <si>
    <t xml:space="preserve">Izolácia z potrubných izolačných trubíc zo syntetického kaučuku , hr. 19,0mm </t>
  </si>
  <si>
    <t xml:space="preserve">Izolácia z potrubných izolačných trubíc zo syntetického kaučuku , hr. 19,5mm </t>
  </si>
  <si>
    <t xml:space="preserve">Izolácia z potrubných izolačných trubíc zo syntetického kaučuku , hr. 20,5mm </t>
  </si>
  <si>
    <t xml:space="preserve">Izolácia z potrubných izolačných trubíc zo syntetického kaučuku , hr. 21,0mm </t>
  </si>
  <si>
    <t xml:space="preserve">Izolácia z potrubných izolačných trubíc zo syntetického kaučuku , hr. 22mm </t>
  </si>
  <si>
    <t>Potrubie z uhlíkovej ocele  DN20, ∅22x1,5mm</t>
  </si>
  <si>
    <t>Potrubie z uhlíkovej ocele  DN25, ∅28x1,5mm</t>
  </si>
  <si>
    <t>Potrubie z uhlíkovej ocele  DN32, ∅35x1,5mm</t>
  </si>
  <si>
    <t>Potrubie z uhlíkovej ocele  DN40, ∅42x1,5mm</t>
  </si>
  <si>
    <t>Potrubie z uhlíkovej ocele  DN50, ∅54x1,5mm</t>
  </si>
  <si>
    <t>Potrubie z uhlíkovej ocele  DN65, ∅76,1x2,0mm</t>
  </si>
  <si>
    <t>Ovládač EC</t>
  </si>
  <si>
    <t>Teplovzdušný ventilátor VR1 s EC motorom</t>
  </si>
  <si>
    <t>Rozdeľovač/zberač podlahového vykurovania, 10-okruhový</t>
  </si>
  <si>
    <t>Upínacia lišta 14/18</t>
  </si>
  <si>
    <t>Guľový uzáver 1" pre rozdeľovace, sada 2ks</t>
  </si>
  <si>
    <t>4 vrstvová rúrka 17x2,5 mm</t>
  </si>
  <si>
    <t>Doskové vykurovacie teleso  11VK 600/600</t>
  </si>
  <si>
    <t>Doskové vykurovacie teleso  22VK 1200/900</t>
  </si>
  <si>
    <t xml:space="preserve"> H ventil VK - rohový </t>
  </si>
  <si>
    <t xml:space="preserve"> termostatická hlavica  </t>
  </si>
  <si>
    <t xml:space="preserve">Tepelné čerpadlo voda-voda </t>
  </si>
  <si>
    <t>Nepriamoohrievaný zásobníkový ohrievač 750l</t>
  </si>
  <si>
    <t>Doskový rozoberateľný výmenník tepla 322-60</t>
  </si>
  <si>
    <t>Anuloid 160/80 s tepelnou izoláciou</t>
  </si>
  <si>
    <t>Expanzná nádoba s objemom 50l</t>
  </si>
  <si>
    <t>Expanzná nádoba s objemom 25l</t>
  </si>
  <si>
    <t>Rýchlomontážna sada so zmiešavaním DN32, čerpadlo 32-60</t>
  </si>
  <si>
    <t>Rýchlomontážna sada so zmiešavaním DN40, čerpadlo 40-80 F</t>
  </si>
  <si>
    <t>Cirkulačné čerpadlo 15-14 B PM</t>
  </si>
  <si>
    <t>Uzatváracia klapka DN100</t>
  </si>
  <si>
    <t>Hĺbenie rýh hl.=1,2-2m; š=0,6m - Zemné práce</t>
  </si>
  <si>
    <t>m</t>
  </si>
  <si>
    <t>Potrubí PE100*SDR17 HDPE 110x6,6 (metráž je nutné uprestnisť podľa hĺbky a polohy studní)</t>
  </si>
  <si>
    <t>Redukcie, prechody, tvarovky pre PE100  - 30% ceny potrubia</t>
  </si>
  <si>
    <t>Výkopové a zemné práce</t>
  </si>
  <si>
    <t>m3</t>
  </si>
  <si>
    <t>Ponorné čerpadlo m=25,8 m3/h, menovitá dopravná výška 21 m  vč. Pripojenia a montáže</t>
  </si>
  <si>
    <t>Strážca hladiny studničnej vody, prietokový snímač (10-50 m3/hod)</t>
  </si>
  <si>
    <t>Automatický Samočistiaci filter DN 65</t>
  </si>
  <si>
    <t>Tlakové skúšky potrubia - podľa dĺžky potrubia</t>
  </si>
  <si>
    <t>Poznámka:</t>
  </si>
  <si>
    <t>ČERPACÍ A VSAKOVACÍ VRT pre TČ voda/voda ich poloha na pozemku, počet, hĺbka budú navrhnuté a zrealizované na základe Hydrogeologického prieskumu a povolenia odbornou spoločnosťou vykonávajúcou vrtné práce. Položka samotných vrtov nie je súčasťou CP. CP obsahuje len položky primárneho okruhu viď položka Ostatné.</t>
  </si>
  <si>
    <t>Betónová skuž  TBH 100-1000</t>
  </si>
  <si>
    <t>Zákrytová doska  TZD 100/30-65</t>
  </si>
  <si>
    <t>Vyrovnávací prstenec  TBS 60-15</t>
  </si>
  <si>
    <t>Betónový poklop  TZD 8/08-65</t>
  </si>
  <si>
    <t>Betónové šachtové dno  DN 1000</t>
  </si>
  <si>
    <t>ZADANIE</t>
  </si>
  <si>
    <t>Ústrené kúrenie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</si>
</sst>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\ &quot;€&quot;"/>
  </numFmts>
  <fonts count="32">
    <font>
      <sz val="10"/>
      <name val="Arial CE"/>
    </font>
    <font>
      <sz val="10"/>
      <name val="Arial CE"/>
      <family val="2"/>
      <charset val="238"/>
    </font>
    <font>
      <sz val="10"/>
      <name val="Arial Narrow"/>
      <family val="2"/>
    </font>
    <font>
      <sz val="11"/>
      <color indexed="8"/>
      <name val="Arial"/>
      <family val="2"/>
      <charset val="238"/>
    </font>
    <font>
      <sz val="11"/>
      <color indexed="9"/>
      <name val="Arial"/>
      <family val="2"/>
      <charset val="238"/>
    </font>
    <font>
      <sz val="11"/>
      <color indexed="20"/>
      <name val="Arial"/>
      <family val="2"/>
      <charset val="238"/>
    </font>
    <font>
      <b/>
      <sz val="11"/>
      <color indexed="10"/>
      <name val="Arial"/>
      <family val="2"/>
      <charset val="238"/>
    </font>
    <font>
      <i/>
      <sz val="11"/>
      <color indexed="23"/>
      <name val="Arial"/>
      <family val="2"/>
      <charset val="238"/>
    </font>
    <font>
      <sz val="11"/>
      <color indexed="17"/>
      <name val="Arial"/>
      <family val="2"/>
      <charset val="238"/>
    </font>
    <font>
      <b/>
      <sz val="15"/>
      <color indexed="62"/>
      <name val="Arial"/>
      <family val="2"/>
      <charset val="238"/>
    </font>
    <font>
      <b/>
      <sz val="13"/>
      <color indexed="62"/>
      <name val="Arial"/>
      <family val="2"/>
      <charset val="238"/>
    </font>
    <font>
      <b/>
      <sz val="11"/>
      <color indexed="62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indexed="62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indexed="19"/>
      <name val="Arial"/>
      <family val="2"/>
      <charset val="238"/>
    </font>
    <font>
      <b/>
      <sz val="11"/>
      <color indexed="63"/>
      <name val="Arial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5"/>
      <name val="Calibri"/>
      <family val="2"/>
      <charset val="238"/>
      <scheme val="minor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GreekC"/>
      <charset val="238"/>
    </font>
    <font>
      <sz val="9"/>
      <name val="Calibri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7" borderId="5" applyNumberFormat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7" borderId="0" applyNumberFormat="0" applyBorder="0" applyAlignment="0" applyProtection="0"/>
    <xf numFmtId="0" fontId="1" fillId="4" borderId="7" applyNumberFormat="0" applyFont="0" applyAlignment="0" applyProtection="0"/>
    <xf numFmtId="0" fontId="16" fillId="16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0" fillId="0" borderId="0" xfId="0" applyFont="1" applyBorder="1"/>
    <xf numFmtId="0" fontId="0" fillId="0" borderId="0" xfId="0" applyFont="1"/>
    <xf numFmtId="0" fontId="0" fillId="0" borderId="0" xfId="0" applyFont="1" applyAlignment="1">
      <alignment horizontal="right"/>
    </xf>
    <xf numFmtId="49" fontId="20" fillId="0" borderId="10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21" fillId="0" borderId="11" xfId="0" applyFont="1" applyBorder="1" applyAlignment="1"/>
    <xf numFmtId="0" fontId="21" fillId="0" borderId="12" xfId="0" applyFont="1" applyBorder="1" applyAlignment="1"/>
    <xf numFmtId="0" fontId="21" fillId="0" borderId="12" xfId="0" applyFont="1" applyBorder="1" applyAlignment="1">
      <alignment horizontal="right"/>
    </xf>
    <xf numFmtId="0" fontId="19" fillId="0" borderId="12" xfId="0" applyFont="1" applyBorder="1" applyAlignment="1">
      <alignment horizontal="right"/>
    </xf>
    <xf numFmtId="0" fontId="19" fillId="0" borderId="12" xfId="0" applyFont="1" applyBorder="1"/>
    <xf numFmtId="0" fontId="22" fillId="0" borderId="13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0" xfId="0" applyFont="1" applyBorder="1"/>
    <xf numFmtId="0" fontId="24" fillId="0" borderId="0" xfId="0" applyFont="1" applyBorder="1" applyAlignment="1">
      <alignment horizontal="right"/>
    </xf>
    <xf numFmtId="0" fontId="24" fillId="0" borderId="17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19" fillId="0" borderId="10" xfId="0" applyFont="1" applyFill="1" applyBorder="1" applyAlignment="1">
      <alignment horizontal="left" vertical="center"/>
    </xf>
    <xf numFmtId="49" fontId="19" fillId="0" borderId="10" xfId="0" applyNumberFormat="1" applyFont="1" applyFill="1" applyBorder="1" applyAlignment="1">
      <alignment horizontal="center" vertical="center"/>
    </xf>
    <xf numFmtId="49" fontId="19" fillId="0" borderId="10" xfId="0" applyNumberFormat="1" applyFont="1" applyFill="1" applyBorder="1" applyAlignment="1">
      <alignment vertical="center"/>
    </xf>
    <xf numFmtId="49" fontId="2" fillId="0" borderId="10" xfId="0" applyNumberFormat="1" applyFont="1" applyFill="1" applyBorder="1"/>
    <xf numFmtId="49" fontId="20" fillId="0" borderId="25" xfId="0" applyNumberFormat="1" applyFont="1" applyFill="1" applyBorder="1" applyAlignment="1">
      <alignment horizontal="center" vertical="center" wrapText="1"/>
    </xf>
    <xf numFmtId="49" fontId="24" fillId="0" borderId="25" xfId="0" applyNumberFormat="1" applyFont="1" applyFill="1" applyBorder="1" applyAlignment="1">
      <alignment horizontal="center" vertical="center"/>
    </xf>
    <xf numFmtId="49" fontId="19" fillId="0" borderId="25" xfId="0" applyNumberFormat="1" applyFont="1" applyFill="1" applyBorder="1" applyAlignment="1">
      <alignment horizontal="center" vertical="center"/>
    </xf>
    <xf numFmtId="49" fontId="25" fillId="0" borderId="25" xfId="0" applyNumberFormat="1" applyFont="1" applyFill="1" applyBorder="1" applyAlignment="1">
      <alignment vertical="center"/>
    </xf>
    <xf numFmtId="0" fontId="26" fillId="0" borderId="13" xfId="0" applyFont="1" applyFill="1" applyBorder="1" applyAlignment="1">
      <alignment horizontal="center" vertical="center"/>
    </xf>
    <xf numFmtId="164" fontId="19" fillId="0" borderId="10" xfId="0" applyNumberFormat="1" applyFont="1" applyFill="1" applyBorder="1" applyAlignment="1">
      <alignment horizontal="center" vertical="center"/>
    </xf>
    <xf numFmtId="49" fontId="19" fillId="0" borderId="13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/>
    <xf numFmtId="164" fontId="23" fillId="0" borderId="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16" xfId="0" applyFont="1" applyBorder="1" applyAlignment="1"/>
    <xf numFmtId="0" fontId="24" fillId="0" borderId="0" xfId="0" applyFont="1" applyBorder="1" applyAlignment="1"/>
    <xf numFmtId="2" fontId="19" fillId="0" borderId="10" xfId="0" applyNumberFormat="1" applyFont="1" applyFill="1" applyBorder="1" applyAlignment="1">
      <alignment horizontal="center" vertical="center" wrapText="1"/>
    </xf>
    <xf numFmtId="2" fontId="19" fillId="0" borderId="10" xfId="0" applyNumberFormat="1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 wrapText="1"/>
    </xf>
    <xf numFmtId="49" fontId="23" fillId="0" borderId="28" xfId="0" applyNumberFormat="1" applyFont="1" applyFill="1" applyBorder="1" applyAlignment="1">
      <alignment horizontal="center"/>
    </xf>
    <xf numFmtId="49" fontId="23" fillId="0" borderId="10" xfId="0" applyNumberFormat="1" applyFont="1" applyFill="1" applyBorder="1" applyAlignment="1">
      <alignment horizontal="center"/>
    </xf>
    <xf numFmtId="0" fontId="19" fillId="0" borderId="29" xfId="0" applyFont="1" applyFill="1" applyBorder="1" applyAlignment="1">
      <alignment horizontal="center" vertical="center"/>
    </xf>
    <xf numFmtId="164" fontId="19" fillId="0" borderId="29" xfId="0" applyNumberFormat="1" applyFont="1" applyFill="1" applyBorder="1" applyAlignment="1">
      <alignment horizontal="center" vertical="center"/>
    </xf>
    <xf numFmtId="165" fontId="28" fillId="0" borderId="27" xfId="0" applyNumberFormat="1" applyFont="1" applyFill="1" applyBorder="1" applyAlignment="1">
      <alignment horizontal="right"/>
    </xf>
    <xf numFmtId="165" fontId="28" fillId="0" borderId="27" xfId="0" applyNumberFormat="1" applyFont="1" applyFill="1" applyBorder="1"/>
    <xf numFmtId="165" fontId="23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/>
    <xf numFmtId="49" fontId="23" fillId="18" borderId="25" xfId="0" applyNumberFormat="1" applyFont="1" applyFill="1" applyBorder="1" applyAlignment="1">
      <alignment horizontal="center" vertical="center" wrapText="1"/>
    </xf>
    <xf numFmtId="49" fontId="20" fillId="18" borderId="10" xfId="0" applyNumberFormat="1" applyFont="1" applyFill="1" applyBorder="1" applyAlignment="1">
      <alignment horizontal="center" vertical="center" wrapText="1"/>
    </xf>
    <xf numFmtId="0" fontId="23" fillId="18" borderId="10" xfId="0" applyFont="1" applyFill="1" applyBorder="1" applyAlignment="1">
      <alignment horizontal="justify" vertical="center"/>
    </xf>
    <xf numFmtId="0" fontId="19" fillId="18" borderId="10" xfId="0" applyFont="1" applyFill="1" applyBorder="1" applyAlignment="1">
      <alignment horizontal="center" vertical="center"/>
    </xf>
    <xf numFmtId="0" fontId="19" fillId="18" borderId="10" xfId="0" applyFont="1" applyFill="1" applyBorder="1" applyAlignment="1">
      <alignment horizontal="center" vertical="center" wrapText="1"/>
    </xf>
    <xf numFmtId="164" fontId="19" fillId="18" borderId="10" xfId="0" applyNumberFormat="1" applyFont="1" applyFill="1" applyBorder="1" applyAlignment="1">
      <alignment horizontal="center" vertical="center"/>
    </xf>
    <xf numFmtId="164" fontId="19" fillId="18" borderId="10" xfId="0" applyNumberFormat="1" applyFont="1" applyFill="1" applyBorder="1" applyAlignment="1">
      <alignment horizontal="center" vertical="center" wrapText="1"/>
    </xf>
    <xf numFmtId="49" fontId="27" fillId="18" borderId="25" xfId="0" applyNumberFormat="1" applyFont="1" applyFill="1" applyBorder="1" applyAlignment="1">
      <alignment horizontal="center" vertical="center"/>
    </xf>
    <xf numFmtId="2" fontId="19" fillId="18" borderId="10" xfId="0" applyNumberFormat="1" applyFont="1" applyFill="1" applyBorder="1" applyAlignment="1">
      <alignment horizontal="center" vertical="center"/>
    </xf>
    <xf numFmtId="2" fontId="19" fillId="18" borderId="10" xfId="0" applyNumberFormat="1" applyFont="1" applyFill="1" applyBorder="1" applyAlignment="1">
      <alignment horizontal="center" vertical="center" wrapText="1"/>
    </xf>
    <xf numFmtId="49" fontId="19" fillId="18" borderId="10" xfId="0" applyNumberFormat="1" applyFont="1" applyFill="1" applyBorder="1" applyAlignment="1">
      <alignment vertical="center"/>
    </xf>
    <xf numFmtId="4" fontId="19" fillId="18" borderId="10" xfId="0" applyNumberFormat="1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left" vertical="center"/>
    </xf>
    <xf numFmtId="49" fontId="20" fillId="0" borderId="10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49" fontId="23" fillId="0" borderId="25" xfId="0" applyNumberFormat="1" applyFont="1" applyFill="1" applyBorder="1" applyAlignment="1">
      <alignment horizontal="center" vertical="center" wrapText="1"/>
    </xf>
    <xf numFmtId="49" fontId="25" fillId="18" borderId="25" xfId="0" applyNumberFormat="1" applyFont="1" applyFill="1" applyBorder="1" applyAlignment="1">
      <alignment vertical="center"/>
    </xf>
    <xf numFmtId="0" fontId="20" fillId="18" borderId="10" xfId="0" applyFont="1" applyFill="1" applyBorder="1" applyAlignment="1">
      <alignment horizontal="left" vertical="center" wrapText="1"/>
    </xf>
    <xf numFmtId="4" fontId="19" fillId="18" borderId="10" xfId="0" applyNumberFormat="1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vertical="center"/>
    </xf>
    <xf numFmtId="0" fontId="19" fillId="0" borderId="10" xfId="0" applyFont="1" applyFill="1" applyBorder="1" applyAlignment="1">
      <alignment horizontal="center"/>
    </xf>
    <xf numFmtId="49" fontId="25" fillId="19" borderId="10" xfId="0" applyNumberFormat="1" applyFont="1" applyFill="1" applyBorder="1" applyAlignment="1">
      <alignment vertical="center"/>
    </xf>
    <xf numFmtId="49" fontId="19" fillId="19" borderId="10" xfId="0" applyNumberFormat="1" applyFont="1" applyFill="1" applyBorder="1" applyAlignment="1">
      <alignment vertical="center"/>
    </xf>
    <xf numFmtId="0" fontId="20" fillId="19" borderId="10" xfId="0" applyFont="1" applyFill="1" applyBorder="1" applyAlignment="1">
      <alignment horizontal="left" vertical="center" wrapText="1"/>
    </xf>
    <xf numFmtId="0" fontId="19" fillId="19" borderId="10" xfId="0" applyFont="1" applyFill="1" applyBorder="1" applyAlignment="1">
      <alignment horizontal="center" vertical="center"/>
    </xf>
    <xf numFmtId="2" fontId="19" fillId="19" borderId="10" xfId="0" applyNumberFormat="1" applyFont="1" applyFill="1" applyBorder="1" applyAlignment="1">
      <alignment horizontal="center" vertical="center"/>
    </xf>
    <xf numFmtId="4" fontId="19" fillId="19" borderId="10" xfId="0" applyNumberFormat="1" applyFont="1" applyFill="1" applyBorder="1" applyAlignment="1">
      <alignment horizontal="center" vertical="center"/>
    </xf>
    <xf numFmtId="0" fontId="19" fillId="19" borderId="10" xfId="0" applyFont="1" applyFill="1" applyBorder="1" applyAlignment="1">
      <alignment horizontal="left" vertical="center" wrapText="1"/>
    </xf>
    <xf numFmtId="0" fontId="19" fillId="19" borderId="10" xfId="0" applyFont="1" applyFill="1" applyBorder="1" applyAlignment="1">
      <alignment horizontal="center"/>
    </xf>
    <xf numFmtId="0" fontId="19" fillId="19" borderId="10" xfId="0" applyFont="1" applyFill="1" applyBorder="1" applyAlignment="1">
      <alignment horizontal="left" vertical="center"/>
    </xf>
    <xf numFmtId="0" fontId="19" fillId="19" borderId="10" xfId="0" applyFont="1" applyFill="1" applyBorder="1" applyAlignment="1">
      <alignment horizontal="center" wrapText="1"/>
    </xf>
    <xf numFmtId="0" fontId="29" fillId="0" borderId="0" xfId="0" applyFont="1" applyFill="1" applyBorder="1"/>
    <xf numFmtId="0" fontId="2" fillId="0" borderId="0" xfId="0" applyFont="1" applyBorder="1"/>
    <xf numFmtId="0" fontId="29" fillId="0" borderId="0" xfId="0" applyFont="1" applyBorder="1"/>
    <xf numFmtId="0" fontId="0" fillId="0" borderId="0" xfId="0" applyFont="1" applyBorder="1" applyAlignment="1">
      <alignment horizontal="right"/>
    </xf>
    <xf numFmtId="0" fontId="19" fillId="19" borderId="0" xfId="0" applyFont="1" applyFill="1" applyBorder="1" applyAlignment="1">
      <alignment horizontal="left" vertical="center" wrapText="1"/>
    </xf>
    <xf numFmtId="0" fontId="20" fillId="19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9" fillId="0" borderId="0" xfId="0" applyFont="1" applyFill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 vertical="center"/>
    </xf>
    <xf numFmtId="4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/>
    </xf>
    <xf numFmtId="2" fontId="19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/>
    <xf numFmtId="0" fontId="24" fillId="0" borderId="16" xfId="0" applyFont="1" applyBorder="1" applyAlignment="1"/>
    <xf numFmtId="0" fontId="24" fillId="0" borderId="0" xfId="0" applyFont="1" applyBorder="1" applyAlignment="1"/>
    <xf numFmtId="0" fontId="24" fillId="0" borderId="0" xfId="0" applyFont="1" applyBorder="1" applyAlignment="1">
      <alignment horizontal="left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/>
    </xf>
    <xf numFmtId="0" fontId="24" fillId="0" borderId="18" xfId="0" applyFont="1" applyBorder="1" applyAlignment="1">
      <alignment horizontal="left" wrapText="1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49" fontId="24" fillId="0" borderId="0" xfId="0" applyNumberFormat="1" applyFont="1" applyBorder="1" applyAlignment="1">
      <alignment horizontal="left"/>
    </xf>
    <xf numFmtId="0" fontId="24" fillId="0" borderId="16" xfId="0" applyFont="1" applyBorder="1" applyAlignment="1">
      <alignment horizontal="left"/>
    </xf>
    <xf numFmtId="0" fontId="24" fillId="0" borderId="0" xfId="0" applyFont="1" applyBorder="1" applyAlignment="1">
      <alignment horizontal="left"/>
    </xf>
  </cellXfs>
  <cellStyles count="4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Explanatory Text" xfId="27" xr:uid="{00000000-0005-0000-0000-00001A000000}"/>
    <cellStyle name="Good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Check Cell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álna" xfId="0" builtinId="0"/>
    <cellStyle name="Note" xfId="37" xr:uid="{00000000-0005-0000-0000-000025000000}"/>
    <cellStyle name="Output" xfId="38" xr:uid="{00000000-0005-0000-0000-000026000000}"/>
    <cellStyle name="Title" xfId="39" xr:uid="{00000000-0005-0000-0000-000027000000}"/>
    <cellStyle name="Total" xfId="40" xr:uid="{00000000-0005-0000-0000-000028000000}"/>
    <cellStyle name="Warning Text" xfId="41" xr:uid="{00000000-0005-0000-0000-00002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6"/>
  <sheetViews>
    <sheetView tabSelected="1" zoomScaleNormal="100" workbookViewId="0">
      <pane ySplit="9" topLeftCell="A94" activePane="bottomLeft" state="frozenSplit"/>
      <selection activeCell="G80" sqref="G80"/>
      <selection pane="bottomLeft" activeCell="H110" sqref="H110"/>
    </sheetView>
  </sheetViews>
  <sheetFormatPr defaultColWidth="9.140625" defaultRowHeight="12.75"/>
  <cols>
    <col min="1" max="1" width="3.5703125" style="3" customWidth="1"/>
    <col min="2" max="2" width="7.28515625" style="3" customWidth="1"/>
    <col min="3" max="3" width="6.7109375" style="1" customWidth="1"/>
    <col min="4" max="4" width="64.140625" style="3" customWidth="1"/>
    <col min="5" max="5" width="5.140625" style="3" customWidth="1"/>
    <col min="6" max="6" width="8.42578125" style="3" customWidth="1"/>
    <col min="7" max="7" width="13.140625" style="4" customWidth="1"/>
    <col min="8" max="8" width="15.7109375" style="4" customWidth="1"/>
    <col min="9" max="9" width="11.140625" style="3" customWidth="1"/>
    <col min="10" max="10" width="10.140625" style="2" customWidth="1"/>
    <col min="11" max="11" width="9.140625" style="2"/>
    <col min="12" max="12" width="11" style="2" bestFit="1" customWidth="1"/>
    <col min="13" max="16384" width="9.140625" style="2"/>
  </cols>
  <sheetData>
    <row r="1" spans="1:9" ht="21">
      <c r="A1" s="7" t="s">
        <v>118</v>
      </c>
      <c r="B1" s="8"/>
      <c r="C1" s="9"/>
      <c r="D1" s="9"/>
      <c r="E1" s="9"/>
      <c r="F1" s="8"/>
      <c r="G1" s="8"/>
      <c r="H1" s="10"/>
      <c r="I1" s="11"/>
    </row>
    <row r="2" spans="1:9" ht="15">
      <c r="A2" s="96" t="s">
        <v>8</v>
      </c>
      <c r="B2" s="97"/>
      <c r="C2" s="98" t="s">
        <v>25</v>
      </c>
      <c r="D2" s="98"/>
      <c r="E2" s="98"/>
      <c r="F2" s="98"/>
      <c r="G2" s="98"/>
      <c r="H2" s="98"/>
      <c r="I2" s="98"/>
    </row>
    <row r="3" spans="1:9" ht="15" customHeight="1">
      <c r="A3" s="36" t="s">
        <v>10</v>
      </c>
      <c r="B3" s="37"/>
      <c r="C3" s="98" t="s">
        <v>26</v>
      </c>
      <c r="D3" s="98"/>
      <c r="E3" s="98"/>
      <c r="F3" s="98"/>
      <c r="G3" s="98"/>
      <c r="H3" s="98"/>
      <c r="I3" s="98"/>
    </row>
    <row r="4" spans="1:9" ht="12.75" customHeight="1">
      <c r="A4" s="17" t="s">
        <v>11</v>
      </c>
      <c r="B4" s="18"/>
      <c r="C4" s="18" t="s">
        <v>19</v>
      </c>
      <c r="D4" s="18"/>
      <c r="E4" s="18"/>
      <c r="F4" s="18"/>
      <c r="G4" s="19"/>
      <c r="H4" s="19"/>
      <c r="I4" s="18"/>
    </row>
    <row r="5" spans="1:9" ht="12.75" customHeight="1">
      <c r="A5" s="109" t="s">
        <v>18</v>
      </c>
      <c r="B5" s="110"/>
      <c r="C5" s="108" t="s">
        <v>23</v>
      </c>
      <c r="D5" s="108"/>
      <c r="E5" s="18"/>
      <c r="F5" s="18"/>
      <c r="G5" s="19"/>
      <c r="H5" s="19"/>
      <c r="I5" s="18"/>
    </row>
    <row r="6" spans="1:9" ht="15.75" customHeight="1" thickBot="1">
      <c r="A6" s="20"/>
      <c r="B6" s="21"/>
      <c r="C6" s="101" t="s">
        <v>119</v>
      </c>
      <c r="D6" s="101"/>
      <c r="E6" s="101"/>
      <c r="F6" s="101"/>
      <c r="G6" s="101"/>
      <c r="H6" s="101"/>
      <c r="I6" s="101"/>
    </row>
    <row r="7" spans="1:9">
      <c r="A7" s="102" t="s">
        <v>0</v>
      </c>
      <c r="B7" s="99" t="s">
        <v>1</v>
      </c>
      <c r="C7" s="99" t="s">
        <v>7</v>
      </c>
      <c r="D7" s="104" t="s">
        <v>2</v>
      </c>
      <c r="E7" s="104" t="s">
        <v>3</v>
      </c>
      <c r="F7" s="99" t="s">
        <v>4</v>
      </c>
      <c r="G7" s="99" t="s">
        <v>5</v>
      </c>
      <c r="H7" s="106" t="s">
        <v>9</v>
      </c>
      <c r="I7" s="107"/>
    </row>
    <row r="8" spans="1:9">
      <c r="A8" s="103"/>
      <c r="B8" s="100"/>
      <c r="C8" s="100"/>
      <c r="D8" s="100"/>
      <c r="E8" s="100"/>
      <c r="F8" s="100"/>
      <c r="G8" s="105"/>
      <c r="H8" s="12" t="s">
        <v>6</v>
      </c>
      <c r="I8" s="30" t="s">
        <v>15</v>
      </c>
    </row>
    <row r="9" spans="1:9" ht="13.5" thickBot="1">
      <c r="A9" s="14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6">
        <v>7</v>
      </c>
      <c r="H9" s="16">
        <v>8</v>
      </c>
      <c r="I9" s="16">
        <v>9</v>
      </c>
    </row>
    <row r="10" spans="1:9" ht="15">
      <c r="A10" s="50"/>
      <c r="B10" s="51"/>
      <c r="C10" s="51"/>
      <c r="D10" s="52" t="s">
        <v>27</v>
      </c>
      <c r="E10" s="53"/>
      <c r="F10" s="54"/>
      <c r="G10" s="55"/>
      <c r="H10" s="56"/>
      <c r="I10" s="56"/>
    </row>
    <row r="11" spans="1:9" ht="15">
      <c r="A11" s="65"/>
      <c r="B11" s="5"/>
      <c r="C11" s="5"/>
      <c r="D11" s="6" t="s">
        <v>67</v>
      </c>
      <c r="E11" s="13" t="s">
        <v>17</v>
      </c>
      <c r="F11" s="38">
        <v>32</v>
      </c>
      <c r="G11" s="39">
        <v>0</v>
      </c>
      <c r="H11" s="38">
        <f>G11*F11</f>
        <v>0</v>
      </c>
      <c r="I11" s="38">
        <f>H11*0.25</f>
        <v>0</v>
      </c>
    </row>
    <row r="12" spans="1:9" ht="15">
      <c r="A12" s="65"/>
      <c r="B12" s="5"/>
      <c r="C12" s="5"/>
      <c r="D12" s="6" t="s">
        <v>75</v>
      </c>
      <c r="E12" s="13" t="s">
        <v>17</v>
      </c>
      <c r="F12" s="38">
        <v>52</v>
      </c>
      <c r="G12" s="39">
        <v>0</v>
      </c>
      <c r="H12" s="38">
        <f t="shared" ref="H12:H48" si="0">G12*F12</f>
        <v>0</v>
      </c>
      <c r="I12" s="38">
        <f t="shared" ref="I12:I48" si="1">H12*0.25</f>
        <v>0</v>
      </c>
    </row>
    <row r="13" spans="1:9">
      <c r="A13" s="26"/>
      <c r="B13" s="5"/>
      <c r="C13" s="5"/>
      <c r="D13" s="6" t="s">
        <v>76</v>
      </c>
      <c r="E13" s="13" t="s">
        <v>17</v>
      </c>
      <c r="F13" s="38">
        <v>56</v>
      </c>
      <c r="G13" s="39">
        <v>0</v>
      </c>
      <c r="H13" s="38">
        <f t="shared" si="0"/>
        <v>0</v>
      </c>
      <c r="I13" s="38">
        <f t="shared" si="1"/>
        <v>0</v>
      </c>
    </row>
    <row r="14" spans="1:9">
      <c r="A14" s="26"/>
      <c r="B14" s="5"/>
      <c r="C14" s="5"/>
      <c r="D14" s="6" t="s">
        <v>77</v>
      </c>
      <c r="E14" s="13" t="s">
        <v>17</v>
      </c>
      <c r="F14" s="38">
        <v>178</v>
      </c>
      <c r="G14" s="39">
        <v>0</v>
      </c>
      <c r="H14" s="38">
        <f t="shared" si="0"/>
        <v>0</v>
      </c>
      <c r="I14" s="38">
        <f t="shared" si="1"/>
        <v>0</v>
      </c>
    </row>
    <row r="15" spans="1:9" ht="15">
      <c r="A15" s="27"/>
      <c r="B15" s="23"/>
      <c r="C15" s="23"/>
      <c r="D15" s="6" t="s">
        <v>78</v>
      </c>
      <c r="E15" s="13" t="s">
        <v>17</v>
      </c>
      <c r="F15" s="39">
        <v>95</v>
      </c>
      <c r="G15" s="39">
        <v>0</v>
      </c>
      <c r="H15" s="38">
        <f t="shared" si="0"/>
        <v>0</v>
      </c>
      <c r="I15" s="38">
        <f t="shared" si="1"/>
        <v>0</v>
      </c>
    </row>
    <row r="16" spans="1:9" ht="15">
      <c r="A16" s="27"/>
      <c r="B16" s="23"/>
      <c r="C16" s="23"/>
      <c r="D16" s="6" t="s">
        <v>79</v>
      </c>
      <c r="E16" s="13" t="s">
        <v>17</v>
      </c>
      <c r="F16" s="39">
        <v>15</v>
      </c>
      <c r="G16" s="39">
        <v>0</v>
      </c>
      <c r="H16" s="38">
        <f t="shared" si="0"/>
        <v>0</v>
      </c>
      <c r="I16" s="38">
        <f t="shared" si="1"/>
        <v>0</v>
      </c>
    </row>
    <row r="17" spans="1:9" ht="15">
      <c r="A17" s="27"/>
      <c r="B17" s="23"/>
      <c r="C17" s="23"/>
      <c r="D17" s="6" t="s">
        <v>80</v>
      </c>
      <c r="E17" s="13" t="s">
        <v>17</v>
      </c>
      <c r="F17" s="39">
        <v>22</v>
      </c>
      <c r="G17" s="39">
        <v>0</v>
      </c>
      <c r="H17" s="38">
        <f t="shared" si="0"/>
        <v>0</v>
      </c>
      <c r="I17" s="38">
        <f t="shared" si="1"/>
        <v>0</v>
      </c>
    </row>
    <row r="18" spans="1:9" ht="15">
      <c r="A18" s="27"/>
      <c r="B18" s="23"/>
      <c r="C18" s="23"/>
      <c r="D18" s="6" t="s">
        <v>40</v>
      </c>
      <c r="E18" s="13" t="s">
        <v>14</v>
      </c>
      <c r="F18" s="39">
        <v>1</v>
      </c>
      <c r="G18" s="39">
        <v>0</v>
      </c>
      <c r="H18" s="38">
        <f t="shared" si="0"/>
        <v>0</v>
      </c>
      <c r="I18" s="38">
        <f t="shared" si="1"/>
        <v>0</v>
      </c>
    </row>
    <row r="19" spans="1:9" ht="30" customHeight="1">
      <c r="A19" s="27"/>
      <c r="B19" s="23"/>
      <c r="C19" s="23"/>
      <c r="D19" s="6" t="s">
        <v>68</v>
      </c>
      <c r="E19" s="13" t="s">
        <v>17</v>
      </c>
      <c r="F19" s="39">
        <v>32</v>
      </c>
      <c r="G19" s="39">
        <v>0</v>
      </c>
      <c r="H19" s="38">
        <f t="shared" si="0"/>
        <v>0</v>
      </c>
      <c r="I19" s="38">
        <f t="shared" si="1"/>
        <v>0</v>
      </c>
    </row>
    <row r="20" spans="1:9" ht="30" customHeight="1">
      <c r="A20" s="27"/>
      <c r="B20" s="23"/>
      <c r="C20" s="23"/>
      <c r="D20" s="6" t="s">
        <v>69</v>
      </c>
      <c r="E20" s="13" t="s">
        <v>17</v>
      </c>
      <c r="F20" s="39">
        <v>52</v>
      </c>
      <c r="G20" s="39">
        <v>0</v>
      </c>
      <c r="H20" s="38">
        <f t="shared" si="0"/>
        <v>0</v>
      </c>
      <c r="I20" s="38">
        <f t="shared" si="1"/>
        <v>0</v>
      </c>
    </row>
    <row r="21" spans="1:9" ht="30" customHeight="1">
      <c r="A21" s="27"/>
      <c r="B21" s="23"/>
      <c r="C21" s="23"/>
      <c r="D21" s="6" t="s">
        <v>70</v>
      </c>
      <c r="E21" s="13" t="s">
        <v>17</v>
      </c>
      <c r="F21" s="39">
        <v>56</v>
      </c>
      <c r="G21" s="39">
        <v>0</v>
      </c>
      <c r="H21" s="38">
        <f t="shared" si="0"/>
        <v>0</v>
      </c>
      <c r="I21" s="38">
        <f t="shared" si="1"/>
        <v>0</v>
      </c>
    </row>
    <row r="22" spans="1:9" ht="30" customHeight="1">
      <c r="A22" s="27"/>
      <c r="B22" s="23"/>
      <c r="C22" s="23"/>
      <c r="D22" s="6" t="s">
        <v>71</v>
      </c>
      <c r="E22" s="13" t="s">
        <v>17</v>
      </c>
      <c r="F22" s="39">
        <v>178</v>
      </c>
      <c r="G22" s="39">
        <v>0</v>
      </c>
      <c r="H22" s="38">
        <f t="shared" si="0"/>
        <v>0</v>
      </c>
      <c r="I22" s="38">
        <f t="shared" si="1"/>
        <v>0</v>
      </c>
    </row>
    <row r="23" spans="1:9" ht="30" customHeight="1">
      <c r="A23" s="27"/>
      <c r="B23" s="23"/>
      <c r="C23" s="23"/>
      <c r="D23" s="6" t="s">
        <v>72</v>
      </c>
      <c r="E23" s="13" t="s">
        <v>17</v>
      </c>
      <c r="F23" s="39">
        <v>95</v>
      </c>
      <c r="G23" s="39">
        <v>0</v>
      </c>
      <c r="H23" s="38">
        <f t="shared" si="0"/>
        <v>0</v>
      </c>
      <c r="I23" s="38">
        <f t="shared" si="1"/>
        <v>0</v>
      </c>
    </row>
    <row r="24" spans="1:9" ht="30" customHeight="1">
      <c r="A24" s="27"/>
      <c r="B24" s="23"/>
      <c r="C24" s="23"/>
      <c r="D24" s="6" t="s">
        <v>73</v>
      </c>
      <c r="E24" s="13" t="s">
        <v>17</v>
      </c>
      <c r="F24" s="39">
        <v>15</v>
      </c>
      <c r="G24" s="39">
        <v>0</v>
      </c>
      <c r="H24" s="38">
        <f t="shared" si="0"/>
        <v>0</v>
      </c>
      <c r="I24" s="38">
        <f t="shared" si="1"/>
        <v>0</v>
      </c>
    </row>
    <row r="25" spans="1:9">
      <c r="A25" s="28"/>
      <c r="B25" s="24"/>
      <c r="C25" s="24"/>
      <c r="D25" s="6" t="s">
        <v>74</v>
      </c>
      <c r="E25" s="13" t="s">
        <v>17</v>
      </c>
      <c r="F25" s="39">
        <v>22</v>
      </c>
      <c r="G25" s="39">
        <v>0</v>
      </c>
      <c r="H25" s="38">
        <f t="shared" si="0"/>
        <v>0</v>
      </c>
      <c r="I25" s="38">
        <f t="shared" si="1"/>
        <v>0</v>
      </c>
    </row>
    <row r="26" spans="1:9">
      <c r="A26" s="28"/>
      <c r="B26" s="24"/>
      <c r="C26" s="24"/>
      <c r="D26" s="6" t="s">
        <v>28</v>
      </c>
      <c r="E26" s="13" t="s">
        <v>12</v>
      </c>
      <c r="F26" s="39">
        <v>2</v>
      </c>
      <c r="G26" s="39">
        <v>0</v>
      </c>
      <c r="H26" s="38">
        <f t="shared" si="0"/>
        <v>0</v>
      </c>
      <c r="I26" s="38">
        <f t="shared" si="1"/>
        <v>0</v>
      </c>
    </row>
    <row r="27" spans="1:9">
      <c r="A27" s="28"/>
      <c r="B27" s="24"/>
      <c r="C27" s="24"/>
      <c r="D27" s="6" t="s">
        <v>29</v>
      </c>
      <c r="E27" s="13" t="s">
        <v>12</v>
      </c>
      <c r="F27" s="39">
        <v>6</v>
      </c>
      <c r="G27" s="39">
        <v>0</v>
      </c>
      <c r="H27" s="38">
        <f t="shared" si="0"/>
        <v>0</v>
      </c>
      <c r="I27" s="38">
        <f t="shared" si="1"/>
        <v>0</v>
      </c>
    </row>
    <row r="28" spans="1:9">
      <c r="A28" s="28"/>
      <c r="B28" s="24"/>
      <c r="C28" s="24"/>
      <c r="D28" s="22" t="s">
        <v>30</v>
      </c>
      <c r="E28" s="13" t="s">
        <v>12</v>
      </c>
      <c r="F28" s="39">
        <v>6</v>
      </c>
      <c r="G28" s="39">
        <v>0</v>
      </c>
      <c r="H28" s="38">
        <f t="shared" si="0"/>
        <v>0</v>
      </c>
      <c r="I28" s="38">
        <f t="shared" si="1"/>
        <v>0</v>
      </c>
    </row>
    <row r="29" spans="1:9">
      <c r="A29" s="29"/>
      <c r="B29" s="24"/>
      <c r="C29" s="24"/>
      <c r="D29" s="22" t="s">
        <v>81</v>
      </c>
      <c r="E29" s="13" t="s">
        <v>12</v>
      </c>
      <c r="F29" s="39">
        <v>2</v>
      </c>
      <c r="G29" s="39">
        <v>0</v>
      </c>
      <c r="H29" s="38">
        <f t="shared" si="0"/>
        <v>0</v>
      </c>
      <c r="I29" s="38">
        <f t="shared" si="1"/>
        <v>0</v>
      </c>
    </row>
    <row r="30" spans="1:9">
      <c r="A30" s="29"/>
      <c r="B30" s="24"/>
      <c r="C30" s="24"/>
      <c r="D30" s="22" t="s">
        <v>31</v>
      </c>
      <c r="E30" s="13" t="s">
        <v>12</v>
      </c>
      <c r="F30" s="39">
        <v>6</v>
      </c>
      <c r="G30" s="39">
        <v>0</v>
      </c>
      <c r="H30" s="38">
        <f t="shared" si="0"/>
        <v>0</v>
      </c>
      <c r="I30" s="38">
        <f t="shared" si="1"/>
        <v>0</v>
      </c>
    </row>
    <row r="31" spans="1:9">
      <c r="A31" s="29"/>
      <c r="B31" s="24"/>
      <c r="C31" s="24"/>
      <c r="D31" s="22" t="s">
        <v>82</v>
      </c>
      <c r="E31" s="13" t="s">
        <v>12</v>
      </c>
      <c r="F31" s="39">
        <v>6</v>
      </c>
      <c r="G31" s="39">
        <v>0</v>
      </c>
      <c r="H31" s="38">
        <f t="shared" si="0"/>
        <v>0</v>
      </c>
      <c r="I31" s="38">
        <f t="shared" si="1"/>
        <v>0</v>
      </c>
    </row>
    <row r="32" spans="1:9">
      <c r="A32" s="29"/>
      <c r="B32" s="24"/>
      <c r="C32" s="24"/>
      <c r="D32" s="22" t="s">
        <v>32</v>
      </c>
      <c r="E32" s="13" t="s">
        <v>14</v>
      </c>
      <c r="F32" s="39">
        <v>1</v>
      </c>
      <c r="G32" s="39">
        <v>0</v>
      </c>
      <c r="H32" s="38">
        <f t="shared" si="0"/>
        <v>0</v>
      </c>
      <c r="I32" s="38">
        <f t="shared" si="1"/>
        <v>0</v>
      </c>
    </row>
    <row r="33" spans="1:9">
      <c r="A33" s="29"/>
      <c r="B33" s="24"/>
      <c r="C33" s="24"/>
      <c r="D33" s="6" t="s">
        <v>83</v>
      </c>
      <c r="E33" s="13" t="s">
        <v>12</v>
      </c>
      <c r="F33" s="39">
        <v>1</v>
      </c>
      <c r="G33" s="39">
        <v>0</v>
      </c>
      <c r="H33" s="38">
        <f t="shared" si="0"/>
        <v>0</v>
      </c>
      <c r="I33" s="38">
        <v>0</v>
      </c>
    </row>
    <row r="34" spans="1:9">
      <c r="A34" s="29"/>
      <c r="B34" s="24"/>
      <c r="C34" s="24"/>
      <c r="D34" s="22" t="s">
        <v>33</v>
      </c>
      <c r="E34" s="13" t="s">
        <v>16</v>
      </c>
      <c r="F34" s="39">
        <v>120</v>
      </c>
      <c r="G34" s="39">
        <v>0</v>
      </c>
      <c r="H34" s="38">
        <f t="shared" si="0"/>
        <v>0</v>
      </c>
      <c r="I34" s="38">
        <f t="shared" si="1"/>
        <v>0</v>
      </c>
    </row>
    <row r="35" spans="1:9">
      <c r="A35" s="29"/>
      <c r="B35" s="24"/>
      <c r="C35" s="24"/>
      <c r="D35" s="22" t="s">
        <v>84</v>
      </c>
      <c r="E35" s="13" t="s">
        <v>17</v>
      </c>
      <c r="F35" s="39">
        <v>90</v>
      </c>
      <c r="G35" s="39">
        <v>0</v>
      </c>
      <c r="H35" s="38">
        <f t="shared" si="0"/>
        <v>0</v>
      </c>
      <c r="I35" s="38">
        <f t="shared" si="1"/>
        <v>0</v>
      </c>
    </row>
    <row r="36" spans="1:9">
      <c r="A36" s="29"/>
      <c r="B36" s="24"/>
      <c r="C36" s="24"/>
      <c r="D36" s="22" t="s">
        <v>34</v>
      </c>
      <c r="E36" s="13" t="s">
        <v>12</v>
      </c>
      <c r="F36" s="39">
        <v>1100</v>
      </c>
      <c r="G36" s="39">
        <v>0</v>
      </c>
      <c r="H36" s="38">
        <f t="shared" si="0"/>
        <v>0</v>
      </c>
      <c r="I36" s="38">
        <f t="shared" si="1"/>
        <v>0</v>
      </c>
    </row>
    <row r="37" spans="1:9" ht="25.5">
      <c r="A37" s="29"/>
      <c r="B37" s="5"/>
      <c r="C37" s="24"/>
      <c r="D37" s="6" t="s">
        <v>39</v>
      </c>
      <c r="E37" s="13" t="s">
        <v>12</v>
      </c>
      <c r="F37" s="39">
        <v>2</v>
      </c>
      <c r="G37" s="31">
        <v>0</v>
      </c>
      <c r="H37" s="38">
        <f t="shared" si="0"/>
        <v>0</v>
      </c>
      <c r="I37" s="38">
        <f t="shared" si="1"/>
        <v>0</v>
      </c>
    </row>
    <row r="38" spans="1:9">
      <c r="A38" s="29"/>
      <c r="B38" s="5"/>
      <c r="C38" s="24"/>
      <c r="D38" s="22" t="s">
        <v>35</v>
      </c>
      <c r="E38" s="13" t="s">
        <v>17</v>
      </c>
      <c r="F38" s="39">
        <v>120</v>
      </c>
      <c r="G38" s="31">
        <v>0</v>
      </c>
      <c r="H38" s="38">
        <f t="shared" si="0"/>
        <v>0</v>
      </c>
      <c r="I38" s="38">
        <f t="shared" si="1"/>
        <v>0</v>
      </c>
    </row>
    <row r="39" spans="1:9">
      <c r="A39" s="29"/>
      <c r="B39" s="5"/>
      <c r="C39" s="24"/>
      <c r="D39" s="62" t="s">
        <v>36</v>
      </c>
      <c r="E39" s="13" t="s">
        <v>17</v>
      </c>
      <c r="F39" s="39">
        <v>40</v>
      </c>
      <c r="G39" s="40">
        <v>0</v>
      </c>
      <c r="H39" s="38">
        <f t="shared" si="0"/>
        <v>0</v>
      </c>
      <c r="I39" s="38">
        <f t="shared" si="1"/>
        <v>0</v>
      </c>
    </row>
    <row r="40" spans="1:9">
      <c r="A40" s="29"/>
      <c r="B40" s="5"/>
      <c r="C40" s="24"/>
      <c r="D40" s="6" t="s">
        <v>85</v>
      </c>
      <c r="E40" s="13" t="s">
        <v>12</v>
      </c>
      <c r="F40" s="39">
        <v>1</v>
      </c>
      <c r="G40" s="40">
        <v>0</v>
      </c>
      <c r="H40" s="38">
        <f t="shared" si="0"/>
        <v>0</v>
      </c>
      <c r="I40" s="38">
        <f t="shared" si="1"/>
        <v>0</v>
      </c>
    </row>
    <row r="41" spans="1:9">
      <c r="A41" s="29"/>
      <c r="B41" s="5"/>
      <c r="C41" s="24"/>
      <c r="D41" s="6" t="s">
        <v>37</v>
      </c>
      <c r="E41" s="13" t="s">
        <v>12</v>
      </c>
      <c r="F41" s="39">
        <v>1</v>
      </c>
      <c r="G41" s="40">
        <v>0</v>
      </c>
      <c r="H41" s="38">
        <f t="shared" si="0"/>
        <v>0</v>
      </c>
      <c r="I41" s="38">
        <f t="shared" si="1"/>
        <v>0</v>
      </c>
    </row>
    <row r="42" spans="1:9">
      <c r="A42" s="29"/>
      <c r="B42" s="5"/>
      <c r="C42" s="24"/>
      <c r="D42" s="6" t="s">
        <v>86</v>
      </c>
      <c r="E42" s="13" t="s">
        <v>17</v>
      </c>
      <c r="F42" s="39">
        <v>720</v>
      </c>
      <c r="G42" s="40">
        <v>0</v>
      </c>
      <c r="H42" s="38">
        <f t="shared" si="0"/>
        <v>0</v>
      </c>
      <c r="I42" s="38">
        <f t="shared" si="1"/>
        <v>0</v>
      </c>
    </row>
    <row r="43" spans="1:9">
      <c r="A43" s="29"/>
      <c r="B43" s="5"/>
      <c r="C43" s="24"/>
      <c r="D43" s="6" t="s">
        <v>38</v>
      </c>
      <c r="E43" s="13" t="s">
        <v>12</v>
      </c>
      <c r="F43" s="39">
        <v>4</v>
      </c>
      <c r="G43" s="40">
        <v>0</v>
      </c>
      <c r="H43" s="38">
        <f t="shared" si="0"/>
        <v>0</v>
      </c>
      <c r="I43" s="38">
        <f t="shared" si="1"/>
        <v>0</v>
      </c>
    </row>
    <row r="44" spans="1:9">
      <c r="A44" s="29"/>
      <c r="B44" s="5"/>
      <c r="C44" s="24"/>
      <c r="D44" s="6" t="s">
        <v>87</v>
      </c>
      <c r="E44" s="13" t="s">
        <v>12</v>
      </c>
      <c r="F44" s="39">
        <v>4</v>
      </c>
      <c r="G44" s="40">
        <v>0</v>
      </c>
      <c r="H44" s="38">
        <f t="shared" si="0"/>
        <v>0</v>
      </c>
      <c r="I44" s="38">
        <v>0</v>
      </c>
    </row>
    <row r="45" spans="1:9">
      <c r="A45" s="29"/>
      <c r="B45" s="5"/>
      <c r="C45" s="24"/>
      <c r="D45" s="6" t="s">
        <v>88</v>
      </c>
      <c r="E45" s="13" t="s">
        <v>12</v>
      </c>
      <c r="F45" s="39">
        <v>9</v>
      </c>
      <c r="G45" s="40">
        <v>0</v>
      </c>
      <c r="H45" s="38">
        <f t="shared" si="0"/>
        <v>0</v>
      </c>
      <c r="I45" s="38">
        <v>0</v>
      </c>
    </row>
    <row r="46" spans="1:9">
      <c r="A46" s="29"/>
      <c r="B46" s="5"/>
      <c r="C46" s="24"/>
      <c r="D46" s="6" t="s">
        <v>41</v>
      </c>
      <c r="E46" s="13" t="s">
        <v>14</v>
      </c>
      <c r="F46" s="39">
        <v>13</v>
      </c>
      <c r="G46" s="40">
        <v>0</v>
      </c>
      <c r="H46" s="38">
        <f t="shared" si="0"/>
        <v>0</v>
      </c>
      <c r="I46" s="38">
        <f t="shared" si="1"/>
        <v>0</v>
      </c>
    </row>
    <row r="47" spans="1:9">
      <c r="A47" s="29"/>
      <c r="B47" s="5"/>
      <c r="C47" s="24"/>
      <c r="D47" s="6" t="s">
        <v>89</v>
      </c>
      <c r="E47" s="13" t="s">
        <v>12</v>
      </c>
      <c r="F47" s="39">
        <v>13</v>
      </c>
      <c r="G47" s="40">
        <v>0</v>
      </c>
      <c r="H47" s="38">
        <f t="shared" si="0"/>
        <v>0</v>
      </c>
      <c r="I47" s="38">
        <f t="shared" si="1"/>
        <v>0</v>
      </c>
    </row>
    <row r="48" spans="1:9">
      <c r="A48" s="29"/>
      <c r="B48" s="5"/>
      <c r="C48" s="24"/>
      <c r="D48" s="6" t="s">
        <v>90</v>
      </c>
      <c r="E48" s="13" t="s">
        <v>12</v>
      </c>
      <c r="F48" s="39">
        <v>13</v>
      </c>
      <c r="G48" s="40">
        <v>0</v>
      </c>
      <c r="H48" s="38">
        <f t="shared" si="0"/>
        <v>0</v>
      </c>
      <c r="I48" s="38">
        <f t="shared" si="1"/>
        <v>0</v>
      </c>
    </row>
    <row r="49" spans="1:12">
      <c r="A49" s="29"/>
      <c r="B49" s="5"/>
      <c r="C49" s="24"/>
      <c r="D49" s="6"/>
      <c r="E49" s="13"/>
      <c r="F49" s="39"/>
      <c r="G49" s="40"/>
      <c r="H49" s="38"/>
      <c r="I49" s="38"/>
    </row>
    <row r="50" spans="1:12">
      <c r="A50" s="66"/>
      <c r="B50" s="51"/>
      <c r="C50" s="60"/>
      <c r="D50" s="67" t="s">
        <v>42</v>
      </c>
      <c r="E50" s="53"/>
      <c r="F50" s="58"/>
      <c r="G50" s="61"/>
      <c r="H50" s="68"/>
      <c r="I50" s="59"/>
    </row>
    <row r="51" spans="1:12">
      <c r="A51" s="29"/>
      <c r="B51" s="5"/>
      <c r="C51" s="24"/>
      <c r="D51" s="6" t="s">
        <v>91</v>
      </c>
      <c r="E51" s="13" t="s">
        <v>12</v>
      </c>
      <c r="F51" s="39">
        <v>2</v>
      </c>
      <c r="G51" s="40">
        <v>0</v>
      </c>
      <c r="H51" s="41">
        <f>G51*F51</f>
        <v>0</v>
      </c>
      <c r="I51" s="38">
        <v>0</v>
      </c>
    </row>
    <row r="52" spans="1:12">
      <c r="A52" s="29"/>
      <c r="B52" s="5"/>
      <c r="C52" s="24"/>
      <c r="D52" s="6" t="s">
        <v>92</v>
      </c>
      <c r="E52" s="13" t="s">
        <v>12</v>
      </c>
      <c r="F52" s="39">
        <v>1</v>
      </c>
      <c r="G52" s="40">
        <v>0</v>
      </c>
      <c r="H52" s="41">
        <f t="shared" ref="H52:H84" si="2">G52*F52</f>
        <v>0</v>
      </c>
      <c r="I52" s="38">
        <v>0</v>
      </c>
    </row>
    <row r="53" spans="1:12" ht="16.5" customHeight="1">
      <c r="A53" s="29"/>
      <c r="B53" s="5"/>
      <c r="C53" s="24"/>
      <c r="D53" s="6" t="s">
        <v>93</v>
      </c>
      <c r="E53" s="13" t="s">
        <v>12</v>
      </c>
      <c r="F53" s="39">
        <v>2</v>
      </c>
      <c r="G53" s="40">
        <v>0</v>
      </c>
      <c r="H53" s="41">
        <f t="shared" si="2"/>
        <v>0</v>
      </c>
      <c r="I53" s="38">
        <v>0</v>
      </c>
    </row>
    <row r="54" spans="1:12" ht="15.75" customHeight="1">
      <c r="A54" s="29"/>
      <c r="B54" s="5"/>
      <c r="C54" s="24"/>
      <c r="D54" s="6" t="s">
        <v>94</v>
      </c>
      <c r="E54" s="13" t="s">
        <v>12</v>
      </c>
      <c r="F54" s="39">
        <v>1</v>
      </c>
      <c r="G54" s="40">
        <v>0</v>
      </c>
      <c r="H54" s="41">
        <f t="shared" si="2"/>
        <v>0</v>
      </c>
      <c r="I54" s="38">
        <v>0</v>
      </c>
    </row>
    <row r="55" spans="1:12" ht="15" customHeight="1">
      <c r="A55" s="29"/>
      <c r="B55" s="5"/>
      <c r="C55" s="24"/>
      <c r="D55" s="6" t="s">
        <v>43</v>
      </c>
      <c r="E55" s="13" t="s">
        <v>12</v>
      </c>
      <c r="F55" s="39">
        <v>1</v>
      </c>
      <c r="G55" s="40">
        <v>0</v>
      </c>
      <c r="H55" s="41">
        <f t="shared" si="2"/>
        <v>0</v>
      </c>
      <c r="I55" s="38">
        <v>0</v>
      </c>
    </row>
    <row r="56" spans="1:12" ht="15" customHeight="1">
      <c r="A56" s="29"/>
      <c r="B56" s="5"/>
      <c r="C56" s="24"/>
      <c r="D56" s="6" t="s">
        <v>44</v>
      </c>
      <c r="E56" s="13" t="s">
        <v>12</v>
      </c>
      <c r="F56" s="39">
        <v>1</v>
      </c>
      <c r="G56" s="40">
        <v>0</v>
      </c>
      <c r="H56" s="41">
        <f t="shared" si="2"/>
        <v>0</v>
      </c>
      <c r="I56" s="38">
        <f t="shared" ref="I56:I84" si="3">H56*0.25</f>
        <v>0</v>
      </c>
    </row>
    <row r="57" spans="1:12">
      <c r="A57" s="29"/>
      <c r="B57" s="5"/>
      <c r="C57" s="24"/>
      <c r="D57" s="6" t="s">
        <v>96</v>
      </c>
      <c r="E57" s="13" t="s">
        <v>12</v>
      </c>
      <c r="F57" s="39">
        <v>1</v>
      </c>
      <c r="G57" s="40">
        <v>0</v>
      </c>
      <c r="H57" s="41">
        <f t="shared" si="2"/>
        <v>0</v>
      </c>
      <c r="I57" s="38">
        <v>0</v>
      </c>
    </row>
    <row r="58" spans="1:12" ht="15" customHeight="1">
      <c r="A58" s="29"/>
      <c r="B58" s="5"/>
      <c r="C58" s="24"/>
      <c r="D58" s="6" t="s">
        <v>95</v>
      </c>
      <c r="E58" s="13" t="s">
        <v>12</v>
      </c>
      <c r="F58" s="39">
        <v>2</v>
      </c>
      <c r="G58" s="40">
        <v>0</v>
      </c>
      <c r="H58" s="41">
        <f t="shared" si="2"/>
        <v>0</v>
      </c>
      <c r="I58" s="38">
        <v>0</v>
      </c>
    </row>
    <row r="59" spans="1:12">
      <c r="A59" s="29"/>
      <c r="B59" s="5"/>
      <c r="C59" s="24"/>
      <c r="D59" s="6" t="s">
        <v>95</v>
      </c>
      <c r="E59" s="13" t="s">
        <v>12</v>
      </c>
      <c r="F59" s="39">
        <v>2</v>
      </c>
      <c r="G59" s="40">
        <v>0</v>
      </c>
      <c r="H59" s="41">
        <f t="shared" si="2"/>
        <v>0</v>
      </c>
      <c r="I59" s="38">
        <v>0</v>
      </c>
    </row>
    <row r="60" spans="1:12">
      <c r="A60" s="29"/>
      <c r="B60" s="5"/>
      <c r="C60" s="24"/>
      <c r="D60" s="6" t="s">
        <v>98</v>
      </c>
      <c r="E60" s="13" t="s">
        <v>12</v>
      </c>
      <c r="F60" s="39">
        <v>3</v>
      </c>
      <c r="G60" s="40">
        <v>0</v>
      </c>
      <c r="H60" s="41">
        <f t="shared" si="2"/>
        <v>0</v>
      </c>
      <c r="I60" s="38">
        <v>0</v>
      </c>
    </row>
    <row r="61" spans="1:12">
      <c r="A61" s="29"/>
      <c r="B61" s="24"/>
      <c r="C61" s="24"/>
      <c r="D61" s="6" t="s">
        <v>97</v>
      </c>
      <c r="E61" s="13" t="s">
        <v>12</v>
      </c>
      <c r="F61" s="39">
        <v>1</v>
      </c>
      <c r="G61" s="39">
        <v>0</v>
      </c>
      <c r="H61" s="41">
        <f t="shared" si="2"/>
        <v>0</v>
      </c>
      <c r="I61" s="38">
        <v>0</v>
      </c>
    </row>
    <row r="62" spans="1:12">
      <c r="A62" s="29"/>
      <c r="B62" s="24"/>
      <c r="C62" s="24"/>
      <c r="D62" s="6" t="s">
        <v>66</v>
      </c>
      <c r="E62" s="13" t="s">
        <v>12</v>
      </c>
      <c r="F62" s="39">
        <v>6</v>
      </c>
      <c r="G62" s="39">
        <v>0</v>
      </c>
      <c r="H62" s="38">
        <f t="shared" si="2"/>
        <v>0</v>
      </c>
      <c r="I62" s="38">
        <f t="shared" si="3"/>
        <v>0</v>
      </c>
      <c r="L62" s="49"/>
    </row>
    <row r="63" spans="1:12">
      <c r="A63" s="29"/>
      <c r="B63" s="24"/>
      <c r="C63" s="24"/>
      <c r="D63" s="6" t="s">
        <v>47</v>
      </c>
      <c r="E63" s="13" t="s">
        <v>12</v>
      </c>
      <c r="F63" s="39">
        <v>14</v>
      </c>
      <c r="G63" s="39">
        <v>0</v>
      </c>
      <c r="H63" s="38">
        <f t="shared" si="2"/>
        <v>0</v>
      </c>
      <c r="I63" s="38">
        <f t="shared" si="3"/>
        <v>0</v>
      </c>
      <c r="L63" s="49"/>
    </row>
    <row r="64" spans="1:12">
      <c r="A64" s="29"/>
      <c r="B64" s="24"/>
      <c r="C64" s="24"/>
      <c r="D64" s="6" t="s">
        <v>45</v>
      </c>
      <c r="E64" s="13" t="s">
        <v>12</v>
      </c>
      <c r="F64" s="38">
        <v>14</v>
      </c>
      <c r="G64" s="39">
        <v>0</v>
      </c>
      <c r="H64" s="38">
        <f t="shared" si="2"/>
        <v>0</v>
      </c>
      <c r="I64" s="38">
        <f t="shared" si="3"/>
        <v>0</v>
      </c>
    </row>
    <row r="65" spans="1:9">
      <c r="A65" s="29"/>
      <c r="B65" s="24"/>
      <c r="C65" s="24"/>
      <c r="D65" s="6" t="s">
        <v>46</v>
      </c>
      <c r="E65" s="13" t="s">
        <v>12</v>
      </c>
      <c r="F65" s="38">
        <v>6</v>
      </c>
      <c r="G65" s="39">
        <v>0</v>
      </c>
      <c r="H65" s="38">
        <f t="shared" si="2"/>
        <v>0</v>
      </c>
      <c r="I65" s="38">
        <f t="shared" si="3"/>
        <v>0</v>
      </c>
    </row>
    <row r="66" spans="1:9" ht="15">
      <c r="A66" s="57" t="s">
        <v>13</v>
      </c>
      <c r="B66" s="69"/>
      <c r="C66" s="69"/>
      <c r="D66" s="6" t="s">
        <v>48</v>
      </c>
      <c r="E66" s="13" t="s">
        <v>12</v>
      </c>
      <c r="F66" s="39">
        <v>5</v>
      </c>
      <c r="G66" s="39">
        <v>0</v>
      </c>
      <c r="H66" s="38">
        <f t="shared" si="2"/>
        <v>0</v>
      </c>
      <c r="I66" s="38">
        <f t="shared" si="3"/>
        <v>0</v>
      </c>
    </row>
    <row r="67" spans="1:9">
      <c r="A67" s="29"/>
      <c r="B67" s="5"/>
      <c r="C67" s="64"/>
      <c r="D67" s="6" t="s">
        <v>49</v>
      </c>
      <c r="E67" s="13" t="s">
        <v>12</v>
      </c>
      <c r="F67" s="38">
        <v>6</v>
      </c>
      <c r="G67" s="40">
        <v>0</v>
      </c>
      <c r="H67" s="38">
        <f t="shared" si="2"/>
        <v>0</v>
      </c>
      <c r="I67" s="38">
        <f t="shared" si="3"/>
        <v>0</v>
      </c>
    </row>
    <row r="68" spans="1:9">
      <c r="A68" s="29"/>
      <c r="B68" s="5"/>
      <c r="C68" s="64"/>
      <c r="D68" s="6" t="s">
        <v>62</v>
      </c>
      <c r="E68" s="13" t="s">
        <v>12</v>
      </c>
      <c r="F68" s="38">
        <v>8</v>
      </c>
      <c r="G68" s="40">
        <v>0</v>
      </c>
      <c r="H68" s="38">
        <f t="shared" si="2"/>
        <v>0</v>
      </c>
      <c r="I68" s="38">
        <f t="shared" si="3"/>
        <v>0</v>
      </c>
    </row>
    <row r="69" spans="1:9">
      <c r="A69" s="29"/>
      <c r="B69" s="5"/>
      <c r="C69" s="64"/>
      <c r="D69" s="6" t="s">
        <v>50</v>
      </c>
      <c r="E69" s="13" t="s">
        <v>12</v>
      </c>
      <c r="F69" s="38">
        <v>2</v>
      </c>
      <c r="G69" s="40">
        <v>0</v>
      </c>
      <c r="H69" s="38">
        <f t="shared" si="2"/>
        <v>0</v>
      </c>
      <c r="I69" s="38">
        <f t="shared" si="3"/>
        <v>0</v>
      </c>
    </row>
    <row r="70" spans="1:9">
      <c r="A70" s="29"/>
      <c r="B70" s="5"/>
      <c r="C70" s="64"/>
      <c r="D70" s="6" t="s">
        <v>51</v>
      </c>
      <c r="E70" s="13" t="s">
        <v>12</v>
      </c>
      <c r="F70" s="38">
        <v>1</v>
      </c>
      <c r="G70" s="40">
        <v>0</v>
      </c>
      <c r="H70" s="38">
        <f t="shared" si="2"/>
        <v>0</v>
      </c>
      <c r="I70" s="38">
        <f t="shared" si="3"/>
        <v>0</v>
      </c>
    </row>
    <row r="71" spans="1:9">
      <c r="A71" s="29"/>
      <c r="B71" s="63"/>
      <c r="C71" s="64"/>
      <c r="D71" s="6" t="s">
        <v>52</v>
      </c>
      <c r="E71" s="13" t="s">
        <v>12</v>
      </c>
      <c r="F71" s="39">
        <v>12</v>
      </c>
      <c r="G71" s="40">
        <v>0</v>
      </c>
      <c r="H71" s="38">
        <f t="shared" si="2"/>
        <v>0</v>
      </c>
      <c r="I71" s="38">
        <f t="shared" si="3"/>
        <v>0</v>
      </c>
    </row>
    <row r="72" spans="1:9">
      <c r="A72" s="29"/>
      <c r="B72" s="63"/>
      <c r="C72" s="64"/>
      <c r="D72" s="6" t="s">
        <v>57</v>
      </c>
      <c r="E72" s="13" t="s">
        <v>12</v>
      </c>
      <c r="F72" s="39">
        <v>4</v>
      </c>
      <c r="G72" s="40">
        <v>0</v>
      </c>
      <c r="H72" s="38">
        <f t="shared" si="2"/>
        <v>0</v>
      </c>
      <c r="I72" s="38">
        <f t="shared" si="3"/>
        <v>0</v>
      </c>
    </row>
    <row r="73" spans="1:9">
      <c r="A73" s="29"/>
      <c r="B73" s="63"/>
      <c r="C73" s="64"/>
      <c r="D73" s="6" t="s">
        <v>99</v>
      </c>
      <c r="E73" s="13" t="s">
        <v>12</v>
      </c>
      <c r="F73" s="39">
        <v>1</v>
      </c>
      <c r="G73" s="40">
        <v>0</v>
      </c>
      <c r="H73" s="38">
        <f t="shared" si="2"/>
        <v>0</v>
      </c>
      <c r="I73" s="38">
        <f t="shared" si="3"/>
        <v>0</v>
      </c>
    </row>
    <row r="74" spans="1:9">
      <c r="A74" s="29"/>
      <c r="B74" s="63"/>
      <c r="C74" s="64"/>
      <c r="D74" s="6" t="s">
        <v>53</v>
      </c>
      <c r="E74" s="13" t="s">
        <v>12</v>
      </c>
      <c r="F74" s="39">
        <v>1</v>
      </c>
      <c r="G74" s="40">
        <v>0</v>
      </c>
      <c r="H74" s="38">
        <f t="shared" si="2"/>
        <v>0</v>
      </c>
      <c r="I74" s="38">
        <f t="shared" si="3"/>
        <v>0</v>
      </c>
    </row>
    <row r="75" spans="1:9">
      <c r="A75" s="29"/>
      <c r="B75" s="63"/>
      <c r="C75" s="64"/>
      <c r="D75" s="6" t="s">
        <v>54</v>
      </c>
      <c r="E75" s="13" t="s">
        <v>12</v>
      </c>
      <c r="F75" s="39">
        <v>1</v>
      </c>
      <c r="G75" s="40">
        <v>0</v>
      </c>
      <c r="H75" s="38">
        <f t="shared" si="2"/>
        <v>0</v>
      </c>
      <c r="I75" s="38">
        <f t="shared" si="3"/>
        <v>0</v>
      </c>
    </row>
    <row r="76" spans="1:9">
      <c r="A76" s="29"/>
      <c r="B76" s="63"/>
      <c r="C76" s="64"/>
      <c r="D76" s="6" t="s">
        <v>55</v>
      </c>
      <c r="E76" s="13" t="s">
        <v>12</v>
      </c>
      <c r="F76" s="39">
        <v>4</v>
      </c>
      <c r="G76" s="40">
        <v>0</v>
      </c>
      <c r="H76" s="38">
        <f t="shared" si="2"/>
        <v>0</v>
      </c>
      <c r="I76" s="38">
        <f t="shared" si="3"/>
        <v>0</v>
      </c>
    </row>
    <row r="77" spans="1:9">
      <c r="A77" s="29"/>
      <c r="B77" s="63"/>
      <c r="C77" s="64"/>
      <c r="D77" s="6" t="s">
        <v>56</v>
      </c>
      <c r="E77" s="13" t="s">
        <v>12</v>
      </c>
      <c r="F77" s="39">
        <v>3</v>
      </c>
      <c r="G77" s="40">
        <v>0</v>
      </c>
      <c r="H77" s="38">
        <f t="shared" si="2"/>
        <v>0</v>
      </c>
      <c r="I77" s="38">
        <f t="shared" si="3"/>
        <v>0</v>
      </c>
    </row>
    <row r="78" spans="1:9">
      <c r="A78" s="29"/>
      <c r="B78" s="63"/>
      <c r="C78" s="64"/>
      <c r="D78" s="6" t="s">
        <v>64</v>
      </c>
      <c r="E78" s="13" t="s">
        <v>12</v>
      </c>
      <c r="F78" s="39">
        <v>6</v>
      </c>
      <c r="G78" s="40">
        <v>0</v>
      </c>
      <c r="H78" s="38">
        <f t="shared" si="2"/>
        <v>0</v>
      </c>
      <c r="I78" s="38">
        <f t="shared" si="3"/>
        <v>0</v>
      </c>
    </row>
    <row r="79" spans="1:9">
      <c r="A79" s="29"/>
      <c r="B79" s="63"/>
      <c r="C79" s="64"/>
      <c r="D79" s="6" t="s">
        <v>65</v>
      </c>
      <c r="E79" s="13" t="s">
        <v>12</v>
      </c>
      <c r="F79" s="39">
        <v>4</v>
      </c>
      <c r="G79" s="40">
        <v>0</v>
      </c>
      <c r="H79" s="38">
        <f t="shared" si="2"/>
        <v>0</v>
      </c>
      <c r="I79" s="38">
        <f t="shared" si="3"/>
        <v>0</v>
      </c>
    </row>
    <row r="80" spans="1:9">
      <c r="A80" s="29"/>
      <c r="B80" s="63"/>
      <c r="C80" s="64"/>
      <c r="D80" s="6" t="s">
        <v>61</v>
      </c>
      <c r="E80" s="13" t="s">
        <v>12</v>
      </c>
      <c r="F80" s="39">
        <v>1</v>
      </c>
      <c r="G80" s="40">
        <v>0</v>
      </c>
      <c r="H80" s="38">
        <f t="shared" si="2"/>
        <v>0</v>
      </c>
      <c r="I80" s="38">
        <f t="shared" si="3"/>
        <v>0</v>
      </c>
    </row>
    <row r="81" spans="1:9">
      <c r="A81" s="29"/>
      <c r="B81" s="63"/>
      <c r="C81" s="64"/>
      <c r="D81" s="6" t="s">
        <v>58</v>
      </c>
      <c r="E81" s="13" t="s">
        <v>12</v>
      </c>
      <c r="F81" s="39">
        <v>3</v>
      </c>
      <c r="G81" s="40">
        <v>0</v>
      </c>
      <c r="H81" s="38">
        <f t="shared" si="2"/>
        <v>0</v>
      </c>
      <c r="I81" s="38">
        <f t="shared" si="3"/>
        <v>0</v>
      </c>
    </row>
    <row r="82" spans="1:9">
      <c r="A82" s="29"/>
      <c r="B82" s="63"/>
      <c r="C82" s="64"/>
      <c r="D82" s="6" t="s">
        <v>59</v>
      </c>
      <c r="E82" s="13" t="s">
        <v>12</v>
      </c>
      <c r="F82" s="39">
        <v>2</v>
      </c>
      <c r="G82" s="40">
        <v>0</v>
      </c>
      <c r="H82" s="38">
        <f t="shared" si="2"/>
        <v>0</v>
      </c>
      <c r="I82" s="38">
        <f t="shared" si="3"/>
        <v>0</v>
      </c>
    </row>
    <row r="83" spans="1:9">
      <c r="A83" s="29"/>
      <c r="B83" s="23"/>
      <c r="C83" s="23"/>
      <c r="D83" s="6" t="s">
        <v>60</v>
      </c>
      <c r="E83" s="13" t="s">
        <v>12</v>
      </c>
      <c r="F83" s="39">
        <v>7</v>
      </c>
      <c r="G83" s="40">
        <v>0</v>
      </c>
      <c r="H83" s="38">
        <f t="shared" si="2"/>
        <v>0</v>
      </c>
      <c r="I83" s="38">
        <f t="shared" si="3"/>
        <v>0</v>
      </c>
    </row>
    <row r="84" spans="1:9">
      <c r="A84" s="29"/>
      <c r="B84" s="24"/>
      <c r="C84" s="24"/>
      <c r="D84" s="6" t="s">
        <v>63</v>
      </c>
      <c r="E84" s="13" t="s">
        <v>12</v>
      </c>
      <c r="F84" s="39">
        <v>4</v>
      </c>
      <c r="G84" s="40">
        <v>0</v>
      </c>
      <c r="H84" s="38">
        <f t="shared" si="2"/>
        <v>0</v>
      </c>
      <c r="I84" s="38">
        <f t="shared" si="3"/>
        <v>0</v>
      </c>
    </row>
    <row r="85" spans="1:9">
      <c r="A85" s="29"/>
      <c r="B85" s="24"/>
      <c r="C85" s="24"/>
      <c r="D85" s="6"/>
      <c r="E85" s="13"/>
      <c r="F85" s="39"/>
      <c r="G85" s="40"/>
      <c r="H85" s="13"/>
      <c r="I85" s="39"/>
    </row>
    <row r="86" spans="1:9">
      <c r="A86" s="71"/>
      <c r="B86" s="72"/>
      <c r="C86" s="72"/>
      <c r="D86" s="73" t="s">
        <v>24</v>
      </c>
      <c r="E86" s="74"/>
      <c r="F86" s="75"/>
      <c r="G86" s="76"/>
      <c r="H86" s="74"/>
      <c r="I86" s="75"/>
    </row>
    <row r="87" spans="1:9" ht="25.5">
      <c r="A87" s="71"/>
      <c r="B87" s="72"/>
      <c r="C87" s="72"/>
      <c r="D87" s="77" t="s">
        <v>107</v>
      </c>
      <c r="E87" s="70" t="s">
        <v>12</v>
      </c>
      <c r="F87" s="39">
        <v>1</v>
      </c>
      <c r="G87" s="40">
        <v>0</v>
      </c>
      <c r="H87" s="38">
        <f t="shared" ref="H87:H100" si="4">G87*F87</f>
        <v>0</v>
      </c>
      <c r="I87" s="38">
        <f>H87*0.25</f>
        <v>0</v>
      </c>
    </row>
    <row r="88" spans="1:9">
      <c r="A88" s="71"/>
      <c r="B88" s="72"/>
      <c r="C88" s="72"/>
      <c r="D88" s="77" t="s">
        <v>108</v>
      </c>
      <c r="E88" s="78" t="s">
        <v>12</v>
      </c>
      <c r="F88" s="39">
        <v>1</v>
      </c>
      <c r="G88" s="40">
        <v>0</v>
      </c>
      <c r="H88" s="38">
        <f t="shared" si="4"/>
        <v>0</v>
      </c>
      <c r="I88" s="38">
        <f t="shared" ref="I88:I100" si="5">H88*0.25</f>
        <v>0</v>
      </c>
    </row>
    <row r="89" spans="1:9">
      <c r="A89" s="71"/>
      <c r="B89" s="72"/>
      <c r="C89" s="72"/>
      <c r="D89" s="77" t="s">
        <v>100</v>
      </c>
      <c r="E89" s="78" t="s">
        <v>12</v>
      </c>
      <c r="F89" s="39">
        <v>1</v>
      </c>
      <c r="G89" s="40">
        <v>0</v>
      </c>
      <c r="H89" s="38">
        <f t="shared" si="4"/>
        <v>0</v>
      </c>
      <c r="I89" s="38">
        <f t="shared" si="5"/>
        <v>0</v>
      </c>
    </row>
    <row r="90" spans="1:9">
      <c r="A90" s="71"/>
      <c r="B90" s="72"/>
      <c r="C90" s="72"/>
      <c r="D90" s="77" t="s">
        <v>109</v>
      </c>
      <c r="E90" s="78" t="s">
        <v>12</v>
      </c>
      <c r="F90" s="39">
        <v>1</v>
      </c>
      <c r="G90" s="40">
        <v>0</v>
      </c>
      <c r="H90" s="38">
        <f t="shared" si="4"/>
        <v>0</v>
      </c>
      <c r="I90" s="38">
        <f t="shared" si="5"/>
        <v>0</v>
      </c>
    </row>
    <row r="91" spans="1:9">
      <c r="A91" s="71"/>
      <c r="B91" s="72"/>
      <c r="C91" s="72"/>
      <c r="D91" s="77" t="s">
        <v>101</v>
      </c>
      <c r="E91" s="78" t="s">
        <v>102</v>
      </c>
      <c r="F91" s="39">
        <v>100</v>
      </c>
      <c r="G91" s="40">
        <v>0</v>
      </c>
      <c r="H91" s="38">
        <f t="shared" si="4"/>
        <v>0</v>
      </c>
      <c r="I91" s="38">
        <f t="shared" si="5"/>
        <v>0</v>
      </c>
    </row>
    <row r="92" spans="1:9" ht="29.25" customHeight="1">
      <c r="A92" s="71"/>
      <c r="B92" s="72"/>
      <c r="C92" s="72"/>
      <c r="D92" s="77" t="s">
        <v>103</v>
      </c>
      <c r="E92" s="78" t="s">
        <v>102</v>
      </c>
      <c r="F92" s="39">
        <v>150</v>
      </c>
      <c r="G92" s="40">
        <v>0</v>
      </c>
      <c r="H92" s="38">
        <f t="shared" si="4"/>
        <v>0</v>
      </c>
      <c r="I92" s="38">
        <f t="shared" si="5"/>
        <v>0</v>
      </c>
    </row>
    <row r="93" spans="1:9">
      <c r="A93" s="71"/>
      <c r="B93" s="72"/>
      <c r="C93" s="72"/>
      <c r="D93" s="79" t="s">
        <v>104</v>
      </c>
      <c r="E93" s="78" t="s">
        <v>14</v>
      </c>
      <c r="F93" s="39">
        <v>150</v>
      </c>
      <c r="G93" s="38">
        <v>0</v>
      </c>
      <c r="H93" s="38">
        <f t="shared" si="4"/>
        <v>0</v>
      </c>
      <c r="I93" s="38">
        <f t="shared" si="5"/>
        <v>0</v>
      </c>
    </row>
    <row r="94" spans="1:9">
      <c r="A94" s="71"/>
      <c r="B94" s="72"/>
      <c r="C94" s="72"/>
      <c r="D94" s="79" t="s">
        <v>110</v>
      </c>
      <c r="E94" s="78" t="s">
        <v>14</v>
      </c>
      <c r="F94" s="39">
        <v>1</v>
      </c>
      <c r="G94" s="40">
        <v>0</v>
      </c>
      <c r="H94" s="38">
        <f t="shared" si="4"/>
        <v>0</v>
      </c>
      <c r="I94" s="38">
        <f t="shared" si="5"/>
        <v>0</v>
      </c>
    </row>
    <row r="95" spans="1:9">
      <c r="A95" s="71"/>
      <c r="B95" s="72"/>
      <c r="C95" s="72"/>
      <c r="D95" s="77" t="s">
        <v>113</v>
      </c>
      <c r="E95" s="80" t="s">
        <v>12</v>
      </c>
      <c r="F95" s="39">
        <v>2</v>
      </c>
      <c r="G95" s="40">
        <v>0</v>
      </c>
      <c r="H95" s="38">
        <f t="shared" si="4"/>
        <v>0</v>
      </c>
      <c r="I95" s="38">
        <f t="shared" si="5"/>
        <v>0</v>
      </c>
    </row>
    <row r="96" spans="1:9">
      <c r="A96" s="71"/>
      <c r="B96" s="72"/>
      <c r="C96" s="72"/>
      <c r="D96" s="77" t="s">
        <v>114</v>
      </c>
      <c r="E96" s="80" t="s">
        <v>12</v>
      </c>
      <c r="F96" s="39">
        <v>2</v>
      </c>
      <c r="G96" s="40">
        <v>0</v>
      </c>
      <c r="H96" s="38">
        <f t="shared" si="4"/>
        <v>0</v>
      </c>
      <c r="I96" s="38">
        <f t="shared" si="5"/>
        <v>0</v>
      </c>
    </row>
    <row r="97" spans="1:9">
      <c r="A97" s="71"/>
      <c r="B97" s="72"/>
      <c r="C97" s="72"/>
      <c r="D97" s="77" t="s">
        <v>115</v>
      </c>
      <c r="E97" s="80" t="s">
        <v>12</v>
      </c>
      <c r="F97" s="39">
        <v>2</v>
      </c>
      <c r="G97" s="40">
        <v>0</v>
      </c>
      <c r="H97" s="38">
        <f t="shared" si="4"/>
        <v>0</v>
      </c>
      <c r="I97" s="38">
        <f t="shared" si="5"/>
        <v>0</v>
      </c>
    </row>
    <row r="98" spans="1:9">
      <c r="A98" s="71"/>
      <c r="B98" s="72"/>
      <c r="C98" s="72"/>
      <c r="D98" s="77" t="s">
        <v>116</v>
      </c>
      <c r="E98" s="80" t="s">
        <v>12</v>
      </c>
      <c r="F98" s="39">
        <v>2</v>
      </c>
      <c r="G98" s="40">
        <v>0</v>
      </c>
      <c r="H98" s="38">
        <f t="shared" si="4"/>
        <v>0</v>
      </c>
      <c r="I98" s="38">
        <f t="shared" si="5"/>
        <v>0</v>
      </c>
    </row>
    <row r="99" spans="1:9">
      <c r="A99" s="71"/>
      <c r="B99" s="72"/>
      <c r="C99" s="72"/>
      <c r="D99" s="77" t="s">
        <v>117</v>
      </c>
      <c r="E99" s="80" t="s">
        <v>12</v>
      </c>
      <c r="F99" s="39">
        <v>2</v>
      </c>
      <c r="G99" s="40">
        <v>0</v>
      </c>
      <c r="H99" s="38">
        <f t="shared" si="4"/>
        <v>0</v>
      </c>
      <c r="I99" s="38">
        <f t="shared" si="5"/>
        <v>0</v>
      </c>
    </row>
    <row r="100" spans="1:9">
      <c r="A100" s="71"/>
      <c r="B100" s="72"/>
      <c r="C100" s="72"/>
      <c r="D100" s="77" t="s">
        <v>105</v>
      </c>
      <c r="E100" s="80" t="s">
        <v>106</v>
      </c>
      <c r="F100" s="39">
        <v>10</v>
      </c>
      <c r="G100" s="40">
        <v>0</v>
      </c>
      <c r="H100" s="38">
        <f t="shared" si="4"/>
        <v>0</v>
      </c>
      <c r="I100" s="38">
        <f t="shared" si="5"/>
        <v>0</v>
      </c>
    </row>
    <row r="101" spans="1:9" ht="15.75" thickBot="1">
      <c r="A101" s="42"/>
      <c r="B101" s="32"/>
      <c r="C101" s="33"/>
    </row>
    <row r="102" spans="1:9" ht="15.75" thickBot="1">
      <c r="A102" s="43"/>
      <c r="B102" s="23"/>
      <c r="C102" s="25"/>
      <c r="D102" s="22"/>
      <c r="E102" s="22"/>
      <c r="F102" s="44"/>
      <c r="G102" s="45"/>
      <c r="H102" s="46">
        <f>SUM(H11:H100)</f>
        <v>0</v>
      </c>
      <c r="I102" s="47">
        <f>SUM(I11:I100)</f>
        <v>0</v>
      </c>
    </row>
    <row r="103" spans="1:9" ht="15">
      <c r="H103" s="34"/>
      <c r="I103" s="35"/>
    </row>
    <row r="104" spans="1:9" ht="15">
      <c r="A104" s="2"/>
      <c r="B104" s="2"/>
      <c r="C104" s="82"/>
      <c r="D104" s="83" t="s">
        <v>20</v>
      </c>
      <c r="E104" s="2"/>
      <c r="F104" s="2"/>
      <c r="G104" s="84"/>
      <c r="H104" s="48">
        <f>H102+I102</f>
        <v>0</v>
      </c>
      <c r="I104" s="35"/>
    </row>
    <row r="105" spans="1:9" ht="15">
      <c r="A105" s="2"/>
      <c r="B105" s="2"/>
      <c r="C105" s="82"/>
      <c r="D105" s="83" t="s">
        <v>22</v>
      </c>
      <c r="E105" s="2"/>
      <c r="F105" s="2"/>
      <c r="G105" s="84"/>
      <c r="H105" s="48"/>
      <c r="I105" s="35"/>
    </row>
    <row r="106" spans="1:9" ht="15">
      <c r="A106" s="2"/>
      <c r="B106" s="2"/>
      <c r="C106" s="82"/>
      <c r="D106" s="83" t="s">
        <v>21</v>
      </c>
      <c r="E106" s="2"/>
      <c r="F106" s="2"/>
      <c r="G106" s="84"/>
      <c r="H106" s="48">
        <f>H104*1.2</f>
        <v>0</v>
      </c>
      <c r="I106" s="34"/>
    </row>
    <row r="107" spans="1:9" ht="15">
      <c r="A107" s="2"/>
      <c r="B107" s="2"/>
      <c r="C107" s="82"/>
      <c r="D107" s="81"/>
      <c r="E107" s="2"/>
      <c r="F107" s="2"/>
      <c r="G107" s="84"/>
      <c r="H107" s="84"/>
      <c r="I107" s="2"/>
    </row>
    <row r="108" spans="1:9">
      <c r="A108" s="2"/>
      <c r="B108" s="2"/>
      <c r="C108" s="82"/>
      <c r="D108" s="85"/>
      <c r="E108" s="2"/>
      <c r="F108" s="2"/>
      <c r="G108" s="84"/>
      <c r="H108" s="84"/>
      <c r="I108" s="2"/>
    </row>
    <row r="109" spans="1:9">
      <c r="A109" s="2"/>
      <c r="B109" s="2"/>
      <c r="C109" s="82"/>
      <c r="D109" s="2"/>
      <c r="E109" s="2"/>
      <c r="F109" s="2"/>
      <c r="G109" s="84"/>
      <c r="H109" s="84"/>
      <c r="I109" s="2"/>
    </row>
    <row r="110" spans="1:9">
      <c r="A110" s="2"/>
      <c r="B110" s="2"/>
      <c r="C110" s="82"/>
      <c r="D110" s="86" t="s">
        <v>111</v>
      </c>
      <c r="E110" s="2"/>
      <c r="F110" s="2"/>
      <c r="G110" s="84"/>
      <c r="H110" s="84"/>
      <c r="I110" s="2"/>
    </row>
    <row r="111" spans="1:9" ht="63.75">
      <c r="A111" s="2"/>
      <c r="B111" s="2"/>
      <c r="C111" s="82"/>
      <c r="D111" s="86" t="s">
        <v>112</v>
      </c>
      <c r="E111" s="2"/>
      <c r="F111" s="2"/>
      <c r="G111" s="84"/>
      <c r="H111" s="84"/>
      <c r="I111" s="2"/>
    </row>
    <row r="122" spans="1:9">
      <c r="A122" s="2"/>
      <c r="B122" s="2"/>
      <c r="C122" s="82"/>
      <c r="D122" s="2"/>
      <c r="E122" s="2"/>
      <c r="F122" s="2"/>
      <c r="G122" s="84"/>
      <c r="H122" s="84"/>
      <c r="I122" s="2"/>
    </row>
    <row r="123" spans="1:9">
      <c r="A123" s="2"/>
      <c r="B123" s="2"/>
      <c r="C123" s="82"/>
      <c r="D123" s="2"/>
      <c r="E123" s="2"/>
      <c r="F123" s="2"/>
      <c r="G123" s="84"/>
      <c r="H123" s="84"/>
      <c r="I123" s="2"/>
    </row>
    <row r="124" spans="1:9">
      <c r="A124" s="2"/>
      <c r="B124" s="2"/>
      <c r="C124" s="82"/>
      <c r="D124" s="2"/>
      <c r="E124" s="2"/>
      <c r="F124" s="2"/>
      <c r="G124" s="84"/>
      <c r="H124" s="84"/>
      <c r="I124" s="2"/>
    </row>
    <row r="125" spans="1:9">
      <c r="A125" s="2"/>
      <c r="B125" s="2"/>
      <c r="C125" s="82"/>
      <c r="D125" s="87"/>
      <c r="E125" s="88"/>
      <c r="F125" s="89"/>
      <c r="G125" s="90"/>
      <c r="H125" s="89"/>
      <c r="I125" s="89"/>
    </row>
    <row r="126" spans="1:9">
      <c r="A126" s="2"/>
      <c r="B126" s="2"/>
      <c r="C126" s="82"/>
      <c r="D126" s="91"/>
      <c r="E126" s="88"/>
      <c r="F126" s="89"/>
      <c r="G126" s="90"/>
      <c r="H126" s="89"/>
      <c r="I126" s="89"/>
    </row>
    <row r="127" spans="1:9">
      <c r="A127" s="2"/>
      <c r="B127" s="2"/>
      <c r="C127" s="82"/>
      <c r="D127" s="91"/>
      <c r="E127" s="88"/>
      <c r="F127" s="89"/>
      <c r="G127" s="90"/>
      <c r="H127" s="89"/>
      <c r="I127" s="89"/>
    </row>
    <row r="128" spans="1:9">
      <c r="A128" s="2"/>
      <c r="B128" s="2"/>
      <c r="C128" s="82"/>
      <c r="D128" s="91"/>
      <c r="E128" s="88"/>
      <c r="F128" s="89"/>
      <c r="G128" s="90"/>
      <c r="H128" s="89"/>
      <c r="I128" s="89"/>
    </row>
    <row r="129" spans="1:9">
      <c r="A129" s="2"/>
      <c r="B129" s="2"/>
      <c r="C129" s="82"/>
      <c r="D129" s="92"/>
      <c r="E129" s="88"/>
      <c r="F129" s="88"/>
      <c r="G129" s="90"/>
      <c r="H129" s="89"/>
      <c r="I129" s="93"/>
    </row>
    <row r="130" spans="1:9">
      <c r="A130" s="2"/>
      <c r="B130" s="2"/>
      <c r="C130" s="82"/>
      <c r="D130" s="91"/>
      <c r="E130" s="92"/>
      <c r="F130" s="88"/>
      <c r="G130" s="90"/>
      <c r="H130" s="89"/>
      <c r="I130" s="93"/>
    </row>
    <row r="131" spans="1:9">
      <c r="A131" s="2"/>
      <c r="B131" s="2"/>
      <c r="C131" s="82"/>
      <c r="D131" s="92"/>
      <c r="E131" s="92"/>
      <c r="F131" s="88"/>
      <c r="G131" s="94"/>
      <c r="H131" s="89"/>
      <c r="I131" s="95"/>
    </row>
    <row r="132" spans="1:9">
      <c r="A132" s="2"/>
      <c r="B132" s="2"/>
      <c r="C132" s="82"/>
      <c r="D132" s="2"/>
      <c r="E132" s="2"/>
      <c r="F132" s="2"/>
      <c r="G132" s="84"/>
      <c r="H132" s="84"/>
      <c r="I132" s="2"/>
    </row>
    <row r="133" spans="1:9">
      <c r="A133" s="2"/>
      <c r="B133" s="2"/>
      <c r="C133" s="82"/>
      <c r="D133" s="2"/>
      <c r="E133" s="2"/>
      <c r="F133" s="2"/>
      <c r="G133" s="84"/>
      <c r="H133" s="84"/>
      <c r="I133" s="2"/>
    </row>
    <row r="134" spans="1:9">
      <c r="A134" s="2"/>
      <c r="B134" s="2"/>
      <c r="C134" s="82"/>
      <c r="D134" s="2"/>
      <c r="E134" s="2"/>
      <c r="F134" s="2"/>
      <c r="G134" s="84"/>
      <c r="H134" s="84"/>
      <c r="I134" s="2"/>
    </row>
    <row r="135" spans="1:9">
      <c r="A135" s="2"/>
      <c r="B135" s="2"/>
      <c r="C135" s="82"/>
      <c r="D135" s="2"/>
      <c r="E135" s="2"/>
      <c r="F135" s="2"/>
      <c r="G135" s="84"/>
      <c r="H135" s="84"/>
      <c r="I135" s="2"/>
    </row>
    <row r="136" spans="1:9">
      <c r="A136" s="2"/>
      <c r="B136" s="2"/>
      <c r="C136" s="82"/>
      <c r="D136" s="2"/>
      <c r="E136" s="2"/>
      <c r="F136" s="2"/>
      <c r="G136" s="84"/>
      <c r="H136" s="84"/>
      <c r="I136" s="2"/>
    </row>
  </sheetData>
  <mergeCells count="14">
    <mergeCell ref="A2:B2"/>
    <mergeCell ref="C2:I2"/>
    <mergeCell ref="F7:F8"/>
    <mergeCell ref="C3:I3"/>
    <mergeCell ref="C6:I6"/>
    <mergeCell ref="A7:A8"/>
    <mergeCell ref="B7:B8"/>
    <mergeCell ref="C7:C8"/>
    <mergeCell ref="D7:D8"/>
    <mergeCell ref="G7:G8"/>
    <mergeCell ref="H7:I7"/>
    <mergeCell ref="E7:E8"/>
    <mergeCell ref="C5:D5"/>
    <mergeCell ref="A5:B5"/>
  </mergeCells>
  <phoneticPr fontId="0" type="noConversion"/>
  <pageMargins left="0.55118110236220474" right="0.55118110236220474" top="0.51181102362204722" bottom="0.55118110236220474" header="0.51181102362204722" footer="0.31496062992125984"/>
  <pageSetup paperSize="9" scale="85" fitToHeight="2" orientation="landscape" r:id="rId1"/>
  <headerFooter alignWithMargins="0">
    <oddFooter>&amp;RStrana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</vt:lpstr>
      <vt:lpstr>špecifikácia!Názvy_tlače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saca</dc:title>
  <dc:subject>špecifikácia zariadení</dc:subject>
  <dc:creator>Csík</dc:creator>
  <cp:lastModifiedBy>Mgr. Renata Gregušová</cp:lastModifiedBy>
  <cp:lastPrinted>2018-11-21T15:20:31Z</cp:lastPrinted>
  <dcterms:created xsi:type="dcterms:W3CDTF">1997-01-08T11:21:51Z</dcterms:created>
  <dcterms:modified xsi:type="dcterms:W3CDTF">2022-01-12T06:42:21Z</dcterms:modified>
</cp:coreProperties>
</file>