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Dokumenty\N VO TU\Ťažba na rok 2022\Prílohy A sp - návrhy zmlúv\Prílohy č.3 k Návrhom zmlúv\"/>
    </mc:Choice>
  </mc:AlternateContent>
  <bookViews>
    <workbookView xWindow="0" yWindow="0" windowWidth="24000" windowHeight="10920"/>
  </bookViews>
  <sheets>
    <sheet name="Hárok1" sheetId="1" r:id="rId1"/>
    <sheet name="Hárok2" sheetId="2" r:id="rId2"/>
    <sheet name="Hárok3" sheetId="3" r:id="rId3"/>
  </sheets>
  <definedNames>
    <definedName name="_xlnm._FilterDatabase" localSheetId="0" hidden="1">Hárok1!$A$10:$O$31</definedName>
  </definedNames>
  <calcPr calcId="162913"/>
</workbook>
</file>

<file path=xl/calcChain.xml><?xml version="1.0" encoding="utf-8"?>
<calcChain xmlns="http://schemas.openxmlformats.org/spreadsheetml/2006/main">
  <c r="D3" i="2" l="1"/>
  <c r="G8" i="2"/>
  <c r="F8" i="2"/>
  <c r="F14" i="1"/>
  <c r="L14" i="1" s="1"/>
  <c r="F15" i="1"/>
  <c r="L15" i="1" s="1"/>
  <c r="F16" i="1"/>
  <c r="L16" i="1" s="1"/>
  <c r="F17" i="1"/>
  <c r="L17" i="1" s="1"/>
  <c r="F18" i="1"/>
  <c r="L18" i="1" s="1"/>
  <c r="F19" i="1"/>
  <c r="L19" i="1" s="1"/>
  <c r="F20" i="1"/>
  <c r="L20" i="1" s="1"/>
  <c r="F13" i="1"/>
  <c r="L13" i="1" s="1"/>
  <c r="E21" i="1"/>
  <c r="D21" i="1"/>
  <c r="H8" i="2" l="1"/>
  <c r="L21" i="1"/>
  <c r="F21" i="1"/>
</calcChain>
</file>

<file path=xl/sharedStrings.xml><?xml version="1.0" encoding="utf-8"?>
<sst xmlns="http://schemas.openxmlformats.org/spreadsheetml/2006/main" count="79" uniqueCount="58">
  <si>
    <t>LO</t>
  </si>
  <si>
    <t>JPRL</t>
  </si>
  <si>
    <t>Požadovaná kombinácia technologií</t>
  </si>
  <si>
    <t>Predpokladaný objem ťažby</t>
  </si>
  <si>
    <t>Druh ťažby</t>
  </si>
  <si>
    <t>Sklon v %</t>
  </si>
  <si>
    <t>hmotnatosť v m³</t>
  </si>
  <si>
    <t>Približovacia vzdialenosť VM/OM (m)</t>
  </si>
  <si>
    <t>Cena stanovená objednávateľom  bez DPH v € za JPRL</t>
  </si>
  <si>
    <r>
      <t>Cena bez DPH (ponuka účastníka)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</si>
  <si>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účastníka)</t>
    </r>
    <r>
      <rPr>
        <b/>
        <sz val="9"/>
        <rFont val="Arial"/>
        <family val="2"/>
        <charset val="238"/>
      </rPr>
      <t xml:space="preserve">
v €</t>
    </r>
  </si>
  <si>
    <t>Predpokladaný termín vykonania (kalendárny mesiac roka)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</si>
  <si>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</si>
  <si>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</si>
  <si>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</si>
  <si>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</si>
  <si>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</si>
  <si>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</si>
  <si>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</si>
  <si>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</si>
  <si>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</si>
  <si>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</si>
  <si>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</si>
  <si>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</si>
  <si>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</si>
  <si>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</si>
  <si>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</si>
  <si>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</si>
  <si>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</si>
  <si>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</si>
  <si>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Názov predmetu zákazky:</t>
  </si>
  <si>
    <t>Objednávateľ: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</si>
  <si>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</si>
  <si>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</si>
  <si>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VŠLP TU Zvolen</t>
  </si>
  <si>
    <t>Lesnícke služby v ťažbovom procese na VŠLP TU Zvolen</t>
  </si>
  <si>
    <t>273-11</t>
  </si>
  <si>
    <t>č.1</t>
  </si>
  <si>
    <t>OU</t>
  </si>
  <si>
    <t>275A00</t>
  </si>
  <si>
    <t>PU+50</t>
  </si>
  <si>
    <t>275B00</t>
  </si>
  <si>
    <t>275C00</t>
  </si>
  <si>
    <t>308A00</t>
  </si>
  <si>
    <t>305-00</t>
  </si>
  <si>
    <t>PP</t>
  </si>
  <si>
    <t>RN</t>
  </si>
  <si>
    <t>PN</t>
  </si>
  <si>
    <t>31.12.2022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</si>
  <si>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</si>
  <si>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</si>
  <si>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</si>
  <si>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</si>
  <si>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</si>
  <si>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</si>
  <si>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Budča - časť č.6 (Sekierska dolina)</t>
  </si>
  <si>
    <t>Príloha č.3 k Návrhu zmluvy na časť č.6 (Sekierska dolina)</t>
  </si>
  <si>
    <t>Opis a rozsah zákazky a cenová ponuka uchádzača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</si>
</sst>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</xf>
    <xf numFmtId="0" fontId="4" fillId="2" borderId="2" xfId="0" applyFont="1" applyFill="1" applyBorder="1" applyAlignment="1" applyProtection="1"/>
    <xf numFmtId="0" fontId="0" fillId="2" borderId="2" xfId="0" applyFill="1" applyBorder="1" applyProtection="1"/>
    <xf numFmtId="4" fontId="5" fillId="2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 vertical="center"/>
    </xf>
    <xf numFmtId="49" fontId="9" fillId="0" borderId="10" xfId="0" applyNumberFormat="1" applyFont="1" applyBorder="1" applyAlignment="1" applyProtection="1">
      <alignment horizontal="center" vertical="center" wrapText="1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2" fontId="9" fillId="0" borderId="10" xfId="0" applyNumberFormat="1" applyFont="1" applyFill="1" applyBorder="1" applyAlignment="1" applyProtection="1">
      <alignment horizontal="right" vertical="center"/>
      <protection locked="0"/>
    </xf>
    <xf numFmtId="49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4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24" xfId="0" applyFont="1" applyFill="1" applyBorder="1" applyAlignment="1" applyProtection="1">
      <alignment vertical="center"/>
    </xf>
    <xf numFmtId="0" fontId="5" fillId="0" borderId="27" xfId="0" applyFont="1" applyFill="1" applyBorder="1" applyAlignment="1" applyProtection="1">
      <alignment vertical="center"/>
    </xf>
    <xf numFmtId="0" fontId="9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1" xfId="0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2" fontId="9" fillId="0" borderId="2" xfId="0" applyNumberFormat="1" applyFont="1" applyFill="1" applyBorder="1" applyAlignment="1" applyProtection="1">
      <alignment horizontal="right" vertical="center"/>
      <protection locked="0"/>
    </xf>
    <xf numFmtId="0" fontId="0" fillId="0" borderId="33" xfId="0" applyBorder="1" applyAlignment="1" applyProtection="1"/>
    <xf numFmtId="0" fontId="4" fillId="0" borderId="2" xfId="0" applyFont="1" applyBorder="1" applyAlignment="1" applyProtection="1">
      <alignment horizontal="left"/>
    </xf>
    <xf numFmtId="0" fontId="0" fillId="0" borderId="0" xfId="0"/>
    <xf numFmtId="0" fontId="0" fillId="0" borderId="0" xfId="0" applyAlignment="1"/>
    <xf numFmtId="0" fontId="4" fillId="0" borderId="0" xfId="0" applyFont="1" applyBorder="1" applyAlignment="1" applyProtection="1">
      <alignment horizontal="left"/>
    </xf>
    <xf numFmtId="0" fontId="5" fillId="0" borderId="25" xfId="0" applyFont="1" applyFill="1" applyBorder="1" applyAlignment="1" applyProtection="1">
      <alignment horizontal="center" vertical="center" wrapText="1"/>
    </xf>
    <xf numFmtId="0" fontId="4" fillId="0" borderId="27" xfId="0" applyFont="1" applyFill="1" applyBorder="1" applyAlignment="1" applyProtection="1">
      <alignment horizontal="center" vertical="center"/>
    </xf>
    <xf numFmtId="9" fontId="9" fillId="0" borderId="10" xfId="0" applyNumberFormat="1" applyFont="1" applyFill="1" applyBorder="1" applyAlignment="1" applyProtection="1">
      <alignment horizontal="center" vertical="center" wrapText="1"/>
      <protection locked="0"/>
    </xf>
    <xf numFmtId="9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left"/>
    </xf>
    <xf numFmtId="0" fontId="4" fillId="0" borderId="36" xfId="0" applyFont="1" applyBorder="1" applyAlignment="1" applyProtection="1">
      <alignment horizontal="left"/>
    </xf>
    <xf numFmtId="0" fontId="4" fillId="0" borderId="37" xfId="0" applyFont="1" applyBorder="1" applyAlignment="1" applyProtection="1">
      <alignment horizontal="right" indent="1"/>
    </xf>
    <xf numFmtId="0" fontId="4" fillId="4" borderId="24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 applyProtection="1">
      <alignment horizontal="right" vertical="center"/>
    </xf>
    <xf numFmtId="3" fontId="5" fillId="5" borderId="30" xfId="0" applyNumberFormat="1" applyFont="1" applyFill="1" applyBorder="1" applyAlignment="1" applyProtection="1">
      <alignment vertical="center"/>
    </xf>
    <xf numFmtId="4" fontId="5" fillId="5" borderId="20" xfId="0" applyNumberFormat="1" applyFont="1" applyFill="1" applyBorder="1" applyAlignment="1" applyProtection="1">
      <alignment horizontal="center" vertical="center"/>
    </xf>
    <xf numFmtId="4" fontId="5" fillId="5" borderId="5" xfId="0" applyNumberFormat="1" applyFont="1" applyFill="1" applyBorder="1" applyAlignment="1" applyProtection="1">
      <alignment horizontal="center" vertical="center"/>
    </xf>
    <xf numFmtId="4" fontId="5" fillId="5" borderId="8" xfId="0" applyNumberFormat="1" applyFont="1" applyFill="1" applyBorder="1" applyAlignment="1" applyProtection="1">
      <alignment horizontal="center" vertical="center"/>
    </xf>
    <xf numFmtId="4" fontId="11" fillId="5" borderId="6" xfId="0" applyNumberFormat="1" applyFont="1" applyFill="1" applyBorder="1" applyAlignment="1" applyProtection="1">
      <alignment horizontal="center" vertical="center"/>
    </xf>
    <xf numFmtId="0" fontId="0" fillId="4" borderId="32" xfId="0" applyFill="1" applyBorder="1" applyAlignment="1" applyProtection="1"/>
    <xf numFmtId="4" fontId="5" fillId="5" borderId="39" xfId="0" applyNumberFormat="1" applyFont="1" applyFill="1" applyBorder="1" applyAlignment="1" applyProtection="1">
      <alignment horizontal="center" vertical="center"/>
    </xf>
    <xf numFmtId="0" fontId="5" fillId="0" borderId="40" xfId="0" applyFont="1" applyFill="1" applyBorder="1" applyAlignment="1" applyProtection="1">
      <alignment horizontal="right" vertical="center"/>
    </xf>
    <xf numFmtId="0" fontId="5" fillId="0" borderId="41" xfId="0" applyFont="1" applyFill="1" applyBorder="1" applyAlignment="1" applyProtection="1">
      <alignment vertical="center"/>
    </xf>
    <xf numFmtId="0" fontId="5" fillId="0" borderId="29" xfId="0" applyFont="1" applyFill="1" applyBorder="1" applyAlignment="1" applyProtection="1">
      <alignment vertical="center"/>
    </xf>
    <xf numFmtId="0" fontId="0" fillId="0" borderId="0" xfId="0" applyBorder="1"/>
    <xf numFmtId="49" fontId="0" fillId="0" borderId="16" xfId="0" applyNumberFormat="1" applyBorder="1" applyAlignment="1" applyProtection="1">
      <alignment horizontal="center"/>
      <protection locked="0"/>
    </xf>
    <xf numFmtId="0" fontId="0" fillId="0" borderId="24" xfId="0" applyBorder="1"/>
    <xf numFmtId="0" fontId="9" fillId="4" borderId="9" xfId="0" applyFont="1" applyFill="1" applyBorder="1" applyAlignment="1" applyProtection="1">
      <alignment horizontal="center" vertical="center"/>
      <protection locked="0"/>
    </xf>
    <xf numFmtId="0" fontId="9" fillId="4" borderId="38" xfId="0" applyFont="1" applyFill="1" applyBorder="1" applyAlignment="1" applyProtection="1">
      <alignment horizontal="center" vertical="center"/>
      <protection locked="0"/>
    </xf>
    <xf numFmtId="0" fontId="0" fillId="7" borderId="0" xfId="0" applyFill="1"/>
    <xf numFmtId="0" fontId="0" fillId="5" borderId="0" xfId="0" applyFill="1"/>
    <xf numFmtId="0" fontId="0" fillId="8" borderId="0" xfId="0" applyFill="1"/>
    <xf numFmtId="0" fontId="0" fillId="9" borderId="0" xfId="0" applyFill="1"/>
    <xf numFmtId="0" fontId="2" fillId="4" borderId="34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right"/>
    </xf>
    <xf numFmtId="0" fontId="12" fillId="0" borderId="0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5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left" vertical="center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6" fillId="6" borderId="18" xfId="0" applyFont="1" applyFill="1" applyBorder="1" applyAlignment="1" applyProtection="1">
      <alignment horizontal="center" vertical="center" wrapText="1"/>
    </xf>
    <xf numFmtId="0" fontId="6" fillId="6" borderId="19" xfId="0" applyFont="1" applyFill="1" applyBorder="1" applyAlignment="1" applyProtection="1">
      <alignment horizontal="center" vertical="center"/>
    </xf>
    <xf numFmtId="0" fontId="6" fillId="6" borderId="20" xfId="0" applyFont="1" applyFill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5" fillId="0" borderId="24" xfId="0" applyFont="1" applyFill="1" applyBorder="1" applyAlignment="1" applyProtection="1">
      <alignment horizontal="right" vertical="center"/>
    </xf>
    <xf numFmtId="0" fontId="11" fillId="0" borderId="6" xfId="0" applyFont="1" applyFill="1" applyBorder="1" applyAlignment="1" applyProtection="1">
      <alignment horizontal="right" vertical="center" indent="2"/>
    </xf>
    <xf numFmtId="0" fontId="11" fillId="0" borderId="21" xfId="0" applyFont="1" applyFill="1" applyBorder="1" applyAlignment="1" applyProtection="1">
      <alignment horizontal="right" vertical="center" indent="2"/>
    </xf>
    <xf numFmtId="0" fontId="11" fillId="0" borderId="22" xfId="0" applyFont="1" applyFill="1" applyBorder="1" applyAlignment="1" applyProtection="1">
      <alignment horizontal="right" vertical="center" indent="2"/>
    </xf>
    <xf numFmtId="0" fontId="5" fillId="6" borderId="23" xfId="0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/>
    </xf>
    <xf numFmtId="0" fontId="5" fillId="6" borderId="24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5" fillId="0" borderId="18" xfId="0" applyFont="1" applyBorder="1" applyAlignment="1" applyProtection="1">
      <alignment horizontal="center"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1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 readingOrder="1"/>
    </xf>
    <xf numFmtId="0" fontId="3" fillId="0" borderId="0" xfId="0" applyFont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tabSelected="1" zoomScale="120" zoomScaleNormal="120" zoomScalePageLayoutView="40" workbookViewId="0">
      <selection activeCell="H7" sqref="H7:L7"/>
    </sheetView>
  </sheetViews>
  <sheetFormatPr defaultRowHeight="15" x14ac:dyDescent="0.25"/>
  <cols>
    <col min="1" max="1" width="13.7109375" customWidth="1"/>
    <col min="2" max="2" width="11.5703125" customWidth="1"/>
    <col min="3" max="10" width="11.7109375" customWidth="1"/>
    <col min="11" max="11" width="11.7109375" style="28" customWidth="1"/>
    <col min="12" max="14" width="11.7109375" customWidth="1"/>
    <col min="15" max="15" width="13.85546875" customWidth="1"/>
  </cols>
  <sheetData>
    <row r="1" spans="1:15" s="28" customFormat="1" x14ac:dyDescent="0.25">
      <c r="E1" s="101" t="s">
        <v>56</v>
      </c>
      <c r="F1" s="101"/>
      <c r="G1" s="101"/>
      <c r="H1" s="101"/>
      <c r="I1" s="101"/>
      <c r="J1" s="101"/>
      <c r="K1" s="101"/>
    </row>
    <row r="2" spans="1:15" ht="18" x14ac:dyDescent="0.25">
      <c r="C2" s="105" t="s">
        <v>57</v>
      </c>
      <c r="D2" s="105"/>
      <c r="E2" s="105"/>
      <c r="F2" s="105"/>
      <c r="G2" s="105"/>
      <c r="H2" s="105"/>
      <c r="I2" s="105"/>
      <c r="J2" s="105"/>
      <c r="K2" s="105"/>
      <c r="L2" s="105"/>
      <c r="M2" s="105"/>
    </row>
    <row r="4" spans="1:15" ht="15.75" customHeight="1" x14ac:dyDescent="0.25">
      <c r="A4" s="106" t="s">
        <v>30</v>
      </c>
      <c r="B4" s="106"/>
      <c r="C4" s="107" t="s">
        <v>35</v>
      </c>
      <c r="D4" s="107"/>
      <c r="E4" s="107"/>
      <c r="F4" s="107"/>
      <c r="G4" s="107"/>
      <c r="H4" s="29"/>
      <c r="I4" s="61" t="s">
        <v>32</v>
      </c>
      <c r="J4" s="109" t="s">
        <v>55</v>
      </c>
      <c r="K4" s="109"/>
      <c r="L4" s="109"/>
    </row>
    <row r="7" spans="1:15" x14ac:dyDescent="0.25">
      <c r="A7" s="27" t="s">
        <v>31</v>
      </c>
      <c r="B7" s="108" t="s">
        <v>34</v>
      </c>
      <c r="C7" s="108"/>
      <c r="D7" s="108"/>
      <c r="E7" s="108"/>
      <c r="H7" s="110"/>
      <c r="I7" s="110"/>
      <c r="J7" s="110"/>
      <c r="K7" s="110"/>
      <c r="L7" s="110"/>
    </row>
    <row r="8" spans="1:15" s="28" customFormat="1" x14ac:dyDescent="0.25">
      <c r="A8" s="36"/>
      <c r="B8" s="37"/>
      <c r="C8" s="30"/>
      <c r="D8" s="30"/>
      <c r="E8" s="30"/>
      <c r="H8" s="51"/>
    </row>
    <row r="9" spans="1:15" ht="42.75" customHeight="1" thickBot="1" x14ac:dyDescent="0.3">
      <c r="A9" s="38"/>
      <c r="B9" s="39"/>
      <c r="C9" s="2"/>
      <c r="D9" s="2"/>
      <c r="E9" s="2"/>
      <c r="F9" s="4"/>
      <c r="G9" s="2"/>
      <c r="H9" s="53"/>
      <c r="I9" s="2"/>
      <c r="J9" s="2"/>
      <c r="L9" s="2"/>
      <c r="M9" s="2"/>
      <c r="N9" s="2"/>
      <c r="O9" s="2"/>
    </row>
    <row r="10" spans="1:15" ht="106.5" customHeight="1" thickBot="1" x14ac:dyDescent="0.3">
      <c r="A10" s="93" t="s">
        <v>0</v>
      </c>
      <c r="B10" s="98" t="s">
        <v>1</v>
      </c>
      <c r="C10" s="102" t="s">
        <v>2</v>
      </c>
      <c r="D10" s="111" t="s">
        <v>3</v>
      </c>
      <c r="E10" s="112"/>
      <c r="F10" s="113"/>
      <c r="G10" s="114" t="s">
        <v>4</v>
      </c>
      <c r="H10" s="76" t="s">
        <v>5</v>
      </c>
      <c r="I10" s="117" t="s">
        <v>6</v>
      </c>
      <c r="J10" s="76" t="s">
        <v>7</v>
      </c>
      <c r="K10" s="31" t="s">
        <v>33</v>
      </c>
      <c r="L10" s="76" t="s">
        <v>8</v>
      </c>
      <c r="M10" s="79" t="s">
        <v>9</v>
      </c>
      <c r="N10" s="88" t="s">
        <v>10</v>
      </c>
      <c r="O10" s="72" t="s">
        <v>11</v>
      </c>
    </row>
    <row r="11" spans="1:15" x14ac:dyDescent="0.25">
      <c r="A11" s="94"/>
      <c r="B11" s="99"/>
      <c r="C11" s="103"/>
      <c r="D11" s="96" t="s">
        <v>12</v>
      </c>
      <c r="E11" s="77" t="s">
        <v>13</v>
      </c>
      <c r="F11" s="76" t="s">
        <v>14</v>
      </c>
      <c r="G11" s="115"/>
      <c r="H11" s="77"/>
      <c r="I11" s="118"/>
      <c r="J11" s="91"/>
      <c r="K11" s="51"/>
      <c r="L11" s="77"/>
      <c r="M11" s="80"/>
      <c r="N11" s="89"/>
      <c r="O11" s="73"/>
    </row>
    <row r="12" spans="1:15" ht="14.25" customHeight="1" thickBot="1" x14ac:dyDescent="0.3">
      <c r="A12" s="95"/>
      <c r="B12" s="100"/>
      <c r="C12" s="104"/>
      <c r="D12" s="97"/>
      <c r="E12" s="78"/>
      <c r="F12" s="78"/>
      <c r="G12" s="116"/>
      <c r="H12" s="78"/>
      <c r="I12" s="119"/>
      <c r="J12" s="92"/>
      <c r="K12" s="32"/>
      <c r="L12" s="78"/>
      <c r="M12" s="81"/>
      <c r="N12" s="90"/>
      <c r="O12" s="74"/>
    </row>
    <row r="13" spans="1:15" ht="15.75" thickBot="1" x14ac:dyDescent="0.3">
      <c r="A13" s="54">
        <v>8</v>
      </c>
      <c r="B13" s="11" t="s">
        <v>36</v>
      </c>
      <c r="C13" s="12" t="s">
        <v>37</v>
      </c>
      <c r="D13" s="13">
        <v>9.3800000000000008</v>
      </c>
      <c r="E13" s="13">
        <v>336.91</v>
      </c>
      <c r="F13" s="40">
        <f t="shared" ref="F13:F20" si="0">E13+D13</f>
        <v>346.29</v>
      </c>
      <c r="G13" s="14" t="s">
        <v>38</v>
      </c>
      <c r="H13" s="33">
        <v>0.35</v>
      </c>
      <c r="I13" s="15">
        <v>1.65</v>
      </c>
      <c r="J13" s="16">
        <v>1500</v>
      </c>
      <c r="K13" s="60">
        <v>14.19</v>
      </c>
      <c r="L13" s="18">
        <f t="shared" ref="L13:L20" si="1">K13*F13</f>
        <v>4913.8550999999998</v>
      </c>
      <c r="M13" s="5"/>
      <c r="N13" s="43"/>
      <c r="O13" s="52" t="s">
        <v>48</v>
      </c>
    </row>
    <row r="14" spans="1:15" ht="15.75" thickBot="1" x14ac:dyDescent="0.3">
      <c r="A14" s="54">
        <v>8</v>
      </c>
      <c r="B14" s="11" t="s">
        <v>39</v>
      </c>
      <c r="C14" s="12" t="s">
        <v>37</v>
      </c>
      <c r="D14" s="13"/>
      <c r="E14" s="13">
        <v>567</v>
      </c>
      <c r="F14" s="40">
        <f t="shared" si="0"/>
        <v>567</v>
      </c>
      <c r="G14" s="14" t="s">
        <v>40</v>
      </c>
      <c r="H14" s="33">
        <v>0.4</v>
      </c>
      <c r="I14" s="15">
        <v>0.42</v>
      </c>
      <c r="J14" s="16">
        <v>700</v>
      </c>
      <c r="K14" s="60">
        <v>19.28</v>
      </c>
      <c r="L14" s="18">
        <f t="shared" si="1"/>
        <v>10931.76</v>
      </c>
      <c r="M14" s="5"/>
      <c r="N14" s="43"/>
      <c r="O14" s="52" t="s">
        <v>48</v>
      </c>
    </row>
    <row r="15" spans="1:15" s="28" customFormat="1" ht="15.75" thickBot="1" x14ac:dyDescent="0.3">
      <c r="A15" s="54">
        <v>8</v>
      </c>
      <c r="B15" s="11" t="s">
        <v>41</v>
      </c>
      <c r="C15" s="12" t="s">
        <v>37</v>
      </c>
      <c r="D15" s="13"/>
      <c r="E15" s="13">
        <v>199</v>
      </c>
      <c r="F15" s="40">
        <f t="shared" si="0"/>
        <v>199</v>
      </c>
      <c r="G15" s="14" t="s">
        <v>40</v>
      </c>
      <c r="H15" s="33">
        <v>0.4</v>
      </c>
      <c r="I15" s="15">
        <v>0.33</v>
      </c>
      <c r="J15" s="16">
        <v>700</v>
      </c>
      <c r="K15" s="60">
        <v>20.170000000000002</v>
      </c>
      <c r="L15" s="18">
        <f t="shared" si="1"/>
        <v>4013.8300000000004</v>
      </c>
      <c r="M15" s="5"/>
      <c r="N15" s="43"/>
      <c r="O15" s="52" t="s">
        <v>48</v>
      </c>
    </row>
    <row r="16" spans="1:15" ht="15.75" thickBot="1" x14ac:dyDescent="0.3">
      <c r="A16" s="54">
        <v>8</v>
      </c>
      <c r="B16" s="11" t="s">
        <v>42</v>
      </c>
      <c r="C16" s="12" t="s">
        <v>37</v>
      </c>
      <c r="D16" s="13">
        <v>1</v>
      </c>
      <c r="E16" s="13">
        <v>131</v>
      </c>
      <c r="F16" s="40">
        <f t="shared" si="0"/>
        <v>132</v>
      </c>
      <c r="G16" s="14" t="s">
        <v>40</v>
      </c>
      <c r="H16" s="33">
        <v>0.4</v>
      </c>
      <c r="I16" s="15">
        <v>0.23</v>
      </c>
      <c r="J16" s="16">
        <v>1300</v>
      </c>
      <c r="K16" s="60">
        <v>21.21</v>
      </c>
      <c r="L16" s="18">
        <f t="shared" si="1"/>
        <v>2799.7200000000003</v>
      </c>
      <c r="M16" s="5"/>
      <c r="N16" s="43"/>
      <c r="O16" s="52" t="s">
        <v>48</v>
      </c>
    </row>
    <row r="17" spans="1:15" s="28" customFormat="1" ht="15.75" thickBot="1" x14ac:dyDescent="0.3">
      <c r="A17" s="54">
        <v>8</v>
      </c>
      <c r="B17" s="11" t="s">
        <v>43</v>
      </c>
      <c r="C17" s="12" t="s">
        <v>37</v>
      </c>
      <c r="D17" s="13">
        <v>13</v>
      </c>
      <c r="E17" s="13">
        <v>311</v>
      </c>
      <c r="F17" s="40">
        <f t="shared" si="0"/>
        <v>324</v>
      </c>
      <c r="G17" s="14" t="s">
        <v>40</v>
      </c>
      <c r="H17" s="33">
        <v>0.35</v>
      </c>
      <c r="I17" s="15">
        <v>1.1100000000000001</v>
      </c>
      <c r="J17" s="16">
        <v>400</v>
      </c>
      <c r="K17" s="60">
        <v>18.12</v>
      </c>
      <c r="L17" s="18">
        <f t="shared" si="1"/>
        <v>5870.88</v>
      </c>
      <c r="M17" s="5"/>
      <c r="N17" s="43"/>
      <c r="O17" s="52" t="s">
        <v>48</v>
      </c>
    </row>
    <row r="18" spans="1:15" ht="15.75" thickBot="1" x14ac:dyDescent="0.3">
      <c r="A18" s="54">
        <v>8</v>
      </c>
      <c r="B18" s="11" t="s">
        <v>44</v>
      </c>
      <c r="C18" s="12" t="s">
        <v>37</v>
      </c>
      <c r="D18" s="13">
        <v>70</v>
      </c>
      <c r="E18" s="13">
        <v>679</v>
      </c>
      <c r="F18" s="40">
        <f t="shared" si="0"/>
        <v>749</v>
      </c>
      <c r="G18" s="14" t="s">
        <v>40</v>
      </c>
      <c r="H18" s="33">
        <v>0.45</v>
      </c>
      <c r="I18" s="15">
        <v>1.07</v>
      </c>
      <c r="J18" s="16">
        <v>1000</v>
      </c>
      <c r="K18" s="60">
        <v>18.48</v>
      </c>
      <c r="L18" s="18">
        <f t="shared" si="1"/>
        <v>13841.52</v>
      </c>
      <c r="M18" s="5"/>
      <c r="N18" s="43"/>
      <c r="O18" s="52" t="s">
        <v>48</v>
      </c>
    </row>
    <row r="19" spans="1:15" s="28" customFormat="1" ht="15.75" thickBot="1" x14ac:dyDescent="0.3">
      <c r="A19" s="55">
        <v>8</v>
      </c>
      <c r="B19" s="23" t="s">
        <v>45</v>
      </c>
      <c r="C19" s="24" t="s">
        <v>37</v>
      </c>
      <c r="D19" s="25">
        <v>150</v>
      </c>
      <c r="E19" s="25">
        <v>150</v>
      </c>
      <c r="F19" s="40">
        <f t="shared" si="0"/>
        <v>300</v>
      </c>
      <c r="G19" s="17" t="s">
        <v>46</v>
      </c>
      <c r="H19" s="34">
        <v>0.4</v>
      </c>
      <c r="I19" s="21">
        <v>1.5</v>
      </c>
      <c r="J19" s="22">
        <v>700</v>
      </c>
      <c r="K19" s="35">
        <v>16.07</v>
      </c>
      <c r="L19" s="18">
        <f t="shared" si="1"/>
        <v>4821</v>
      </c>
      <c r="M19" s="9"/>
      <c r="N19" s="44"/>
      <c r="O19" s="52" t="s">
        <v>48</v>
      </c>
    </row>
    <row r="20" spans="1:15" s="28" customFormat="1" x14ac:dyDescent="0.25">
      <c r="A20" s="55">
        <v>8</v>
      </c>
      <c r="B20" s="23" t="s">
        <v>45</v>
      </c>
      <c r="C20" s="24" t="s">
        <v>37</v>
      </c>
      <c r="D20" s="25">
        <v>150</v>
      </c>
      <c r="E20" s="25">
        <v>150</v>
      </c>
      <c r="F20" s="40">
        <f t="shared" si="0"/>
        <v>300</v>
      </c>
      <c r="G20" s="17" t="s">
        <v>47</v>
      </c>
      <c r="H20" s="34">
        <v>0.4</v>
      </c>
      <c r="I20" s="21">
        <v>0.5</v>
      </c>
      <c r="J20" s="22">
        <v>700</v>
      </c>
      <c r="K20" s="35">
        <v>21.08</v>
      </c>
      <c r="L20" s="18">
        <f t="shared" si="1"/>
        <v>6323.9999999999991</v>
      </c>
      <c r="M20" s="9"/>
      <c r="N20" s="44"/>
      <c r="O20" s="52" t="s">
        <v>48</v>
      </c>
    </row>
    <row r="21" spans="1:15" ht="15.75" thickBot="1" x14ac:dyDescent="0.3">
      <c r="A21" s="46"/>
      <c r="B21" s="26"/>
      <c r="C21" s="19"/>
      <c r="D21" s="41">
        <f>SUM(D13:D20)</f>
        <v>393.38</v>
      </c>
      <c r="E21" s="41">
        <f>SUM(E13:E20)</f>
        <v>2523.91</v>
      </c>
      <c r="F21" s="41">
        <f>SUM(F13:F20)</f>
        <v>2917.29</v>
      </c>
      <c r="G21" s="49"/>
      <c r="H21" s="50"/>
      <c r="I21" s="84" t="s">
        <v>15</v>
      </c>
      <c r="J21" s="84"/>
      <c r="K21" s="48"/>
      <c r="L21" s="47">
        <f>SUM(L13:L20)</f>
        <v>53516.565100000007</v>
      </c>
      <c r="M21" s="20" t="s">
        <v>16</v>
      </c>
      <c r="N21" s="42">
        <v>0</v>
      </c>
      <c r="O21" s="82"/>
    </row>
    <row r="22" spans="1:15" ht="15.75" thickBot="1" x14ac:dyDescent="0.3">
      <c r="A22" s="85" t="s">
        <v>17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7"/>
      <c r="N22" s="45">
        <v>0</v>
      </c>
      <c r="O22" s="82"/>
    </row>
    <row r="23" spans="1:15" ht="15.75" thickBot="1" x14ac:dyDescent="0.3">
      <c r="A23" s="85" t="s">
        <v>18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7"/>
      <c r="N23" s="45">
        <v>0</v>
      </c>
      <c r="O23" s="83"/>
    </row>
    <row r="24" spans="1:15" x14ac:dyDescent="0.25">
      <c r="A24" s="62" t="s">
        <v>19</v>
      </c>
      <c r="B24" s="62"/>
      <c r="C24" s="62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2"/>
    </row>
    <row r="25" spans="1:15" x14ac:dyDescent="0.25">
      <c r="A25" s="75" t="s">
        <v>20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2"/>
    </row>
    <row r="26" spans="1:15" x14ac:dyDescent="0.25">
      <c r="A26" s="75" t="s">
        <v>21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2"/>
    </row>
    <row r="27" spans="1:15" x14ac:dyDescent="0.25">
      <c r="A27" s="2"/>
      <c r="B27" s="2"/>
      <c r="C27" s="2"/>
      <c r="D27" s="10"/>
      <c r="E27" s="65" t="s">
        <v>22</v>
      </c>
      <c r="F27" s="7" t="s">
        <v>23</v>
      </c>
      <c r="G27" s="66"/>
      <c r="H27" s="67"/>
      <c r="I27" s="67"/>
      <c r="J27" s="67"/>
      <c r="K27" s="67"/>
      <c r="L27" s="67"/>
      <c r="M27" s="67"/>
      <c r="N27" s="68"/>
      <c r="O27" s="2"/>
    </row>
    <row r="28" spans="1:15" x14ac:dyDescent="0.25">
      <c r="A28" s="2"/>
      <c r="B28" s="2"/>
      <c r="C28" s="2"/>
      <c r="D28" s="10"/>
      <c r="E28" s="65"/>
      <c r="F28" s="7" t="s">
        <v>24</v>
      </c>
      <c r="G28" s="66"/>
      <c r="H28" s="67"/>
      <c r="I28" s="67"/>
      <c r="J28" s="67"/>
      <c r="K28" s="67"/>
      <c r="L28" s="67"/>
      <c r="M28" s="67"/>
      <c r="N28" s="68"/>
      <c r="O28" s="2"/>
    </row>
    <row r="29" spans="1:15" x14ac:dyDescent="0.25">
      <c r="A29" s="2"/>
      <c r="B29" s="2"/>
      <c r="C29" s="2"/>
      <c r="D29" s="10"/>
      <c r="E29" s="65"/>
      <c r="F29" s="7" t="s">
        <v>25</v>
      </c>
      <c r="G29" s="66"/>
      <c r="H29" s="67"/>
      <c r="I29" s="67"/>
      <c r="J29" s="67"/>
      <c r="K29" s="67"/>
      <c r="L29" s="67"/>
      <c r="M29" s="67"/>
      <c r="N29" s="68"/>
      <c r="O29" s="2"/>
    </row>
    <row r="30" spans="1:15" x14ac:dyDescent="0.25">
      <c r="A30" s="10"/>
      <c r="B30" s="10"/>
      <c r="C30" s="10"/>
      <c r="D30" s="2"/>
      <c r="E30" s="65"/>
      <c r="F30" s="7" t="s">
        <v>26</v>
      </c>
      <c r="G30" s="66"/>
      <c r="H30" s="67"/>
      <c r="I30" s="67"/>
      <c r="J30" s="67"/>
      <c r="K30" s="67"/>
      <c r="L30" s="67"/>
      <c r="M30" s="67"/>
      <c r="N30" s="68"/>
      <c r="O30" s="2"/>
    </row>
    <row r="31" spans="1:15" x14ac:dyDescent="0.25">
      <c r="A31" s="2"/>
      <c r="B31" s="2"/>
      <c r="C31" s="2"/>
      <c r="D31" s="2"/>
      <c r="E31" s="65"/>
      <c r="F31" s="7" t="s">
        <v>27</v>
      </c>
      <c r="G31" s="8"/>
      <c r="H31" s="69" t="s">
        <v>28</v>
      </c>
      <c r="I31" s="70"/>
      <c r="J31" s="70"/>
      <c r="K31" s="70"/>
      <c r="L31" s="70"/>
      <c r="M31" s="70"/>
      <c r="N31" s="7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L32" s="1"/>
      <c r="M32" s="1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L33" s="1"/>
      <c r="M33" s="1"/>
      <c r="N33" s="1"/>
      <c r="O33" s="1"/>
    </row>
    <row r="34" spans="1:15" x14ac:dyDescent="0.25">
      <c r="A34" s="10"/>
      <c r="B34" s="10"/>
      <c r="C34" s="10"/>
      <c r="D34" s="10"/>
      <c r="E34" s="10"/>
      <c r="F34" s="2"/>
      <c r="G34" s="2"/>
      <c r="H34" s="2"/>
      <c r="I34" s="3" t="s">
        <v>29</v>
      </c>
      <c r="J34" s="2"/>
      <c r="L34" s="63"/>
      <c r="M34" s="64"/>
      <c r="N34" s="2"/>
      <c r="O34" s="1"/>
    </row>
    <row r="36" spans="1:15" x14ac:dyDescent="0.25">
      <c r="A36" s="28" t="s">
        <v>49</v>
      </c>
      <c r="B36" s="28"/>
      <c r="C36" s="28"/>
      <c r="D36" s="28"/>
    </row>
    <row r="37" spans="1:15" x14ac:dyDescent="0.25">
      <c r="A37" s="28" t="s">
        <v>50</v>
      </c>
      <c r="B37" s="28"/>
      <c r="C37" s="28"/>
      <c r="D37" s="28"/>
    </row>
    <row r="38" spans="1:15" x14ac:dyDescent="0.25">
      <c r="A38" s="28" t="s">
        <v>51</v>
      </c>
      <c r="B38" s="28"/>
      <c r="C38" s="28"/>
      <c r="D38" s="28"/>
    </row>
    <row r="39" spans="1:15" x14ac:dyDescent="0.25">
      <c r="A39" s="28" t="s">
        <v>52</v>
      </c>
      <c r="B39" s="28"/>
      <c r="C39" s="28"/>
      <c r="D39" s="28"/>
    </row>
    <row r="40" spans="1:15" x14ac:dyDescent="0.25">
      <c r="A40" s="28" t="s">
        <v>53</v>
      </c>
      <c r="B40" s="28"/>
      <c r="C40" s="28"/>
      <c r="D40" s="28"/>
    </row>
    <row r="41" spans="1:15" x14ac:dyDescent="0.25">
      <c r="A41" s="28" t="s">
        <v>54</v>
      </c>
      <c r="B41" s="28"/>
      <c r="C41" s="28"/>
      <c r="D41" s="28"/>
    </row>
  </sheetData>
  <mergeCells count="36">
    <mergeCell ref="E1:K1"/>
    <mergeCell ref="C10:C12"/>
    <mergeCell ref="C2:M2"/>
    <mergeCell ref="A4:B4"/>
    <mergeCell ref="C4:G4"/>
    <mergeCell ref="B7:E7"/>
    <mergeCell ref="J4:L4"/>
    <mergeCell ref="H7:L7"/>
    <mergeCell ref="D10:F10"/>
    <mergeCell ref="G10:G12"/>
    <mergeCell ref="H10:H12"/>
    <mergeCell ref="I10:I12"/>
    <mergeCell ref="O10:O12"/>
    <mergeCell ref="A26:N26"/>
    <mergeCell ref="L10:L12"/>
    <mergeCell ref="M10:M12"/>
    <mergeCell ref="O21:O23"/>
    <mergeCell ref="I21:J21"/>
    <mergeCell ref="A22:M22"/>
    <mergeCell ref="A23:M23"/>
    <mergeCell ref="N10:N12"/>
    <mergeCell ref="E11:E12"/>
    <mergeCell ref="J10:J12"/>
    <mergeCell ref="A10:A12"/>
    <mergeCell ref="D11:D12"/>
    <mergeCell ref="F11:F12"/>
    <mergeCell ref="B10:B12"/>
    <mergeCell ref="A25:N25"/>
    <mergeCell ref="A24:C24"/>
    <mergeCell ref="L34:M34"/>
    <mergeCell ref="E27:E31"/>
    <mergeCell ref="G27:N27"/>
    <mergeCell ref="G28:N28"/>
    <mergeCell ref="G29:N29"/>
    <mergeCell ref="G30:N30"/>
    <mergeCell ref="H31:N31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8"/>
  <sheetViews>
    <sheetView workbookViewId="0">
      <selection activeCell="G8" sqref="G8"/>
    </sheetView>
  </sheetViews>
  <sheetFormatPr defaultRowHeight="15" x14ac:dyDescent="0.25"/>
  <sheetData>
    <row r="2" spans="2:8" x14ac:dyDescent="0.25">
      <c r="B2" s="59" t="s">
        <v>38</v>
      </c>
      <c r="F2" s="59" t="s">
        <v>40</v>
      </c>
    </row>
    <row r="3" spans="2:8" x14ac:dyDescent="0.25">
      <c r="B3" s="57">
        <v>346.29</v>
      </c>
      <c r="C3" s="57">
        <v>4913.8550999999998</v>
      </c>
      <c r="D3" s="58">
        <f>C3/B3</f>
        <v>14.189999999999998</v>
      </c>
      <c r="F3" s="57">
        <v>567</v>
      </c>
      <c r="G3" s="57">
        <v>10931.76</v>
      </c>
    </row>
    <row r="4" spans="2:8" x14ac:dyDescent="0.25">
      <c r="F4" s="57">
        <v>199</v>
      </c>
      <c r="G4" s="57">
        <v>4013.8300000000004</v>
      </c>
    </row>
    <row r="5" spans="2:8" x14ac:dyDescent="0.25">
      <c r="F5" s="57">
        <v>132</v>
      </c>
      <c r="G5" s="57">
        <v>2799.7200000000003</v>
      </c>
    </row>
    <row r="6" spans="2:8" x14ac:dyDescent="0.25">
      <c r="F6" s="57">
        <v>324</v>
      </c>
      <c r="G6" s="57">
        <v>5870.88</v>
      </c>
    </row>
    <row r="7" spans="2:8" x14ac:dyDescent="0.25">
      <c r="F7" s="57">
        <v>749</v>
      </c>
      <c r="G7" s="57">
        <v>13841.52</v>
      </c>
    </row>
    <row r="8" spans="2:8" x14ac:dyDescent="0.25">
      <c r="F8" s="56">
        <f>SUM(F3:F7)</f>
        <v>1971</v>
      </c>
      <c r="G8" s="56">
        <f>SUM(G3:G7)</f>
        <v>37457.710000000006</v>
      </c>
      <c r="H8" s="58">
        <f>G8/F8</f>
        <v>19.004419076610862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Používateľ systému Windows</cp:lastModifiedBy>
  <cp:lastPrinted>2017-01-12T13:26:36Z</cp:lastPrinted>
  <dcterms:created xsi:type="dcterms:W3CDTF">2015-11-17T17:21:08Z</dcterms:created>
  <dcterms:modified xsi:type="dcterms:W3CDTF">2021-12-09T08:52:50Z</dcterms:modified>
</cp:coreProperties>
</file>