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2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Hárok1!$A$10:$O$39</definedName>
  </definedNames>
  <calcPr calcId="162913"/>
</workbook>
</file>

<file path=xl/calcChain.xml><?xml version="1.0" encoding="utf-8"?>
<calcChain xmlns="http://schemas.openxmlformats.org/spreadsheetml/2006/main">
  <c r="J8" i="2" l="1"/>
  <c r="K8" i="2"/>
  <c r="L8" i="2" s="1"/>
  <c r="H3" i="2"/>
  <c r="B10" i="2"/>
  <c r="C10" i="2"/>
  <c r="F26" i="1"/>
  <c r="L26" i="1" s="1"/>
  <c r="F27" i="1"/>
  <c r="L27" i="1" s="1"/>
  <c r="F14" i="1"/>
  <c r="L14" i="1" s="1"/>
  <c r="F15" i="1"/>
  <c r="L15" i="1" s="1"/>
  <c r="F16" i="1"/>
  <c r="L16" i="1" s="1"/>
  <c r="F17" i="1"/>
  <c r="L17" i="1" s="1"/>
  <c r="F18" i="1"/>
  <c r="L18" i="1" s="1"/>
  <c r="F19" i="1"/>
  <c r="L19" i="1" s="1"/>
  <c r="F20" i="1"/>
  <c r="L20" i="1" s="1"/>
  <c r="F21" i="1"/>
  <c r="L21" i="1" s="1"/>
  <c r="F22" i="1"/>
  <c r="L22" i="1" s="1"/>
  <c r="F23" i="1"/>
  <c r="L23" i="1" s="1"/>
  <c r="F24" i="1"/>
  <c r="L24" i="1" s="1"/>
  <c r="F25" i="1"/>
  <c r="L25" i="1" s="1"/>
  <c r="F13" i="1"/>
  <c r="L13" i="1" s="1"/>
  <c r="E28" i="1"/>
  <c r="D28" i="1"/>
  <c r="D10" i="2" l="1"/>
  <c r="L28" i="1"/>
  <c r="F28" i="1"/>
</calcChain>
</file>

<file path=xl/sharedStrings.xml><?xml version="1.0" encoding="utf-8"?>
<sst xmlns="http://schemas.openxmlformats.org/spreadsheetml/2006/main" count="116" uniqueCount="76">
  <si>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</si>
  <si>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</si>
  <si>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</si>
  <si>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</si>
  <si>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</si>
  <si>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</si>
  <si>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</si>
  <si>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</si>
  <si>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</si>
  <si>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</si>
  <si>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</si>
  <si>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</si>
  <si>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</si>
  <si>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</si>
  <si>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</si>
  <si>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</si>
  <si>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</si>
  <si>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</si>
  <si>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</si>
  <si>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</si>
  <si>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</si>
  <si>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</si>
  <si>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</si>
  <si>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</si>
  <si>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</si>
  <si>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</si>
  <si>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</si>
  <si>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</si>
  <si>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</si>
  <si>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</si>
  <si>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</si>
  <si>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</si>
  <si>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</si>
  <si>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</si>
  <si>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VŠLP TU Zvolen</t>
  </si>
  <si>
    <t>Lesnícke služby v ťažbovom procese na VŠLP TU Zvolen</t>
  </si>
  <si>
    <t>351-01</t>
  </si>
  <si>
    <t>č.1</t>
  </si>
  <si>
    <t>OU</t>
  </si>
  <si>
    <t>353-01</t>
  </si>
  <si>
    <t>č.3</t>
  </si>
  <si>
    <t>372A01</t>
  </si>
  <si>
    <t>371A01</t>
  </si>
  <si>
    <t>370A01</t>
  </si>
  <si>
    <t>601-00</t>
  </si>
  <si>
    <t>č.2</t>
  </si>
  <si>
    <t>381-11</t>
  </si>
  <si>
    <t>č.6</t>
  </si>
  <si>
    <t>2+</t>
  </si>
  <si>
    <t>120/100</t>
  </si>
  <si>
    <t>768A00</t>
  </si>
  <si>
    <t>PU+50</t>
  </si>
  <si>
    <t>712B00</t>
  </si>
  <si>
    <t>PU-50</t>
  </si>
  <si>
    <t>100/600</t>
  </si>
  <si>
    <t>807A00</t>
  </si>
  <si>
    <t>50/600</t>
  </si>
  <si>
    <t>808C00</t>
  </si>
  <si>
    <t>836A00</t>
  </si>
  <si>
    <t>50/450</t>
  </si>
  <si>
    <t>836C00</t>
  </si>
  <si>
    <t>50/400</t>
  </si>
  <si>
    <t>PP</t>
  </si>
  <si>
    <t>RN</t>
  </si>
  <si>
    <t>PN</t>
  </si>
  <si>
    <t>31.12.2022</t>
  </si>
  <si>
    <t>Budča - časť č.1 (Bukovina)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</si>
  <si>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</si>
  <si>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</si>
  <si>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</si>
  <si>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</si>
  <si>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</si>
  <si>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</si>
  <si>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Ponuka úchádzača nesmie prekročiť stanovenú akúkoľvek jednotkovú cenu a tiež ani celkovú sumárnu cenu za celú časť!!!</t>
  </si>
  <si>
    <t>Opis a rozsah zákazky a cenová ponuka úchádzača</t>
  </si>
  <si>
    <t>Príloha B-1 Súťažných podkladov - návrh na plnenie kritéria na časť č.1 (Bukovina)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</si>
</sst>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2" fontId="9" fillId="0" borderId="10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vertical="center"/>
    </xf>
    <xf numFmtId="0" fontId="5" fillId="0" borderId="27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2" fontId="9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33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0" fontId="5" fillId="0" borderId="25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/>
    </xf>
    <xf numFmtId="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left"/>
    </xf>
    <xf numFmtId="0" fontId="4" fillId="0" borderId="36" xfId="0" applyFont="1" applyBorder="1" applyAlignment="1" applyProtection="1">
      <alignment horizontal="left"/>
    </xf>
    <xf numFmtId="0" fontId="4" fillId="0" borderId="37" xfId="0" applyFont="1" applyBorder="1" applyAlignment="1" applyProtection="1">
      <alignment horizontal="right" indent="1"/>
    </xf>
    <xf numFmtId="0" fontId="4" fillId="4" borderId="24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30" xfId="0" applyNumberFormat="1" applyFont="1" applyFill="1" applyBorder="1" applyAlignment="1" applyProtection="1">
      <alignment vertical="center"/>
    </xf>
    <xf numFmtId="4" fontId="5" fillId="5" borderId="20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" fontId="5" fillId="5" borderId="8" xfId="0" applyNumberFormat="1" applyFont="1" applyFill="1" applyBorder="1" applyAlignment="1" applyProtection="1">
      <alignment horizontal="center" vertic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4" borderId="32" xfId="0" applyFill="1" applyBorder="1" applyAlignment="1" applyProtection="1"/>
    <xf numFmtId="4" fontId="5" fillId="5" borderId="40" xfId="0" applyNumberFormat="1" applyFont="1" applyFill="1" applyBorder="1" applyAlignment="1" applyProtection="1">
      <alignment horizontal="center" vertical="center"/>
    </xf>
    <xf numFmtId="0" fontId="5" fillId="0" borderId="41" xfId="0" applyFont="1" applyFill="1" applyBorder="1" applyAlignment="1" applyProtection="1">
      <alignment horizontal="right" vertical="center"/>
    </xf>
    <xf numFmtId="0" fontId="5" fillId="0" borderId="42" xfId="0" applyFont="1" applyFill="1" applyBorder="1" applyAlignment="1" applyProtection="1">
      <alignment vertical="center"/>
    </xf>
    <xf numFmtId="0" fontId="5" fillId="0" borderId="29" xfId="0" applyFont="1" applyFill="1" applyBorder="1" applyAlignment="1" applyProtection="1">
      <alignment vertical="center"/>
    </xf>
    <xf numFmtId="0" fontId="0" fillId="0" borderId="0" xfId="0" applyBorder="1"/>
    <xf numFmtId="49" fontId="0" fillId="0" borderId="16" xfId="0" applyNumberFormat="1" applyBorder="1" applyAlignment="1" applyProtection="1">
      <alignment horizontal="center"/>
      <protection locked="0"/>
    </xf>
    <xf numFmtId="0" fontId="0" fillId="0" borderId="24" xfId="0" applyBorder="1"/>
    <xf numFmtId="0" fontId="9" fillId="4" borderId="9" xfId="0" applyFont="1" applyFill="1" applyBorder="1" applyAlignment="1" applyProtection="1">
      <alignment horizontal="center" vertical="center"/>
      <protection locked="0"/>
    </xf>
    <xf numFmtId="0" fontId="9" fillId="4" borderId="39" xfId="0" applyFont="1" applyFill="1" applyBorder="1" applyAlignment="1" applyProtection="1">
      <alignment horizontal="center" vertical="center"/>
      <protection locked="0"/>
    </xf>
    <xf numFmtId="0" fontId="0" fillId="5" borderId="0" xfId="0" applyFill="1"/>
    <xf numFmtId="0" fontId="0" fillId="7" borderId="0" xfId="0" applyFill="1"/>
    <xf numFmtId="0" fontId="0" fillId="8" borderId="0" xfId="0" applyFill="1"/>
    <xf numFmtId="0" fontId="0" fillId="6" borderId="0" xfId="0" applyFill="1"/>
    <xf numFmtId="0" fontId="2" fillId="4" borderId="34" xfId="0" applyFont="1" applyFill="1" applyBorder="1" applyAlignment="1" applyProtection="1">
      <alignment horizontal="center" vertical="center"/>
      <protection locked="0"/>
    </xf>
    <xf numFmtId="0" fontId="0" fillId="4" borderId="39" xfId="0" applyFill="1" applyBorder="1" applyAlignment="1">
      <alignment horizontal="center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protection locked="0"/>
    </xf>
    <xf numFmtId="0" fontId="3" fillId="3" borderId="0" xfId="0" applyFont="1" applyFill="1" applyAlignment="1" applyProtection="1">
      <alignment horizontal="right"/>
    </xf>
    <xf numFmtId="0" fontId="0" fillId="0" borderId="0" xfId="0" applyAlignment="1">
      <alignment horizontal="center"/>
    </xf>
    <xf numFmtId="0" fontId="12" fillId="0" borderId="0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5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0" fontId="5" fillId="0" borderId="18" xfId="0" applyFont="1" applyBorder="1" applyAlignment="1" applyProtection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13" fillId="4" borderId="0" xfId="0" applyFont="1" applyFill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6" fillId="6" borderId="18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/>
    </xf>
    <xf numFmtId="0" fontId="6" fillId="6" borderId="20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21" xfId="0" applyFont="1" applyFill="1" applyBorder="1" applyAlignment="1" applyProtection="1">
      <alignment horizontal="right" vertical="center" indent="2"/>
    </xf>
    <xf numFmtId="0" fontId="11" fillId="0" borderId="22" xfId="0" applyFont="1" applyFill="1" applyBorder="1" applyAlignment="1" applyProtection="1">
      <alignment horizontal="right" vertical="center" indent="2"/>
    </xf>
    <xf numFmtId="0" fontId="5" fillId="6" borderId="23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4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12" fillId="0" borderId="23" xfId="0" applyFont="1" applyFill="1" applyBorder="1" applyAlignment="1" applyProtection="1">
      <alignment horizontal="center" vertical="center"/>
    </xf>
    <xf numFmtId="0" fontId="11" fillId="0" borderId="23" xfId="0" applyFont="1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zoomScale="110" zoomScaleNormal="110" zoomScalePageLayoutView="40" workbookViewId="0">
      <selection activeCell="E1" sqref="E1:K1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8" customWidth="1"/>
    <col min="12" max="14" width="11.7109375" customWidth="1"/>
    <col min="15" max="15" width="13.85546875" customWidth="1"/>
  </cols>
  <sheetData>
    <row r="1" spans="1:15" s="28" customFormat="1" x14ac:dyDescent="0.25">
      <c r="E1" s="67" t="s">
        <v>75</v>
      </c>
      <c r="F1" s="67"/>
      <c r="G1" s="67"/>
      <c r="H1" s="67"/>
      <c r="I1" s="67"/>
      <c r="J1" s="67"/>
      <c r="K1" s="67"/>
    </row>
    <row r="2" spans="1:15" ht="18" x14ac:dyDescent="0.25">
      <c r="C2" s="81" t="s">
        <v>74</v>
      </c>
      <c r="D2" s="81"/>
      <c r="E2" s="81"/>
      <c r="F2" s="81"/>
      <c r="G2" s="81"/>
      <c r="H2" s="81"/>
      <c r="I2" s="81"/>
      <c r="J2" s="81"/>
      <c r="K2" s="81"/>
      <c r="L2" s="81"/>
      <c r="M2" s="81"/>
    </row>
    <row r="4" spans="1:15" ht="15.75" customHeight="1" x14ac:dyDescent="0.25">
      <c r="A4" s="82" t="s">
        <v>30</v>
      </c>
      <c r="B4" s="82"/>
      <c r="C4" s="83" t="s">
        <v>35</v>
      </c>
      <c r="D4" s="83"/>
      <c r="E4" s="83"/>
      <c r="F4" s="83"/>
      <c r="G4" s="83"/>
      <c r="H4" s="29"/>
      <c r="I4" s="66" t="s">
        <v>32</v>
      </c>
      <c r="J4" s="65" t="s">
        <v>66</v>
      </c>
      <c r="K4" s="65"/>
      <c r="L4" s="65"/>
    </row>
    <row r="7" spans="1:15" x14ac:dyDescent="0.25">
      <c r="A7" s="27" t="s">
        <v>31</v>
      </c>
      <c r="B7" s="84" t="s">
        <v>34</v>
      </c>
      <c r="C7" s="84"/>
      <c r="D7" s="84"/>
      <c r="E7" s="84"/>
      <c r="H7" s="85"/>
      <c r="I7" s="85"/>
      <c r="J7" s="85"/>
      <c r="K7" s="85"/>
      <c r="L7" s="85"/>
    </row>
    <row r="8" spans="1:15" s="28" customFormat="1" x14ac:dyDescent="0.25">
      <c r="A8" s="36"/>
      <c r="B8" s="37"/>
      <c r="C8" s="30"/>
      <c r="D8" s="30"/>
      <c r="E8" s="30"/>
      <c r="H8" s="51"/>
    </row>
    <row r="9" spans="1:15" ht="42.75" customHeight="1" thickBot="1" x14ac:dyDescent="0.3">
      <c r="A9" s="38"/>
      <c r="B9" s="39"/>
      <c r="C9" s="2"/>
      <c r="D9" s="2"/>
      <c r="E9" s="2"/>
      <c r="F9" s="4"/>
      <c r="G9" s="2"/>
      <c r="H9" s="53"/>
      <c r="I9" s="2"/>
      <c r="J9" s="2"/>
      <c r="L9" s="2"/>
      <c r="M9" s="2"/>
      <c r="N9" s="2"/>
      <c r="O9" s="2"/>
    </row>
    <row r="10" spans="1:15" ht="106.5" customHeight="1" thickBot="1" x14ac:dyDescent="0.3">
      <c r="A10" s="107" t="s">
        <v>0</v>
      </c>
      <c r="B10" s="112" t="s">
        <v>1</v>
      </c>
      <c r="C10" s="78" t="s">
        <v>2</v>
      </c>
      <c r="D10" s="86" t="s">
        <v>3</v>
      </c>
      <c r="E10" s="87"/>
      <c r="F10" s="88"/>
      <c r="G10" s="115" t="s">
        <v>4</v>
      </c>
      <c r="H10" s="90" t="s">
        <v>5</v>
      </c>
      <c r="I10" s="118" t="s">
        <v>6</v>
      </c>
      <c r="J10" s="90" t="s">
        <v>7</v>
      </c>
      <c r="K10" s="31" t="s">
        <v>33</v>
      </c>
      <c r="L10" s="90" t="s">
        <v>8</v>
      </c>
      <c r="M10" s="93" t="s">
        <v>9</v>
      </c>
      <c r="N10" s="102" t="s">
        <v>10</v>
      </c>
      <c r="O10" s="123" t="s">
        <v>11</v>
      </c>
    </row>
    <row r="11" spans="1:15" x14ac:dyDescent="0.25">
      <c r="A11" s="108"/>
      <c r="B11" s="113"/>
      <c r="C11" s="79"/>
      <c r="D11" s="110" t="s">
        <v>12</v>
      </c>
      <c r="E11" s="91" t="s">
        <v>13</v>
      </c>
      <c r="F11" s="90" t="s">
        <v>14</v>
      </c>
      <c r="G11" s="116"/>
      <c r="H11" s="91"/>
      <c r="I11" s="119"/>
      <c r="J11" s="105"/>
      <c r="K11" s="51"/>
      <c r="L11" s="91"/>
      <c r="M11" s="94"/>
      <c r="N11" s="103"/>
      <c r="O11" s="124"/>
    </row>
    <row r="12" spans="1:15" ht="14.25" customHeight="1" thickBot="1" x14ac:dyDescent="0.3">
      <c r="A12" s="109"/>
      <c r="B12" s="114"/>
      <c r="C12" s="80"/>
      <c r="D12" s="111"/>
      <c r="E12" s="92"/>
      <c r="F12" s="92"/>
      <c r="G12" s="117"/>
      <c r="H12" s="92"/>
      <c r="I12" s="120"/>
      <c r="J12" s="106"/>
      <c r="K12" s="32"/>
      <c r="L12" s="92"/>
      <c r="M12" s="95"/>
      <c r="N12" s="104"/>
      <c r="O12" s="125"/>
    </row>
    <row r="13" spans="1:15" ht="15.75" thickBot="1" x14ac:dyDescent="0.3">
      <c r="A13" s="54">
        <v>1</v>
      </c>
      <c r="B13" s="11" t="s">
        <v>36</v>
      </c>
      <c r="C13" s="12" t="s">
        <v>40</v>
      </c>
      <c r="D13" s="13">
        <v>2</v>
      </c>
      <c r="E13" s="13">
        <v>72</v>
      </c>
      <c r="F13" s="40">
        <f>D13+E13</f>
        <v>74</v>
      </c>
      <c r="G13" s="14" t="s">
        <v>38</v>
      </c>
      <c r="H13" s="33">
        <v>0.2</v>
      </c>
      <c r="I13" s="15">
        <v>0.68</v>
      </c>
      <c r="J13" s="16">
        <v>900</v>
      </c>
      <c r="K13" s="60">
        <v>18.12</v>
      </c>
      <c r="L13" s="18">
        <f>K13*F13</f>
        <v>1340.88</v>
      </c>
      <c r="M13" s="5"/>
      <c r="N13" s="43"/>
      <c r="O13" s="52" t="s">
        <v>65</v>
      </c>
    </row>
    <row r="14" spans="1:15" s="28" customFormat="1" ht="15.75" thickBot="1" x14ac:dyDescent="0.3">
      <c r="A14" s="54">
        <v>1</v>
      </c>
      <c r="B14" s="11" t="s">
        <v>39</v>
      </c>
      <c r="C14" s="12" t="s">
        <v>40</v>
      </c>
      <c r="D14" s="13"/>
      <c r="E14" s="13">
        <v>64</v>
      </c>
      <c r="F14" s="40">
        <f t="shared" ref="F14:F27" si="0">D14+E14</f>
        <v>64</v>
      </c>
      <c r="G14" s="14" t="s">
        <v>38</v>
      </c>
      <c r="H14" s="33">
        <v>0.25</v>
      </c>
      <c r="I14" s="15">
        <v>0.67</v>
      </c>
      <c r="J14" s="16">
        <v>900</v>
      </c>
      <c r="K14" s="60">
        <v>18.7</v>
      </c>
      <c r="L14" s="18">
        <f t="shared" ref="L14:L27" si="1">K14*F14</f>
        <v>1196.8</v>
      </c>
      <c r="M14" s="5"/>
      <c r="N14" s="43"/>
      <c r="O14" s="52" t="s">
        <v>65</v>
      </c>
    </row>
    <row r="15" spans="1:15" s="28" customFormat="1" ht="15.75" thickBot="1" x14ac:dyDescent="0.3">
      <c r="A15" s="54">
        <v>1</v>
      </c>
      <c r="B15" s="11" t="s">
        <v>41</v>
      </c>
      <c r="C15" s="12" t="s">
        <v>40</v>
      </c>
      <c r="D15" s="13"/>
      <c r="E15" s="13">
        <v>49</v>
      </c>
      <c r="F15" s="40">
        <f t="shared" si="0"/>
        <v>49</v>
      </c>
      <c r="G15" s="14" t="s">
        <v>38</v>
      </c>
      <c r="H15" s="33">
        <v>0.15</v>
      </c>
      <c r="I15" s="15">
        <v>0.24</v>
      </c>
      <c r="J15" s="16">
        <v>700</v>
      </c>
      <c r="K15" s="60">
        <v>18.34</v>
      </c>
      <c r="L15" s="18">
        <f t="shared" si="1"/>
        <v>898.66</v>
      </c>
      <c r="M15" s="5"/>
      <c r="N15" s="43"/>
      <c r="O15" s="52" t="s">
        <v>65</v>
      </c>
    </row>
    <row r="16" spans="1:15" ht="15.75" thickBot="1" x14ac:dyDescent="0.3">
      <c r="A16" s="54">
        <v>1</v>
      </c>
      <c r="B16" s="11" t="s">
        <v>42</v>
      </c>
      <c r="C16" s="12" t="s">
        <v>40</v>
      </c>
      <c r="D16" s="13">
        <v>36</v>
      </c>
      <c r="E16" s="13">
        <v>163</v>
      </c>
      <c r="F16" s="40">
        <f t="shared" si="0"/>
        <v>199</v>
      </c>
      <c r="G16" s="14" t="s">
        <v>38</v>
      </c>
      <c r="H16" s="33">
        <v>0.2</v>
      </c>
      <c r="I16" s="15">
        <v>0.38</v>
      </c>
      <c r="J16" s="16">
        <v>800</v>
      </c>
      <c r="K16" s="60">
        <v>18.52</v>
      </c>
      <c r="L16" s="18">
        <f t="shared" si="1"/>
        <v>3685.48</v>
      </c>
      <c r="M16" s="5"/>
      <c r="N16" s="43"/>
      <c r="O16" s="52" t="s">
        <v>65</v>
      </c>
    </row>
    <row r="17" spans="1:15" s="28" customFormat="1" ht="15.75" thickBot="1" x14ac:dyDescent="0.3">
      <c r="A17" s="54">
        <v>1</v>
      </c>
      <c r="B17" s="11" t="s">
        <v>43</v>
      </c>
      <c r="C17" s="12" t="s">
        <v>40</v>
      </c>
      <c r="D17" s="13">
        <v>60</v>
      </c>
      <c r="E17" s="13">
        <v>293</v>
      </c>
      <c r="F17" s="40">
        <f t="shared" si="0"/>
        <v>353</v>
      </c>
      <c r="G17" s="14" t="s">
        <v>38</v>
      </c>
      <c r="H17" s="33">
        <v>0.2</v>
      </c>
      <c r="I17" s="15">
        <v>0.37</v>
      </c>
      <c r="J17" s="16">
        <v>900</v>
      </c>
      <c r="K17" s="60">
        <v>18.73</v>
      </c>
      <c r="L17" s="18">
        <f t="shared" si="1"/>
        <v>6611.6900000000005</v>
      </c>
      <c r="M17" s="5"/>
      <c r="N17" s="43"/>
      <c r="O17" s="52" t="s">
        <v>65</v>
      </c>
    </row>
    <row r="18" spans="1:15" ht="15.75" thickBot="1" x14ac:dyDescent="0.3">
      <c r="A18" s="54">
        <v>1</v>
      </c>
      <c r="B18" s="11" t="s">
        <v>44</v>
      </c>
      <c r="C18" s="12" t="s">
        <v>37</v>
      </c>
      <c r="D18" s="13"/>
      <c r="E18" s="13">
        <v>71</v>
      </c>
      <c r="F18" s="40">
        <f t="shared" si="0"/>
        <v>71</v>
      </c>
      <c r="G18" s="14" t="s">
        <v>38</v>
      </c>
      <c r="H18" s="33">
        <v>0.35</v>
      </c>
      <c r="I18" s="15">
        <v>0.67</v>
      </c>
      <c r="J18" s="16">
        <v>300</v>
      </c>
      <c r="K18" s="60">
        <v>16.93</v>
      </c>
      <c r="L18" s="18">
        <f t="shared" si="1"/>
        <v>1202.03</v>
      </c>
      <c r="M18" s="5"/>
      <c r="N18" s="43"/>
      <c r="O18" s="52" t="s">
        <v>65</v>
      </c>
    </row>
    <row r="19" spans="1:15" s="28" customFormat="1" ht="15.75" thickBot="1" x14ac:dyDescent="0.3">
      <c r="A19" s="54">
        <v>2</v>
      </c>
      <c r="B19" s="11" t="s">
        <v>46</v>
      </c>
      <c r="C19" s="12" t="s">
        <v>47</v>
      </c>
      <c r="D19" s="13"/>
      <c r="E19" s="13">
        <v>399.39</v>
      </c>
      <c r="F19" s="40">
        <f t="shared" si="0"/>
        <v>399.39</v>
      </c>
      <c r="G19" s="14" t="s">
        <v>38</v>
      </c>
      <c r="H19" s="33">
        <v>0.5</v>
      </c>
      <c r="I19" s="15" t="s">
        <v>48</v>
      </c>
      <c r="J19" s="16" t="s">
        <v>49</v>
      </c>
      <c r="K19" s="60">
        <v>23.51</v>
      </c>
      <c r="L19" s="18">
        <f t="shared" si="1"/>
        <v>9389.6589000000004</v>
      </c>
      <c r="M19" s="5"/>
      <c r="N19" s="43"/>
      <c r="O19" s="52" t="s">
        <v>65</v>
      </c>
    </row>
    <row r="20" spans="1:15" ht="15.75" thickBot="1" x14ac:dyDescent="0.3">
      <c r="A20" s="54">
        <v>4</v>
      </c>
      <c r="B20" s="11" t="s">
        <v>50</v>
      </c>
      <c r="C20" s="12" t="s">
        <v>37</v>
      </c>
      <c r="D20" s="13">
        <v>102</v>
      </c>
      <c r="E20" s="13">
        <v>406</v>
      </c>
      <c r="F20" s="40">
        <f t="shared" si="0"/>
        <v>508</v>
      </c>
      <c r="G20" s="14" t="s">
        <v>51</v>
      </c>
      <c r="H20" s="33">
        <v>0.4</v>
      </c>
      <c r="I20" s="15">
        <v>0.82</v>
      </c>
      <c r="J20" s="16">
        <v>400</v>
      </c>
      <c r="K20" s="60">
        <v>19.03</v>
      </c>
      <c r="L20" s="18">
        <f t="shared" si="1"/>
        <v>9667.24</v>
      </c>
      <c r="M20" s="5"/>
      <c r="N20" s="43"/>
      <c r="O20" s="52" t="s">
        <v>65</v>
      </c>
    </row>
    <row r="21" spans="1:15" s="28" customFormat="1" ht="15.75" thickBot="1" x14ac:dyDescent="0.3">
      <c r="A21" s="54">
        <v>1</v>
      </c>
      <c r="B21" s="11" t="s">
        <v>52</v>
      </c>
      <c r="C21" s="12" t="s">
        <v>45</v>
      </c>
      <c r="D21" s="13"/>
      <c r="E21" s="13">
        <v>102</v>
      </c>
      <c r="F21" s="40">
        <f t="shared" si="0"/>
        <v>102</v>
      </c>
      <c r="G21" s="17" t="s">
        <v>53</v>
      </c>
      <c r="H21" s="33">
        <v>0.4</v>
      </c>
      <c r="I21" s="15">
        <v>0.1</v>
      </c>
      <c r="J21" s="16" t="s">
        <v>54</v>
      </c>
      <c r="K21" s="61">
        <v>25.22</v>
      </c>
      <c r="L21" s="18">
        <f t="shared" si="1"/>
        <v>2572.44</v>
      </c>
      <c r="M21" s="9"/>
      <c r="N21" s="44"/>
      <c r="O21" s="52" t="s">
        <v>65</v>
      </c>
    </row>
    <row r="22" spans="1:15" s="28" customFormat="1" ht="15.75" thickBot="1" x14ac:dyDescent="0.3">
      <c r="A22" s="54">
        <v>4</v>
      </c>
      <c r="B22" s="11" t="s">
        <v>55</v>
      </c>
      <c r="C22" s="12" t="s">
        <v>45</v>
      </c>
      <c r="D22" s="13"/>
      <c r="E22" s="13">
        <v>30</v>
      </c>
      <c r="F22" s="40">
        <f t="shared" si="0"/>
        <v>30</v>
      </c>
      <c r="G22" s="17" t="s">
        <v>53</v>
      </c>
      <c r="H22" s="33">
        <v>0.4</v>
      </c>
      <c r="I22" s="15">
        <v>0.17</v>
      </c>
      <c r="J22" s="16" t="s">
        <v>56</v>
      </c>
      <c r="K22" s="62">
        <v>24.79</v>
      </c>
      <c r="L22" s="18">
        <f t="shared" si="1"/>
        <v>743.69999999999993</v>
      </c>
      <c r="M22" s="9"/>
      <c r="N22" s="44"/>
      <c r="O22" s="52" t="s">
        <v>65</v>
      </c>
    </row>
    <row r="23" spans="1:15" s="28" customFormat="1" ht="15.75" thickBot="1" x14ac:dyDescent="0.3">
      <c r="A23" s="54">
        <v>4</v>
      </c>
      <c r="B23" s="11" t="s">
        <v>57</v>
      </c>
      <c r="C23" s="12" t="s">
        <v>45</v>
      </c>
      <c r="D23" s="13">
        <v>5</v>
      </c>
      <c r="E23" s="13">
        <v>50</v>
      </c>
      <c r="F23" s="40">
        <f t="shared" si="0"/>
        <v>55</v>
      </c>
      <c r="G23" s="17" t="s">
        <v>53</v>
      </c>
      <c r="H23" s="33">
        <v>0.55000000000000004</v>
      </c>
      <c r="I23" s="15">
        <v>0.39</v>
      </c>
      <c r="J23" s="16" t="s">
        <v>56</v>
      </c>
      <c r="K23" s="63">
        <v>24.68</v>
      </c>
      <c r="L23" s="18">
        <f t="shared" si="1"/>
        <v>1357.4</v>
      </c>
      <c r="M23" s="9"/>
      <c r="N23" s="44"/>
      <c r="O23" s="52" t="s">
        <v>65</v>
      </c>
    </row>
    <row r="24" spans="1:15" ht="15.75" thickBot="1" x14ac:dyDescent="0.3">
      <c r="A24" s="55">
        <v>4</v>
      </c>
      <c r="B24" s="23" t="s">
        <v>58</v>
      </c>
      <c r="C24" s="24" t="s">
        <v>45</v>
      </c>
      <c r="D24" s="25">
        <v>15</v>
      </c>
      <c r="E24" s="25">
        <v>35</v>
      </c>
      <c r="F24" s="40">
        <f t="shared" si="0"/>
        <v>50</v>
      </c>
      <c r="G24" s="17" t="s">
        <v>53</v>
      </c>
      <c r="H24" s="34">
        <v>0.5</v>
      </c>
      <c r="I24" s="21">
        <v>0.1</v>
      </c>
      <c r="J24" s="22" t="s">
        <v>59</v>
      </c>
      <c r="K24" s="64">
        <v>25.11</v>
      </c>
      <c r="L24" s="18">
        <f t="shared" si="1"/>
        <v>1255.5</v>
      </c>
      <c r="M24" s="9"/>
      <c r="N24" s="44"/>
      <c r="O24" s="52" t="s">
        <v>65</v>
      </c>
    </row>
    <row r="25" spans="1:15" s="28" customFormat="1" ht="15.75" thickBot="1" x14ac:dyDescent="0.3">
      <c r="A25" s="55">
        <v>4</v>
      </c>
      <c r="B25" s="23" t="s">
        <v>60</v>
      </c>
      <c r="C25" s="24" t="s">
        <v>45</v>
      </c>
      <c r="D25" s="25"/>
      <c r="E25" s="25">
        <v>30</v>
      </c>
      <c r="F25" s="40">
        <f t="shared" si="0"/>
        <v>30</v>
      </c>
      <c r="G25" s="17" t="s">
        <v>53</v>
      </c>
      <c r="H25" s="34">
        <v>0.5</v>
      </c>
      <c r="I25" s="21">
        <v>0.2</v>
      </c>
      <c r="J25" s="22" t="s">
        <v>61</v>
      </c>
      <c r="K25" s="64">
        <v>25.03</v>
      </c>
      <c r="L25" s="18">
        <f t="shared" si="1"/>
        <v>750.90000000000009</v>
      </c>
      <c r="M25" s="9"/>
      <c r="N25" s="44"/>
      <c r="O25" s="52" t="s">
        <v>65</v>
      </c>
    </row>
    <row r="26" spans="1:15" ht="15.75" thickBot="1" x14ac:dyDescent="0.3">
      <c r="A26" s="55">
        <v>1</v>
      </c>
      <c r="B26" s="11" t="s">
        <v>62</v>
      </c>
      <c r="C26" s="24" t="s">
        <v>37</v>
      </c>
      <c r="D26" s="25">
        <v>150</v>
      </c>
      <c r="E26" s="25">
        <v>150</v>
      </c>
      <c r="F26" s="40">
        <f t="shared" si="0"/>
        <v>300</v>
      </c>
      <c r="G26" s="17" t="s">
        <v>63</v>
      </c>
      <c r="H26" s="33">
        <v>0.4</v>
      </c>
      <c r="I26" s="21">
        <v>1.5</v>
      </c>
      <c r="J26" s="22">
        <v>700</v>
      </c>
      <c r="K26" s="35">
        <v>16.07</v>
      </c>
      <c r="L26" s="18">
        <f t="shared" si="1"/>
        <v>4821</v>
      </c>
      <c r="M26" s="9"/>
      <c r="N26" s="44"/>
      <c r="O26" s="52" t="s">
        <v>65</v>
      </c>
    </row>
    <row r="27" spans="1:15" s="28" customFormat="1" x14ac:dyDescent="0.25">
      <c r="A27" s="55">
        <v>1</v>
      </c>
      <c r="B27" s="11" t="s">
        <v>62</v>
      </c>
      <c r="C27" s="24" t="s">
        <v>37</v>
      </c>
      <c r="D27" s="25">
        <v>150</v>
      </c>
      <c r="E27" s="25">
        <v>150</v>
      </c>
      <c r="F27" s="40">
        <f t="shared" si="0"/>
        <v>300</v>
      </c>
      <c r="G27" s="17" t="s">
        <v>64</v>
      </c>
      <c r="H27" s="33">
        <v>0.4</v>
      </c>
      <c r="I27" s="21">
        <v>0.5</v>
      </c>
      <c r="J27" s="22">
        <v>700</v>
      </c>
      <c r="K27" s="35">
        <v>21.08</v>
      </c>
      <c r="L27" s="18">
        <f t="shared" si="1"/>
        <v>6323.9999999999991</v>
      </c>
      <c r="M27" s="9"/>
      <c r="N27" s="44"/>
      <c r="O27" s="52" t="s">
        <v>65</v>
      </c>
    </row>
    <row r="28" spans="1:15" ht="15.75" thickBot="1" x14ac:dyDescent="0.3">
      <c r="A28" s="46"/>
      <c r="B28" s="26"/>
      <c r="C28" s="19"/>
      <c r="D28" s="41">
        <f>SUM(D13:D27)</f>
        <v>520</v>
      </c>
      <c r="E28" s="41">
        <f>SUM(E13:E27)</f>
        <v>2064.39</v>
      </c>
      <c r="F28" s="41">
        <f>SUM(F13:F27)</f>
        <v>2584.39</v>
      </c>
      <c r="G28" s="49"/>
      <c r="H28" s="50"/>
      <c r="I28" s="98" t="s">
        <v>15</v>
      </c>
      <c r="J28" s="98"/>
      <c r="K28" s="48"/>
      <c r="L28" s="47">
        <f>SUM(L13:L27)</f>
        <v>51817.378900000003</v>
      </c>
      <c r="M28" s="20" t="s">
        <v>16</v>
      </c>
      <c r="N28" s="42">
        <v>0</v>
      </c>
      <c r="O28" s="96"/>
    </row>
    <row r="29" spans="1:15" ht="15.75" thickBot="1" x14ac:dyDescent="0.3">
      <c r="A29" s="99" t="s">
        <v>17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1"/>
      <c r="N29" s="45">
        <v>0</v>
      </c>
      <c r="O29" s="96"/>
    </row>
    <row r="30" spans="1:15" ht="15.75" thickBot="1" x14ac:dyDescent="0.3">
      <c r="A30" s="99" t="s">
        <v>18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1"/>
      <c r="N30" s="45">
        <v>0</v>
      </c>
      <c r="O30" s="97"/>
    </row>
    <row r="31" spans="1:15" s="28" customFormat="1" x14ac:dyDescent="0.25">
      <c r="A31" s="121" t="s">
        <v>73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</row>
    <row r="32" spans="1:15" x14ac:dyDescent="0.25">
      <c r="A32" s="68" t="s">
        <v>19</v>
      </c>
      <c r="B32" s="68"/>
      <c r="C32" s="68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2"/>
    </row>
    <row r="33" spans="1:15" x14ac:dyDescent="0.25">
      <c r="A33" s="89" t="s">
        <v>20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2"/>
    </row>
    <row r="34" spans="1:15" x14ac:dyDescent="0.25">
      <c r="A34" s="89" t="s">
        <v>21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2"/>
    </row>
    <row r="35" spans="1:15" x14ac:dyDescent="0.25">
      <c r="A35" s="2"/>
      <c r="B35" s="2"/>
      <c r="C35" s="2"/>
      <c r="D35" s="10"/>
      <c r="E35" s="71" t="s">
        <v>22</v>
      </c>
      <c r="F35" s="7" t="s">
        <v>23</v>
      </c>
      <c r="G35" s="72"/>
      <c r="H35" s="73"/>
      <c r="I35" s="73"/>
      <c r="J35" s="73"/>
      <c r="K35" s="73"/>
      <c r="L35" s="73"/>
      <c r="M35" s="73"/>
      <c r="N35" s="74"/>
      <c r="O35" s="2"/>
    </row>
    <row r="36" spans="1:15" x14ac:dyDescent="0.25">
      <c r="A36" s="2"/>
      <c r="B36" s="2"/>
      <c r="C36" s="2"/>
      <c r="D36" s="10"/>
      <c r="E36" s="71"/>
      <c r="F36" s="7" t="s">
        <v>24</v>
      </c>
      <c r="G36" s="72"/>
      <c r="H36" s="73"/>
      <c r="I36" s="73"/>
      <c r="J36" s="73"/>
      <c r="K36" s="73"/>
      <c r="L36" s="73"/>
      <c r="M36" s="73"/>
      <c r="N36" s="74"/>
      <c r="O36" s="2"/>
    </row>
    <row r="37" spans="1:15" x14ac:dyDescent="0.25">
      <c r="A37" s="2"/>
      <c r="B37" s="2"/>
      <c r="C37" s="2"/>
      <c r="D37" s="10"/>
      <c r="E37" s="71"/>
      <c r="F37" s="7" t="s">
        <v>25</v>
      </c>
      <c r="G37" s="72"/>
      <c r="H37" s="73"/>
      <c r="I37" s="73"/>
      <c r="J37" s="73"/>
      <c r="K37" s="73"/>
      <c r="L37" s="73"/>
      <c r="M37" s="73"/>
      <c r="N37" s="74"/>
      <c r="O37" s="2"/>
    </row>
    <row r="38" spans="1:15" x14ac:dyDescent="0.25">
      <c r="A38" s="10"/>
      <c r="B38" s="10"/>
      <c r="C38" s="10"/>
      <c r="D38" s="2"/>
      <c r="E38" s="71"/>
      <c r="F38" s="7" t="s">
        <v>26</v>
      </c>
      <c r="G38" s="72"/>
      <c r="H38" s="73"/>
      <c r="I38" s="73"/>
      <c r="J38" s="73"/>
      <c r="K38" s="73"/>
      <c r="L38" s="73"/>
      <c r="M38" s="73"/>
      <c r="N38" s="74"/>
      <c r="O38" s="2"/>
    </row>
    <row r="39" spans="1:15" x14ac:dyDescent="0.25">
      <c r="A39" s="2"/>
      <c r="B39" s="2"/>
      <c r="C39" s="2"/>
      <c r="D39" s="2"/>
      <c r="E39" s="71"/>
      <c r="F39" s="7" t="s">
        <v>27</v>
      </c>
      <c r="G39" s="8"/>
      <c r="H39" s="75" t="s">
        <v>28</v>
      </c>
      <c r="I39" s="76"/>
      <c r="J39" s="76"/>
      <c r="K39" s="76"/>
      <c r="L39" s="76"/>
      <c r="M39" s="76"/>
      <c r="N39" s="77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L40" s="1"/>
      <c r="M40" s="1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L41" s="1"/>
      <c r="M41" s="1"/>
      <c r="N41" s="1"/>
      <c r="O41" s="1"/>
    </row>
    <row r="42" spans="1:15" x14ac:dyDescent="0.25">
      <c r="A42" s="10"/>
      <c r="B42" s="10"/>
      <c r="C42" s="10"/>
      <c r="D42" s="10"/>
      <c r="E42" s="10"/>
      <c r="F42" s="2"/>
      <c r="G42" s="2"/>
      <c r="H42" s="2"/>
      <c r="I42" s="3" t="s">
        <v>29</v>
      </c>
      <c r="J42" s="2"/>
      <c r="L42" s="69"/>
      <c r="M42" s="70"/>
      <c r="N42" s="2"/>
      <c r="O42" s="1"/>
    </row>
    <row r="44" spans="1:15" x14ac:dyDescent="0.25">
      <c r="A44" s="28" t="s">
        <v>67</v>
      </c>
      <c r="B44" s="28"/>
      <c r="C44" s="28"/>
      <c r="D44" s="28"/>
    </row>
    <row r="45" spans="1:15" x14ac:dyDescent="0.25">
      <c r="A45" s="28" t="s">
        <v>68</v>
      </c>
      <c r="B45" s="28"/>
      <c r="C45" s="28"/>
      <c r="D45" s="28"/>
    </row>
    <row r="46" spans="1:15" x14ac:dyDescent="0.25">
      <c r="A46" s="28" t="s">
        <v>69</v>
      </c>
      <c r="B46" s="28"/>
      <c r="C46" s="28"/>
      <c r="D46" s="28"/>
    </row>
    <row r="47" spans="1:15" x14ac:dyDescent="0.25">
      <c r="A47" s="28" t="s">
        <v>70</v>
      </c>
      <c r="B47" s="28"/>
      <c r="C47" s="28"/>
      <c r="D47" s="28"/>
    </row>
    <row r="48" spans="1:15" x14ac:dyDescent="0.25">
      <c r="A48" s="28" t="s">
        <v>71</v>
      </c>
      <c r="B48" s="28"/>
      <c r="C48" s="28"/>
      <c r="D48" s="28"/>
    </row>
    <row r="49" spans="1:4" x14ac:dyDescent="0.25">
      <c r="A49" s="28" t="s">
        <v>72</v>
      </c>
      <c r="B49" s="28"/>
      <c r="C49" s="28"/>
      <c r="D49" s="28"/>
    </row>
  </sheetData>
  <mergeCells count="36">
    <mergeCell ref="H10:H12"/>
    <mergeCell ref="I10:I12"/>
    <mergeCell ref="A31:O31"/>
    <mergeCell ref="O10:O12"/>
    <mergeCell ref="A34:N34"/>
    <mergeCell ref="L10:L12"/>
    <mergeCell ref="M10:M12"/>
    <mergeCell ref="O28:O30"/>
    <mergeCell ref="I28:J28"/>
    <mergeCell ref="A29:M29"/>
    <mergeCell ref="A30:M30"/>
    <mergeCell ref="N10:N12"/>
    <mergeCell ref="E11:E12"/>
    <mergeCell ref="J10:J12"/>
    <mergeCell ref="A10:A12"/>
    <mergeCell ref="D11:D12"/>
    <mergeCell ref="F11:F12"/>
    <mergeCell ref="B10:B12"/>
    <mergeCell ref="A33:N33"/>
    <mergeCell ref="G10:G12"/>
    <mergeCell ref="E1:K1"/>
    <mergeCell ref="A32:C32"/>
    <mergeCell ref="L42:M42"/>
    <mergeCell ref="E35:E39"/>
    <mergeCell ref="G35:N35"/>
    <mergeCell ref="G36:N36"/>
    <mergeCell ref="G37:N37"/>
    <mergeCell ref="G38:N38"/>
    <mergeCell ref="H39:N39"/>
    <mergeCell ref="C10:C12"/>
    <mergeCell ref="C2:M2"/>
    <mergeCell ref="A4:B4"/>
    <mergeCell ref="C4:G4"/>
    <mergeCell ref="B7:E7"/>
    <mergeCell ref="H7:L7"/>
    <mergeCell ref="D10:F10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"/>
  <sheetViews>
    <sheetView workbookViewId="0">
      <selection activeCell="K8" sqref="K8"/>
    </sheetView>
  </sheetViews>
  <sheetFormatPr defaultRowHeight="15" x14ac:dyDescent="0.25"/>
  <cols>
    <col min="5" max="5" width="9.140625" style="28"/>
    <col min="9" max="9" width="9.140625" style="28"/>
  </cols>
  <sheetData>
    <row r="2" spans="2:12" x14ac:dyDescent="0.25">
      <c r="B2" s="59" t="s">
        <v>38</v>
      </c>
      <c r="F2" s="59" t="s">
        <v>51</v>
      </c>
      <c r="J2" s="59" t="s">
        <v>53</v>
      </c>
    </row>
    <row r="3" spans="2:12" x14ac:dyDescent="0.25">
      <c r="B3" s="56">
        <v>74</v>
      </c>
      <c r="C3" s="56">
        <v>1340.88</v>
      </c>
      <c r="F3" s="56">
        <v>508</v>
      </c>
      <c r="G3" s="56">
        <v>9667.24</v>
      </c>
      <c r="H3" s="58">
        <f>G3/F3</f>
        <v>19.03</v>
      </c>
      <c r="J3" s="56">
        <v>102</v>
      </c>
      <c r="K3" s="56">
        <v>2572.44</v>
      </c>
    </row>
    <row r="4" spans="2:12" x14ac:dyDescent="0.25">
      <c r="B4" s="56">
        <v>64</v>
      </c>
      <c r="C4" s="56">
        <v>1196.8</v>
      </c>
      <c r="J4" s="56">
        <v>30</v>
      </c>
      <c r="K4" s="56">
        <v>743.69999999999993</v>
      </c>
    </row>
    <row r="5" spans="2:12" x14ac:dyDescent="0.25">
      <c r="B5" s="56">
        <v>49</v>
      </c>
      <c r="C5" s="56">
        <v>898.66</v>
      </c>
      <c r="J5" s="56">
        <v>55</v>
      </c>
      <c r="K5" s="56">
        <v>1357.4</v>
      </c>
    </row>
    <row r="6" spans="2:12" x14ac:dyDescent="0.25">
      <c r="B6" s="56">
        <v>199</v>
      </c>
      <c r="C6" s="56">
        <v>3685.48</v>
      </c>
      <c r="J6" s="56">
        <v>50</v>
      </c>
      <c r="K6" s="56">
        <v>1255.5</v>
      </c>
    </row>
    <row r="7" spans="2:12" x14ac:dyDescent="0.25">
      <c r="B7" s="56">
        <v>353</v>
      </c>
      <c r="C7" s="56">
        <v>6611.6900000000005</v>
      </c>
      <c r="J7" s="56">
        <v>30</v>
      </c>
      <c r="K7" s="56">
        <v>750.90000000000009</v>
      </c>
    </row>
    <row r="8" spans="2:12" x14ac:dyDescent="0.25">
      <c r="B8" s="56">
        <v>71</v>
      </c>
      <c r="C8" s="56">
        <v>1202.03</v>
      </c>
      <c r="J8" s="57">
        <f>SUM(J3:J7)</f>
        <v>267</v>
      </c>
      <c r="K8" s="57">
        <f>SUM(K3:K7)</f>
        <v>6679.9400000000005</v>
      </c>
      <c r="L8" s="58">
        <f>K8/J8</f>
        <v>25.018501872659179</v>
      </c>
    </row>
    <row r="9" spans="2:12" x14ac:dyDescent="0.25">
      <c r="B9" s="56">
        <v>399.39</v>
      </c>
      <c r="C9" s="56">
        <v>9389.6589000000004</v>
      </c>
    </row>
    <row r="10" spans="2:12" x14ac:dyDescent="0.25">
      <c r="B10" s="57">
        <f>SUM(B3:B9)</f>
        <v>1209.3899999999999</v>
      </c>
      <c r="C10" s="57">
        <f>SUM(C3:C9)</f>
        <v>24325.198900000003</v>
      </c>
      <c r="D10" s="58">
        <f>C10/B10</f>
        <v>20.113610084422731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2017-01-12T13:26:36Z</cp:lastPrinted>
  <dcterms:created xsi:type="dcterms:W3CDTF">2015-11-17T17:21:08Z</dcterms:created>
  <dcterms:modified xsi:type="dcterms:W3CDTF">2021-12-09T08:26:03Z</dcterms:modified>
</cp:coreProperties>
</file>