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 B  sp - návrhy na plnenie kritérií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Hárok1!$A$10:$O$31</definedName>
  </definedNames>
  <calcPr calcId="162913"/>
</workbook>
</file>

<file path=xl/calcChain.xml><?xml version="1.0" encoding="utf-8"?>
<calcChain xmlns="http://schemas.openxmlformats.org/spreadsheetml/2006/main">
  <c r="G5" i="2" l="1"/>
  <c r="H5" i="2" s="1"/>
  <c r="F5" i="2"/>
  <c r="C5" i="2"/>
  <c r="D5" i="2" s="1"/>
  <c r="B5" i="2"/>
  <c r="F18" i="1"/>
  <c r="L18" i="1" s="1"/>
  <c r="F19" i="1"/>
  <c r="L19" i="1" s="1"/>
  <c r="F14" i="1"/>
  <c r="L14" i="1" s="1"/>
  <c r="F15" i="1"/>
  <c r="L15" i="1" s="1"/>
  <c r="F16" i="1"/>
  <c r="L16" i="1" s="1"/>
  <c r="F17" i="1"/>
  <c r="L17" i="1" s="1"/>
  <c r="F13" i="1"/>
  <c r="L13" i="1" s="1"/>
  <c r="E20" i="1"/>
  <c r="D20" i="1"/>
  <c r="L20" i="1" l="1"/>
  <c r="F20" i="1"/>
</calcChain>
</file>

<file path=xl/sharedStrings.xml><?xml version="1.0" encoding="utf-8"?>
<sst xmlns="http://schemas.openxmlformats.org/spreadsheetml/2006/main" count="81" uniqueCount="65">
  <si>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</si>
  <si>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</si>
  <si>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</si>
  <si>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</si>
  <si>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</si>
  <si>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</si>
  <si>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</si>
  <si>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</si>
  <si>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</si>
  <si>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</si>
  <si>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</si>
  <si>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</si>
  <si>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</si>
  <si>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</si>
  <si>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</si>
  <si>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</si>
  <si>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</si>
  <si>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</si>
  <si>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</si>
  <si>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</si>
  <si>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</si>
  <si>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</si>
  <si>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</si>
  <si>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</si>
  <si>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</si>
  <si>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</si>
  <si>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</si>
  <si>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</si>
  <si>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</si>
  <si>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</si>
  <si>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</si>
  <si>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</si>
  <si>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</si>
  <si>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</si>
  <si>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</si>
  <si>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</si>
  <si>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č.1</t>
  </si>
  <si>
    <t>261-11</t>
  </si>
  <si>
    <t>OU</t>
  </si>
  <si>
    <t>417-10</t>
  </si>
  <si>
    <t>č.3</t>
  </si>
  <si>
    <t>2+</t>
  </si>
  <si>
    <t>299A00</t>
  </si>
  <si>
    <t>č.2</t>
  </si>
  <si>
    <t>PU+50</t>
  </si>
  <si>
    <t>50/800</t>
  </si>
  <si>
    <t xml:space="preserve">456-00 </t>
  </si>
  <si>
    <t>50/1000</t>
  </si>
  <si>
    <t>426-00</t>
  </si>
  <si>
    <t>PU-50</t>
  </si>
  <si>
    <t>50/700</t>
  </si>
  <si>
    <t>PP</t>
  </si>
  <si>
    <t>RN</t>
  </si>
  <si>
    <t>PN</t>
  </si>
  <si>
    <t>31.12.2022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</si>
  <si>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</si>
  <si>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</si>
  <si>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</si>
  <si>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</si>
  <si>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</si>
  <si>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</si>
  <si>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</si>
  <si>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Ponuka úchádzača nesmie prekročiť stanovenú akúkoľvek jednotkovú cenu a tiež ani celkovú sumárnu cenu za celú časť!!!</t>
  </si>
  <si>
    <t>Budča - časť č.5 (Kráľová)</t>
  </si>
  <si>
    <t>Príloha B-5 Súťažných podkladov - návrh na plnenie kritéria na časť č.5 (Kráľová)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</si>
</sst>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Normal="100" zoomScalePageLayoutView="40" workbookViewId="0">
      <selection activeCell="K8" sqref="K8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1" t="s">
        <v>64</v>
      </c>
      <c r="F1" s="101"/>
      <c r="G1" s="101"/>
      <c r="H1" s="101"/>
      <c r="I1" s="101"/>
      <c r="J1" s="101"/>
      <c r="K1" s="101"/>
    </row>
    <row r="2" spans="1:15" ht="18" x14ac:dyDescent="0.25">
      <c r="C2" s="105" t="s">
        <v>61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4" spans="1:15" ht="15.75" customHeight="1" x14ac:dyDescent="0.25">
      <c r="A4" s="106" t="s">
        <v>30</v>
      </c>
      <c r="B4" s="106"/>
      <c r="C4" s="107" t="s">
        <v>35</v>
      </c>
      <c r="D4" s="107"/>
      <c r="E4" s="107"/>
      <c r="F4" s="107"/>
      <c r="G4" s="107"/>
      <c r="H4" s="29"/>
      <c r="I4" s="62" t="s">
        <v>32</v>
      </c>
      <c r="J4" s="109" t="s">
        <v>63</v>
      </c>
      <c r="K4" s="109"/>
      <c r="L4" s="109"/>
    </row>
    <row r="7" spans="1:15" x14ac:dyDescent="0.25">
      <c r="A7" s="27" t="s">
        <v>31</v>
      </c>
      <c r="B7" s="108" t="s">
        <v>34</v>
      </c>
      <c r="C7" s="108"/>
      <c r="D7" s="108"/>
      <c r="E7" s="108"/>
      <c r="H7" s="110"/>
      <c r="I7" s="110"/>
      <c r="J7" s="110"/>
      <c r="K7" s="110"/>
      <c r="L7" s="110"/>
    </row>
    <row r="8" spans="1:15" s="28" customFormat="1" x14ac:dyDescent="0.25">
      <c r="A8" s="37"/>
      <c r="B8" s="38"/>
      <c r="C8" s="30"/>
      <c r="D8" s="30"/>
      <c r="E8" s="30"/>
      <c r="H8" s="52"/>
    </row>
    <row r="9" spans="1:15" ht="42.75" customHeight="1" thickBot="1" x14ac:dyDescent="0.3">
      <c r="A9" s="39"/>
      <c r="B9" s="40"/>
      <c r="C9" s="2"/>
      <c r="D9" s="2"/>
      <c r="E9" s="2"/>
      <c r="F9" s="4"/>
      <c r="G9" s="2"/>
      <c r="H9" s="54"/>
      <c r="I9" s="2"/>
      <c r="J9" s="2"/>
      <c r="L9" s="2"/>
      <c r="M9" s="2"/>
      <c r="N9" s="2"/>
      <c r="O9" s="2"/>
    </row>
    <row r="10" spans="1:15" ht="106.5" customHeight="1" thickBot="1" x14ac:dyDescent="0.3">
      <c r="A10" s="90" t="s">
        <v>0</v>
      </c>
      <c r="B10" s="95" t="s">
        <v>1</v>
      </c>
      <c r="C10" s="102" t="s">
        <v>2</v>
      </c>
      <c r="D10" s="111" t="s">
        <v>3</v>
      </c>
      <c r="E10" s="112"/>
      <c r="F10" s="113"/>
      <c r="G10" s="114" t="s">
        <v>4</v>
      </c>
      <c r="H10" s="73" t="s">
        <v>5</v>
      </c>
      <c r="I10" s="117" t="s">
        <v>6</v>
      </c>
      <c r="J10" s="73" t="s">
        <v>7</v>
      </c>
      <c r="K10" s="31" t="s">
        <v>33</v>
      </c>
      <c r="L10" s="73" t="s">
        <v>8</v>
      </c>
      <c r="M10" s="76" t="s">
        <v>9</v>
      </c>
      <c r="N10" s="85" t="s">
        <v>10</v>
      </c>
      <c r="O10" s="120" t="s">
        <v>11</v>
      </c>
    </row>
    <row r="11" spans="1:15" x14ac:dyDescent="0.25">
      <c r="A11" s="91"/>
      <c r="B11" s="96"/>
      <c r="C11" s="103"/>
      <c r="D11" s="93" t="s">
        <v>12</v>
      </c>
      <c r="E11" s="74" t="s">
        <v>13</v>
      </c>
      <c r="F11" s="73" t="s">
        <v>14</v>
      </c>
      <c r="G11" s="115"/>
      <c r="H11" s="74"/>
      <c r="I11" s="118"/>
      <c r="J11" s="88"/>
      <c r="K11" s="52"/>
      <c r="L11" s="74"/>
      <c r="M11" s="77"/>
      <c r="N11" s="86"/>
      <c r="O11" s="121"/>
    </row>
    <row r="12" spans="1:15" ht="14.25" customHeight="1" thickBot="1" x14ac:dyDescent="0.3">
      <c r="A12" s="92"/>
      <c r="B12" s="97"/>
      <c r="C12" s="104"/>
      <c r="D12" s="94"/>
      <c r="E12" s="75"/>
      <c r="F12" s="75"/>
      <c r="G12" s="116"/>
      <c r="H12" s="75"/>
      <c r="I12" s="119"/>
      <c r="J12" s="89"/>
      <c r="K12" s="32"/>
      <c r="L12" s="75"/>
      <c r="M12" s="78"/>
      <c r="N12" s="87"/>
      <c r="O12" s="122"/>
    </row>
    <row r="13" spans="1:15" ht="15.75" thickBot="1" x14ac:dyDescent="0.3">
      <c r="A13" s="55">
        <v>7</v>
      </c>
      <c r="B13" s="11" t="s">
        <v>37</v>
      </c>
      <c r="C13" s="12" t="s">
        <v>36</v>
      </c>
      <c r="D13" s="13"/>
      <c r="E13" s="13">
        <v>258</v>
      </c>
      <c r="F13" s="41">
        <f>E13+D13</f>
        <v>258</v>
      </c>
      <c r="G13" s="14" t="s">
        <v>38</v>
      </c>
      <c r="H13" s="33">
        <v>0.3</v>
      </c>
      <c r="I13" s="15">
        <v>1.91</v>
      </c>
      <c r="J13" s="16">
        <v>700</v>
      </c>
      <c r="K13" s="61">
        <v>13.39</v>
      </c>
      <c r="L13" s="18">
        <f>K13*F13</f>
        <v>3454.6200000000003</v>
      </c>
      <c r="M13" s="5"/>
      <c r="N13" s="44"/>
      <c r="O13" s="53" t="s">
        <v>54</v>
      </c>
    </row>
    <row r="14" spans="1:15" s="28" customFormat="1" ht="15.75" thickBot="1" x14ac:dyDescent="0.3">
      <c r="A14" s="55">
        <v>7</v>
      </c>
      <c r="B14" s="11" t="s">
        <v>39</v>
      </c>
      <c r="C14" s="12" t="s">
        <v>40</v>
      </c>
      <c r="D14" s="13">
        <v>53</v>
      </c>
      <c r="E14" s="13">
        <v>448</v>
      </c>
      <c r="F14" s="41">
        <f t="shared" ref="F14:F19" si="0">E14+D14</f>
        <v>501</v>
      </c>
      <c r="G14" s="14" t="s">
        <v>38</v>
      </c>
      <c r="H14" s="33">
        <v>0.4</v>
      </c>
      <c r="I14" s="15" t="s">
        <v>41</v>
      </c>
      <c r="J14" s="16">
        <v>1500</v>
      </c>
      <c r="K14" s="61">
        <v>20.149999999999999</v>
      </c>
      <c r="L14" s="18">
        <f t="shared" ref="L14:L19" si="1">K14*F14</f>
        <v>10095.15</v>
      </c>
      <c r="M14" s="5"/>
      <c r="N14" s="44"/>
      <c r="O14" s="53" t="s">
        <v>54</v>
      </c>
    </row>
    <row r="15" spans="1:15" s="28" customFormat="1" ht="15.75" thickBot="1" x14ac:dyDescent="0.3">
      <c r="A15" s="55">
        <v>7</v>
      </c>
      <c r="B15" s="11" t="s">
        <v>42</v>
      </c>
      <c r="C15" s="12" t="s">
        <v>43</v>
      </c>
      <c r="D15" s="13">
        <v>82</v>
      </c>
      <c r="E15" s="13">
        <v>428</v>
      </c>
      <c r="F15" s="41">
        <f t="shared" si="0"/>
        <v>510</v>
      </c>
      <c r="G15" s="14" t="s">
        <v>44</v>
      </c>
      <c r="H15" s="33">
        <v>0.4</v>
      </c>
      <c r="I15" s="15">
        <v>0.73</v>
      </c>
      <c r="J15" s="16" t="s">
        <v>45</v>
      </c>
      <c r="K15" s="61">
        <v>19.850000000000001</v>
      </c>
      <c r="L15" s="18">
        <f t="shared" si="1"/>
        <v>10123.5</v>
      </c>
      <c r="M15" s="5"/>
      <c r="N15" s="44"/>
      <c r="O15" s="53" t="s">
        <v>54</v>
      </c>
    </row>
    <row r="16" spans="1:15" ht="15.75" thickBot="1" x14ac:dyDescent="0.3">
      <c r="A16" s="55">
        <v>7</v>
      </c>
      <c r="B16" s="11" t="s">
        <v>46</v>
      </c>
      <c r="C16" s="12" t="s">
        <v>43</v>
      </c>
      <c r="D16" s="13"/>
      <c r="E16" s="13">
        <v>406</v>
      </c>
      <c r="F16" s="41">
        <f t="shared" si="0"/>
        <v>406</v>
      </c>
      <c r="G16" s="14" t="s">
        <v>44</v>
      </c>
      <c r="H16" s="33">
        <v>0.3</v>
      </c>
      <c r="I16" s="15">
        <v>0.4</v>
      </c>
      <c r="J16" s="16" t="s">
        <v>47</v>
      </c>
      <c r="K16" s="61">
        <v>19.68</v>
      </c>
      <c r="L16" s="18">
        <f t="shared" si="1"/>
        <v>7990.08</v>
      </c>
      <c r="M16" s="5"/>
      <c r="N16" s="44"/>
      <c r="O16" s="53" t="s">
        <v>54</v>
      </c>
    </row>
    <row r="17" spans="1:15" s="28" customFormat="1" ht="15.75" thickBot="1" x14ac:dyDescent="0.3">
      <c r="A17" s="55">
        <v>7</v>
      </c>
      <c r="B17" s="11" t="s">
        <v>48</v>
      </c>
      <c r="C17" s="12" t="s">
        <v>43</v>
      </c>
      <c r="D17" s="13"/>
      <c r="E17" s="13">
        <v>483</v>
      </c>
      <c r="F17" s="41">
        <f t="shared" si="0"/>
        <v>483</v>
      </c>
      <c r="G17" s="14" t="s">
        <v>49</v>
      </c>
      <c r="H17" s="33">
        <v>0.3</v>
      </c>
      <c r="I17" s="15">
        <v>0.24</v>
      </c>
      <c r="J17" s="16" t="s">
        <v>50</v>
      </c>
      <c r="K17" s="61">
        <v>24.26</v>
      </c>
      <c r="L17" s="18">
        <f t="shared" si="1"/>
        <v>11717.58</v>
      </c>
      <c r="M17" s="5"/>
      <c r="N17" s="44"/>
      <c r="O17" s="53" t="s">
        <v>54</v>
      </c>
    </row>
    <row r="18" spans="1:15" ht="15.75" thickBot="1" x14ac:dyDescent="0.3">
      <c r="A18" s="55">
        <v>7</v>
      </c>
      <c r="B18" s="11" t="s">
        <v>51</v>
      </c>
      <c r="C18" s="12" t="s">
        <v>36</v>
      </c>
      <c r="D18" s="13">
        <v>150</v>
      </c>
      <c r="E18" s="13">
        <v>150</v>
      </c>
      <c r="F18" s="41">
        <f t="shared" si="0"/>
        <v>300</v>
      </c>
      <c r="G18" s="14" t="s">
        <v>52</v>
      </c>
      <c r="H18" s="33">
        <v>0.4</v>
      </c>
      <c r="I18" s="15">
        <v>1.5</v>
      </c>
      <c r="J18" s="16">
        <v>700</v>
      </c>
      <c r="K18" s="35">
        <v>16.07</v>
      </c>
      <c r="L18" s="18">
        <f t="shared" si="1"/>
        <v>4821</v>
      </c>
      <c r="M18" s="5"/>
      <c r="N18" s="44"/>
      <c r="O18" s="53" t="s">
        <v>54</v>
      </c>
    </row>
    <row r="19" spans="1:15" s="28" customFormat="1" x14ac:dyDescent="0.25">
      <c r="A19" s="56">
        <v>7</v>
      </c>
      <c r="B19" s="23" t="s">
        <v>51</v>
      </c>
      <c r="C19" s="24" t="s">
        <v>36</v>
      </c>
      <c r="D19" s="25">
        <v>150</v>
      </c>
      <c r="E19" s="25">
        <v>150</v>
      </c>
      <c r="F19" s="41">
        <f t="shared" si="0"/>
        <v>300</v>
      </c>
      <c r="G19" s="17" t="s">
        <v>53</v>
      </c>
      <c r="H19" s="34">
        <v>0.4</v>
      </c>
      <c r="I19" s="21">
        <v>0.5</v>
      </c>
      <c r="J19" s="22">
        <v>700</v>
      </c>
      <c r="K19" s="36">
        <v>21.08</v>
      </c>
      <c r="L19" s="18">
        <f t="shared" si="1"/>
        <v>6323.9999999999991</v>
      </c>
      <c r="M19" s="9"/>
      <c r="N19" s="45"/>
      <c r="O19" s="53" t="s">
        <v>54</v>
      </c>
    </row>
    <row r="20" spans="1:15" ht="15.75" thickBot="1" x14ac:dyDescent="0.3">
      <c r="A20" s="47"/>
      <c r="B20" s="26"/>
      <c r="C20" s="19"/>
      <c r="D20" s="42">
        <f>SUM(D13:D19)</f>
        <v>435</v>
      </c>
      <c r="E20" s="42">
        <f>SUM(E13:E19)</f>
        <v>2323</v>
      </c>
      <c r="F20" s="42">
        <f>SUM(F13:F19)</f>
        <v>2758</v>
      </c>
      <c r="G20" s="50"/>
      <c r="H20" s="51"/>
      <c r="I20" s="81" t="s">
        <v>15</v>
      </c>
      <c r="J20" s="81"/>
      <c r="K20" s="49"/>
      <c r="L20" s="48">
        <f>SUM(L13:L19)</f>
        <v>54525.93</v>
      </c>
      <c r="M20" s="20" t="s">
        <v>16</v>
      </c>
      <c r="N20" s="43">
        <v>0</v>
      </c>
      <c r="O20" s="79"/>
    </row>
    <row r="21" spans="1:15" ht="15.75" thickBot="1" x14ac:dyDescent="0.3">
      <c r="A21" s="82" t="s">
        <v>17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4"/>
      <c r="N21" s="46">
        <v>0</v>
      </c>
      <c r="O21" s="79"/>
    </row>
    <row r="22" spans="1:15" ht="15.75" thickBot="1" x14ac:dyDescent="0.3">
      <c r="A22" s="82" t="s">
        <v>18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4"/>
      <c r="N22" s="46">
        <v>0</v>
      </c>
      <c r="O22" s="80"/>
    </row>
    <row r="23" spans="1:15" s="28" customFormat="1" x14ac:dyDescent="0.25">
      <c r="A23" s="99" t="s">
        <v>62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</row>
    <row r="24" spans="1:15" x14ac:dyDescent="0.25">
      <c r="A24" s="98" t="s">
        <v>19</v>
      </c>
      <c r="B24" s="98"/>
      <c r="C24" s="9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72" t="s">
        <v>20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"/>
    </row>
    <row r="26" spans="1:15" x14ac:dyDescent="0.25">
      <c r="A26" s="72" t="s">
        <v>21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2"/>
    </row>
    <row r="27" spans="1:15" x14ac:dyDescent="0.25">
      <c r="A27" s="2"/>
      <c r="B27" s="2"/>
      <c r="C27" s="2"/>
      <c r="D27" s="10"/>
      <c r="E27" s="65" t="s">
        <v>22</v>
      </c>
      <c r="F27" s="7" t="s">
        <v>23</v>
      </c>
      <c r="G27" s="66"/>
      <c r="H27" s="67"/>
      <c r="I27" s="67"/>
      <c r="J27" s="67"/>
      <c r="K27" s="67"/>
      <c r="L27" s="67"/>
      <c r="M27" s="67"/>
      <c r="N27" s="68"/>
      <c r="O27" s="2"/>
    </row>
    <row r="28" spans="1:15" x14ac:dyDescent="0.25">
      <c r="A28" s="2"/>
      <c r="B28" s="2"/>
      <c r="C28" s="2"/>
      <c r="D28" s="10"/>
      <c r="E28" s="65"/>
      <c r="F28" s="7" t="s">
        <v>24</v>
      </c>
      <c r="G28" s="66"/>
      <c r="H28" s="67"/>
      <c r="I28" s="67"/>
      <c r="J28" s="67"/>
      <c r="K28" s="67"/>
      <c r="L28" s="67"/>
      <c r="M28" s="67"/>
      <c r="N28" s="68"/>
      <c r="O28" s="2"/>
    </row>
    <row r="29" spans="1:15" x14ac:dyDescent="0.25">
      <c r="A29" s="2"/>
      <c r="B29" s="2"/>
      <c r="C29" s="2"/>
      <c r="D29" s="10"/>
      <c r="E29" s="65"/>
      <c r="F29" s="7" t="s">
        <v>25</v>
      </c>
      <c r="G29" s="66"/>
      <c r="H29" s="67"/>
      <c r="I29" s="67"/>
      <c r="J29" s="67"/>
      <c r="K29" s="67"/>
      <c r="L29" s="67"/>
      <c r="M29" s="67"/>
      <c r="N29" s="68"/>
      <c r="O29" s="2"/>
    </row>
    <row r="30" spans="1:15" x14ac:dyDescent="0.25">
      <c r="A30" s="10"/>
      <c r="B30" s="10"/>
      <c r="C30" s="10"/>
      <c r="D30" s="2"/>
      <c r="E30" s="65"/>
      <c r="F30" s="7" t="s">
        <v>26</v>
      </c>
      <c r="G30" s="66"/>
      <c r="H30" s="67"/>
      <c r="I30" s="67"/>
      <c r="J30" s="67"/>
      <c r="K30" s="67"/>
      <c r="L30" s="67"/>
      <c r="M30" s="67"/>
      <c r="N30" s="68"/>
      <c r="O30" s="2"/>
    </row>
    <row r="31" spans="1:15" x14ac:dyDescent="0.25">
      <c r="A31" s="2"/>
      <c r="B31" s="2"/>
      <c r="C31" s="2"/>
      <c r="D31" s="2"/>
      <c r="E31" s="65"/>
      <c r="F31" s="7" t="s">
        <v>27</v>
      </c>
      <c r="G31" s="8"/>
      <c r="H31" s="69" t="s">
        <v>28</v>
      </c>
      <c r="I31" s="70"/>
      <c r="J31" s="70"/>
      <c r="K31" s="70"/>
      <c r="L31" s="70"/>
      <c r="M31" s="70"/>
      <c r="N31" s="7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0"/>
      <c r="B34" s="10"/>
      <c r="C34" s="10"/>
      <c r="D34" s="10"/>
      <c r="E34" s="10"/>
      <c r="F34" s="2"/>
      <c r="G34" s="2"/>
      <c r="H34" s="2"/>
      <c r="I34" s="3" t="s">
        <v>29</v>
      </c>
      <c r="J34" s="2"/>
      <c r="L34" s="63"/>
      <c r="M34" s="64"/>
      <c r="N34" s="2"/>
      <c r="O34" s="1"/>
    </row>
    <row r="36" spans="1:15" x14ac:dyDescent="0.25">
      <c r="A36" s="28" t="s">
        <v>55</v>
      </c>
      <c r="B36" s="28"/>
      <c r="C36" s="28"/>
      <c r="D36" s="28"/>
    </row>
    <row r="37" spans="1:15" x14ac:dyDescent="0.25">
      <c r="A37" s="28" t="s">
        <v>56</v>
      </c>
      <c r="B37" s="28"/>
      <c r="C37" s="28"/>
      <c r="D37" s="28"/>
    </row>
    <row r="38" spans="1:15" x14ac:dyDescent="0.25">
      <c r="A38" s="28" t="s">
        <v>57</v>
      </c>
      <c r="B38" s="28"/>
      <c r="C38" s="28"/>
      <c r="D38" s="28"/>
    </row>
    <row r="39" spans="1:15" x14ac:dyDescent="0.25">
      <c r="A39" s="28" t="s">
        <v>58</v>
      </c>
      <c r="B39" s="28"/>
      <c r="C39" s="28"/>
      <c r="D39" s="28"/>
    </row>
    <row r="40" spans="1:15" x14ac:dyDescent="0.25">
      <c r="A40" s="28" t="s">
        <v>59</v>
      </c>
      <c r="B40" s="28"/>
      <c r="C40" s="28"/>
      <c r="D40" s="28"/>
    </row>
    <row r="41" spans="1:15" x14ac:dyDescent="0.25">
      <c r="A41" s="28" t="s">
        <v>60</v>
      </c>
      <c r="B41" s="28"/>
      <c r="C41" s="28"/>
      <c r="D41" s="28"/>
    </row>
  </sheetData>
  <mergeCells count="37">
    <mergeCell ref="A23:O23"/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26:N26"/>
    <mergeCell ref="L10:L12"/>
    <mergeCell ref="M10:M12"/>
    <mergeCell ref="O20:O22"/>
    <mergeCell ref="I20:J20"/>
    <mergeCell ref="A21:M21"/>
    <mergeCell ref="A22:M22"/>
    <mergeCell ref="N10:N12"/>
    <mergeCell ref="E11:E12"/>
    <mergeCell ref="J10:J12"/>
    <mergeCell ref="A10:A12"/>
    <mergeCell ref="D11:D12"/>
    <mergeCell ref="F11:F12"/>
    <mergeCell ref="B10:B12"/>
    <mergeCell ref="A25:N25"/>
    <mergeCell ref="A24:C24"/>
    <mergeCell ref="L34:M34"/>
    <mergeCell ref="E27:E31"/>
    <mergeCell ref="G27:N27"/>
    <mergeCell ref="G28:N28"/>
    <mergeCell ref="G29:N29"/>
    <mergeCell ref="G30:N30"/>
    <mergeCell ref="H31:N31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"/>
  <sheetViews>
    <sheetView workbookViewId="0">
      <selection activeCell="K3" sqref="K3"/>
    </sheetView>
  </sheetViews>
  <sheetFormatPr defaultRowHeight="15" x14ac:dyDescent="0.25"/>
  <sheetData>
    <row r="2" spans="2:12" x14ac:dyDescent="0.25">
      <c r="B2" s="57" t="s">
        <v>38</v>
      </c>
      <c r="F2" s="57" t="s">
        <v>44</v>
      </c>
      <c r="J2" s="57" t="s">
        <v>49</v>
      </c>
    </row>
    <row r="3" spans="2:12" x14ac:dyDescent="0.25">
      <c r="B3" s="58">
        <v>258</v>
      </c>
      <c r="C3" s="58">
        <v>3454.6200000000003</v>
      </c>
      <c r="F3" s="58">
        <v>510</v>
      </c>
      <c r="G3" s="58">
        <v>10123.5</v>
      </c>
      <c r="J3" s="58">
        <v>483</v>
      </c>
      <c r="K3" s="58">
        <v>11717.58</v>
      </c>
      <c r="L3" s="60">
        <v>24.32</v>
      </c>
    </row>
    <row r="4" spans="2:12" x14ac:dyDescent="0.25">
      <c r="B4" s="58">
        <v>501</v>
      </c>
      <c r="C4" s="58">
        <v>10095.15</v>
      </c>
      <c r="F4" s="58">
        <v>406</v>
      </c>
      <c r="G4" s="58">
        <v>7990.08</v>
      </c>
    </row>
    <row r="5" spans="2:12" x14ac:dyDescent="0.25">
      <c r="B5" s="59">
        <f>SUM(B3:B4)</f>
        <v>759</v>
      </c>
      <c r="C5" s="59">
        <f>SUM(C3:C4)</f>
        <v>13549.77</v>
      </c>
      <c r="D5" s="60">
        <f>C5/B5</f>
        <v>17.852134387351779</v>
      </c>
      <c r="F5" s="59">
        <f>SUM(F3:F4)</f>
        <v>916</v>
      </c>
      <c r="G5" s="59">
        <f>SUM(G3:G4)</f>
        <v>18113.580000000002</v>
      </c>
      <c r="H5" s="60">
        <f>G5/F5</f>
        <v>19.774650655021837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2021-12-17T09:42:13Z</dcterms:modified>
</cp:coreProperties>
</file>