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 s="1"/>
  <c r="F34" i="1"/>
  <c r="G34" i="1" s="1"/>
  <c r="F36" i="1"/>
  <c r="G36" i="1" s="1"/>
  <c r="F22" i="1" l="1"/>
  <c r="F23" i="1"/>
  <c r="F24" i="1"/>
  <c r="F25" i="1"/>
  <c r="F26" i="1"/>
  <c r="F27" i="1"/>
  <c r="F28" i="1"/>
  <c r="F30" i="1"/>
  <c r="F49" i="1"/>
  <c r="F50" i="1"/>
  <c r="F51" i="1"/>
  <c r="F52" i="1"/>
  <c r="F53" i="1"/>
  <c r="F54" i="1"/>
  <c r="F39" i="1" l="1"/>
  <c r="F55" i="1"/>
  <c r="F57" i="1" s="1"/>
  <c r="F38" i="1"/>
  <c r="F56" i="1" l="1"/>
  <c r="F62" i="1"/>
  <c r="D39" i="1"/>
  <c r="D38" i="1"/>
  <c r="G22" i="1" l="1"/>
  <c r="G24" i="1"/>
  <c r="G25" i="1"/>
  <c r="G26" i="1"/>
  <c r="G28" i="1"/>
  <c r="G30" i="1"/>
  <c r="G27" i="1" l="1"/>
  <c r="G39" i="1"/>
  <c r="G38" i="1"/>
  <c r="G23" i="1"/>
  <c r="G40" i="1" l="1"/>
  <c r="G42" i="1" l="1"/>
  <c r="G41" i="1" s="1"/>
  <c r="F61" i="1"/>
  <c r="F63" i="1" s="1"/>
  <c r="F65" i="1" s="1"/>
  <c r="F64" i="1" s="1"/>
</calcChain>
</file>

<file path=xl/sharedStrings.xml><?xml version="1.0" encoding="utf-8"?>
<sst xmlns="http://schemas.openxmlformats.org/spreadsheetml/2006/main" count="107" uniqueCount="84">
  <si>
    <t xml:space="preserve">Užívaná plocha </t>
  </si>
  <si>
    <t xml:space="preserve">  Počet m2</t>
  </si>
  <si>
    <t>Panónska cesta 2 BA</t>
  </si>
  <si>
    <t>IN</t>
  </si>
  <si>
    <t>EX</t>
  </si>
  <si>
    <t>Mamateyova 17 BA</t>
  </si>
  <si>
    <t>BRATISLAVSKÝ KRAJ</t>
  </si>
  <si>
    <t>Interiér (IN)</t>
  </si>
  <si>
    <t>Exteriér (EX)</t>
  </si>
  <si>
    <t>Ondavská 3 BA</t>
  </si>
  <si>
    <t>Kutlíkova 17 BA</t>
  </si>
  <si>
    <t>Moyzesova 2, Pezinok</t>
  </si>
  <si>
    <t>Bernolákova 1/A,  Malacky</t>
  </si>
  <si>
    <t>Brezová 2, Senec</t>
  </si>
  <si>
    <t xml:space="preserve">Lamačská cesta 1/C Tesco Lamač </t>
  </si>
  <si>
    <t>OBJEKTY VšZP / Položka</t>
  </si>
  <si>
    <t>DPH v EUR</t>
  </si>
  <si>
    <t xml:space="preserve">Cena za 1 m2 položky za mesiac
v EUR bez DPH
</t>
  </si>
  <si>
    <t>1.</t>
  </si>
  <si>
    <t>2.</t>
  </si>
  <si>
    <t>4.</t>
  </si>
  <si>
    <t>5.</t>
  </si>
  <si>
    <t>6.</t>
  </si>
  <si>
    <t>7.</t>
  </si>
  <si>
    <t>8.</t>
  </si>
  <si>
    <t>9.</t>
  </si>
  <si>
    <t>Spolu Bratislavský kraj v EUR bez DPH</t>
  </si>
  <si>
    <t>Spolu Bratislavský kraj  v EUR s DPH</t>
  </si>
  <si>
    <t xml:space="preserve">Cena pravidelných upratovacích a čistiacich služieb </t>
  </si>
  <si>
    <t>Cena za položku za 24 mesiacov
v EUR bez DPH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</si>
  <si>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</si>
  <si>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</si>
  <si>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</si>
  <si>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</si>
  <si>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</si>
  <si>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</si>
  <si>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</si>
  <si>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</si>
  <si>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</si>
  <si>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</si>
  <si>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</si>
  <si>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</si>
  <si>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</si>
  <si>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>P.Č.</t>
  </si>
  <si>
    <t>Nepravidelné upratovanie (na základe objednávky)</t>
  </si>
  <si>
    <t>MJ</t>
  </si>
  <si>
    <t>Predpokladané množstvo/24 mesiacov</t>
  </si>
  <si>
    <t xml:space="preserve">Cena za MJ v EUR bez DPH       </t>
  </si>
  <si>
    <t xml:space="preserve">Cena celkom v EUR bez DPH       </t>
  </si>
  <si>
    <t>Chemické ošetrenie a následná polymerizácia PVC a dlažieb</t>
  </si>
  <si>
    <t>m2</t>
  </si>
  <si>
    <t>Ošetrenie laminátových a drevených podláh prípravkami na to určenými</t>
  </si>
  <si>
    <t>3.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</si>
  <si>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</si>
  <si>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</si>
  <si>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Dezinfekcia všetkých dotykových plôch a dopĺňanie dezinfekcie do dávkovačov dezinfekčných prostriedkov (dezinfekciu dodáva objednávateľ)</t>
  </si>
  <si>
    <t>hod.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</si>
  <si>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</si>
  <si>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</si>
  <si>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Bratislavský kraj v EUR bez DPH </t>
  </si>
  <si>
    <t>DPH</t>
  </si>
  <si>
    <t>Spolu Bratislavský kraj v EUR s DPH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</si>
  <si>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</si>
  <si>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</si>
  <si>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</si>
  <si>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</si>
  <si>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</si>
  <si>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</si>
  <si>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</si>
  <si>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</si>
  <si>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</si>
  <si>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</si>
  <si>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</si>
  <si>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</si>
  <si>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 xml:space="preserve">Vyplní uchádzač: </t>
  </si>
  <si>
    <t xml:space="preserve">Návrh na plnenie kritéria - Bratislavský kraj </t>
  </si>
  <si>
    <t>Cena za položku za mesiac                          v EUR 
bez DPH</t>
  </si>
  <si>
    <t xml:space="preserve">Príloha č. 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</si>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</sst>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9" fillId="0" borderId="1" xfId="0" applyFont="1" applyFill="1" applyBorder="1" applyAlignment="1">
      <alignment vertical="center" wrapText="1"/>
    </xf>
    <xf numFmtId="0" fontId="7" fillId="0" borderId="1" xfId="0" applyFont="1" applyBorder="1"/>
    <xf numFmtId="4" fontId="1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164" fontId="1" fillId="5" borderId="1" xfId="0" applyNumberFormat="1" applyFont="1" applyFill="1" applyBorder="1"/>
    <xf numFmtId="4" fontId="7" fillId="3" borderId="1" xfId="0" applyNumberFormat="1" applyFont="1" applyFill="1" applyBorder="1"/>
    <xf numFmtId="1" fontId="6" fillId="4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/>
    <xf numFmtId="4" fontId="1" fillId="0" borderId="1" xfId="0" applyNumberFormat="1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5" borderId="1" xfId="0" applyNumberFormat="1" applyFont="1" applyFill="1" applyBorder="1" applyAlignment="1">
      <alignment horizontal="right"/>
    </xf>
    <xf numFmtId="164" fontId="1" fillId="0" borderId="1" xfId="0" applyNumberFormat="1" applyFont="1" applyBorder="1"/>
    <xf numFmtId="4" fontId="7" fillId="5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4" fontId="5" fillId="8" borderId="1" xfId="0" applyNumberFormat="1" applyFont="1" applyFill="1" applyBorder="1"/>
    <xf numFmtId="4" fontId="10" fillId="0" borderId="1" xfId="0" applyNumberFormat="1" applyFont="1" applyFill="1" applyBorder="1"/>
    <xf numFmtId="4" fontId="1" fillId="8" borderId="1" xfId="0" applyNumberFormat="1" applyFont="1" applyFill="1" applyBorder="1"/>
    <xf numFmtId="4" fontId="5" fillId="0" borderId="1" xfId="0" applyNumberFormat="1" applyFont="1" applyBorder="1"/>
    <xf numFmtId="4" fontId="11" fillId="2" borderId="1" xfId="0" applyNumberFormat="1" applyFont="1" applyFill="1" applyBorder="1"/>
    <xf numFmtId="0" fontId="1" fillId="6" borderId="2" xfId="0" applyFont="1" applyFill="1" applyBorder="1"/>
    <xf numFmtId="1" fontId="1" fillId="0" borderId="0" xfId="0" applyNumberFormat="1" applyFont="1" applyBorder="1"/>
    <xf numFmtId="4" fontId="1" fillId="0" borderId="0" xfId="0" applyNumberFormat="1" applyFont="1" applyBorder="1"/>
    <xf numFmtId="4" fontId="2" fillId="6" borderId="1" xfId="0" applyNumberFormat="1" applyFont="1" applyFill="1" applyBorder="1"/>
    <xf numFmtId="0" fontId="2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6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/>
    <xf numFmtId="0" fontId="1" fillId="0" borderId="1" xfId="0" applyFont="1" applyBorder="1" applyAlignment="1"/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6" fillId="7" borderId="0" xfId="0" applyFont="1" applyFill="1" applyBorder="1" applyAlignment="1">
      <alignment vertical="center"/>
    </xf>
    <xf numFmtId="0" fontId="1" fillId="7" borderId="0" xfId="0" applyFont="1" applyFill="1" applyBorder="1" applyAlignment="1"/>
    <xf numFmtId="1" fontId="7" fillId="0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/>
    <xf numFmtId="0" fontId="5" fillId="8" borderId="1" xfId="0" applyFont="1" applyFill="1" applyBorder="1" applyAlignment="1"/>
    <xf numFmtId="0" fontId="6" fillId="8" borderId="0" xfId="0" applyFont="1" applyFill="1" applyAlignment="1"/>
    <xf numFmtId="0" fontId="1" fillId="8" borderId="0" xfId="0" applyFont="1" applyFill="1" applyAlignment="1"/>
    <xf numFmtId="0" fontId="6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0" xfId="0" applyFont="1" applyFill="1" applyAlignment="1"/>
    <xf numFmtId="0" fontId="6" fillId="0" borderId="1" xfId="0" applyFont="1" applyFill="1" applyBorder="1" applyAlignment="1"/>
    <xf numFmtId="0" fontId="11" fillId="2" borderId="1" xfId="0" applyFont="1" applyFill="1" applyBorder="1" applyAlignment="1">
      <alignment wrapText="1"/>
    </xf>
    <xf numFmtId="0" fontId="7" fillId="8" borderId="1" xfId="0" applyFont="1" applyFill="1" applyBorder="1" applyAlignment="1"/>
    <xf numFmtId="0" fontId="1" fillId="8" borderId="1" xfId="0" applyFont="1" applyFill="1" applyBorder="1" applyAlignment="1"/>
    <xf numFmtId="0" fontId="7" fillId="7" borderId="1" xfId="0" applyFont="1" applyFill="1" applyBorder="1" applyAlignment="1"/>
    <xf numFmtId="0" fontId="1" fillId="7" borderId="1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7"/>
  <sheetViews>
    <sheetView tabSelected="1" showWhiteSpace="0" view="pageLayout" zoomScale="80" zoomScaleNormal="100" zoomScalePageLayoutView="80" workbookViewId="0">
      <selection activeCell="C15" sqref="C15:G15"/>
    </sheetView>
  </sheetViews>
  <sheetFormatPr defaultColWidth="9.1796875" defaultRowHeight="14" x14ac:dyDescent="0.3"/>
  <cols>
    <col min="1" max="1" width="6.81640625" style="1" customWidth="1"/>
    <col min="2" max="2" width="30.7265625" style="1" customWidth="1"/>
    <col min="3" max="3" width="14.1796875" style="1" customWidth="1"/>
    <col min="4" max="4" width="9.26953125" style="1" customWidth="1"/>
    <col min="5" max="5" width="13.81640625" style="1" customWidth="1"/>
    <col min="6" max="6" width="12.54296875" style="1" customWidth="1"/>
    <col min="7" max="7" width="17.1796875" style="1" customWidth="1"/>
    <col min="8" max="16384" width="9.1796875" style="1"/>
  </cols>
  <sheetData>
    <row r="2" spans="2:7" x14ac:dyDescent="0.3">
      <c r="E2" s="47" t="s">
        <v>77</v>
      </c>
      <c r="F2" s="47"/>
      <c r="G2" s="47"/>
    </row>
    <row r="3" spans="2:7" ht="51" customHeight="1" x14ac:dyDescent="0.4">
      <c r="B3" s="49" t="s">
        <v>75</v>
      </c>
      <c r="C3" s="49"/>
      <c r="D3" s="49"/>
      <c r="E3" s="49"/>
      <c r="F3" s="50"/>
      <c r="G3" s="50"/>
    </row>
    <row r="4" spans="2:7" x14ac:dyDescent="0.3">
      <c r="B4" s="3"/>
      <c r="C4" s="3"/>
      <c r="D4" s="3"/>
      <c r="E4" s="3"/>
      <c r="F4" s="2"/>
      <c r="G4" s="2"/>
    </row>
    <row r="5" spans="2:7" ht="28.5" x14ac:dyDescent="0.35">
      <c r="B5" s="5" t="s">
        <v>30</v>
      </c>
      <c r="C5" s="48"/>
      <c r="D5" s="48"/>
      <c r="E5" s="48"/>
      <c r="F5" s="48"/>
      <c r="G5" s="48"/>
    </row>
    <row r="6" spans="2:7" ht="14.5" x14ac:dyDescent="0.35">
      <c r="B6" s="5" t="s">
        <v>31</v>
      </c>
      <c r="C6" s="48"/>
      <c r="D6" s="48"/>
      <c r="E6" s="48"/>
      <c r="F6" s="48"/>
      <c r="G6" s="48"/>
    </row>
    <row r="7" spans="2:7" ht="14.5" x14ac:dyDescent="0.35">
      <c r="B7" s="5" t="s">
        <v>32</v>
      </c>
      <c r="C7" s="48"/>
      <c r="D7" s="48"/>
      <c r="E7" s="48"/>
      <c r="F7" s="48"/>
      <c r="G7" s="48"/>
    </row>
    <row r="8" spans="2:7" ht="14.5" x14ac:dyDescent="0.35">
      <c r="B8" s="5" t="s">
        <v>36</v>
      </c>
      <c r="C8" s="48"/>
      <c r="D8" s="48"/>
      <c r="E8" s="48"/>
      <c r="F8" s="48"/>
      <c r="G8" s="48"/>
    </row>
    <row r="9" spans="2:7" ht="14.5" x14ac:dyDescent="0.35">
      <c r="B9" s="5" t="s">
        <v>37</v>
      </c>
      <c r="C9" s="48"/>
      <c r="D9" s="48"/>
      <c r="E9" s="48"/>
      <c r="F9" s="48"/>
      <c r="G9" s="48"/>
    </row>
    <row r="10" spans="2:7" ht="14.5" x14ac:dyDescent="0.35">
      <c r="B10" s="5" t="s">
        <v>38</v>
      </c>
      <c r="C10" s="48"/>
      <c r="D10" s="48"/>
      <c r="E10" s="48"/>
      <c r="F10" s="48"/>
      <c r="G10" s="48"/>
    </row>
    <row r="11" spans="2:7" ht="14.5" x14ac:dyDescent="0.35">
      <c r="B11" s="5" t="s">
        <v>39</v>
      </c>
      <c r="C11" s="48"/>
      <c r="D11" s="48"/>
      <c r="E11" s="48"/>
      <c r="F11" s="48"/>
      <c r="G11" s="48"/>
    </row>
    <row r="12" spans="2:7" ht="14.5" x14ac:dyDescent="0.35">
      <c r="B12" s="5" t="s">
        <v>33</v>
      </c>
      <c r="C12" s="48"/>
      <c r="D12" s="48"/>
      <c r="E12" s="48"/>
      <c r="F12" s="48"/>
      <c r="G12" s="48"/>
    </row>
    <row r="13" spans="2:7" ht="49" customHeight="1" x14ac:dyDescent="0.35">
      <c r="B13" s="5" t="s">
        <v>41</v>
      </c>
      <c r="C13" s="48"/>
      <c r="D13" s="48"/>
      <c r="E13" s="48"/>
      <c r="F13" s="48"/>
      <c r="G13" s="48"/>
    </row>
    <row r="14" spans="2:7" ht="49.5" customHeight="1" x14ac:dyDescent="0.35">
      <c r="B14" s="5" t="s">
        <v>40</v>
      </c>
      <c r="C14" s="48"/>
      <c r="D14" s="48"/>
      <c r="E14" s="48"/>
      <c r="F14" s="48"/>
      <c r="G14" s="48"/>
    </row>
    <row r="15" spans="2:7" ht="28.5" x14ac:dyDescent="0.35">
      <c r="B15" s="5" t="s">
        <v>72</v>
      </c>
      <c r="C15" s="48"/>
      <c r="D15" s="48"/>
      <c r="E15" s="48"/>
      <c r="F15" s="48"/>
      <c r="G15" s="48"/>
    </row>
    <row r="16" spans="2:7" ht="14.5" x14ac:dyDescent="0.35">
      <c r="B16" s="5" t="s">
        <v>34</v>
      </c>
      <c r="C16" s="48"/>
      <c r="D16" s="48"/>
      <c r="E16" s="48"/>
      <c r="F16" s="48"/>
      <c r="G16" s="48"/>
    </row>
    <row r="17" spans="1:12" ht="14.5" x14ac:dyDescent="0.35">
      <c r="B17" s="5" t="s">
        <v>35</v>
      </c>
      <c r="C17" s="48"/>
      <c r="D17" s="48"/>
      <c r="E17" s="48"/>
      <c r="F17" s="48"/>
      <c r="G17" s="48"/>
    </row>
    <row r="18" spans="1:12" x14ac:dyDescent="0.3">
      <c r="B18" s="4"/>
      <c r="C18" s="6"/>
      <c r="D18" s="6"/>
      <c r="E18" s="6"/>
      <c r="F18" s="6"/>
      <c r="G18" s="6"/>
    </row>
    <row r="19" spans="1:12" x14ac:dyDescent="0.3">
      <c r="A19" s="62" t="s">
        <v>28</v>
      </c>
      <c r="B19" s="63"/>
      <c r="C19" s="63"/>
      <c r="D19" s="6"/>
      <c r="E19" s="6"/>
      <c r="F19" s="6"/>
      <c r="G19" s="6"/>
      <c r="L19" s="4"/>
    </row>
    <row r="20" spans="1:12" x14ac:dyDescent="0.3">
      <c r="A20" s="70"/>
      <c r="B20" s="71"/>
      <c r="C20" s="71"/>
      <c r="D20" s="44"/>
      <c r="E20" s="46" t="s">
        <v>74</v>
      </c>
      <c r="F20" s="45"/>
      <c r="G20" s="45"/>
    </row>
    <row r="21" spans="1:12" ht="78" x14ac:dyDescent="0.3">
      <c r="A21" s="65" t="s">
        <v>15</v>
      </c>
      <c r="B21" s="65"/>
      <c r="C21" s="11" t="s">
        <v>0</v>
      </c>
      <c r="D21" s="11" t="s">
        <v>1</v>
      </c>
      <c r="E21" s="12" t="s">
        <v>17</v>
      </c>
      <c r="F21" s="13" t="s">
        <v>76</v>
      </c>
      <c r="G21" s="13" t="s">
        <v>29</v>
      </c>
    </row>
    <row r="22" spans="1:12" x14ac:dyDescent="0.3">
      <c r="A22" s="57" t="s">
        <v>18</v>
      </c>
      <c r="B22" s="53" t="s">
        <v>2</v>
      </c>
      <c r="C22" s="14" t="s">
        <v>3</v>
      </c>
      <c r="D22" s="15">
        <v>6326</v>
      </c>
      <c r="E22" s="16"/>
      <c r="F22" s="16">
        <f>D22*E22</f>
        <v>0</v>
      </c>
      <c r="G22" s="16">
        <f t="shared" ref="G22:G28" si="0">F22*24</f>
        <v>0</v>
      </c>
    </row>
    <row r="23" spans="1:12" x14ac:dyDescent="0.3">
      <c r="A23" s="57"/>
      <c r="B23" s="53"/>
      <c r="C23" s="17" t="s">
        <v>4</v>
      </c>
      <c r="D23" s="18">
        <v>3631</v>
      </c>
      <c r="E23" s="19"/>
      <c r="F23" s="20">
        <f t="shared" ref="F23:F36" si="1">D23*E23</f>
        <v>0</v>
      </c>
      <c r="G23" s="20">
        <f t="shared" si="0"/>
        <v>0</v>
      </c>
    </row>
    <row r="24" spans="1:12" x14ac:dyDescent="0.3">
      <c r="A24" s="57" t="s">
        <v>19</v>
      </c>
      <c r="B24" s="53" t="s">
        <v>5</v>
      </c>
      <c r="C24" s="14" t="s">
        <v>3</v>
      </c>
      <c r="D24" s="15">
        <v>4041</v>
      </c>
      <c r="E24" s="16"/>
      <c r="F24" s="16">
        <f t="shared" si="1"/>
        <v>0</v>
      </c>
      <c r="G24" s="16">
        <f t="shared" si="0"/>
        <v>0</v>
      </c>
    </row>
    <row r="25" spans="1:12" x14ac:dyDescent="0.3">
      <c r="A25" s="72"/>
      <c r="B25" s="73"/>
      <c r="C25" s="17" t="s">
        <v>4</v>
      </c>
      <c r="D25" s="18">
        <v>1548</v>
      </c>
      <c r="E25" s="19"/>
      <c r="F25" s="20">
        <f t="shared" si="1"/>
        <v>0</v>
      </c>
      <c r="G25" s="20">
        <f t="shared" si="0"/>
        <v>0</v>
      </c>
    </row>
    <row r="26" spans="1:12" x14ac:dyDescent="0.3">
      <c r="A26" s="57" t="s">
        <v>20</v>
      </c>
      <c r="B26" s="53" t="s">
        <v>9</v>
      </c>
      <c r="C26" s="14" t="s">
        <v>3</v>
      </c>
      <c r="D26" s="15">
        <v>3774</v>
      </c>
      <c r="E26" s="16"/>
      <c r="F26" s="16">
        <f t="shared" si="1"/>
        <v>0</v>
      </c>
      <c r="G26" s="16">
        <f t="shared" si="0"/>
        <v>0</v>
      </c>
    </row>
    <row r="27" spans="1:12" x14ac:dyDescent="0.3">
      <c r="A27" s="57"/>
      <c r="B27" s="53"/>
      <c r="C27" s="17" t="s">
        <v>4</v>
      </c>
      <c r="D27" s="18">
        <v>930</v>
      </c>
      <c r="E27" s="19"/>
      <c r="F27" s="20">
        <f t="shared" si="1"/>
        <v>0</v>
      </c>
      <c r="G27" s="20">
        <f t="shared" si="0"/>
        <v>0</v>
      </c>
    </row>
    <row r="28" spans="1:12" x14ac:dyDescent="0.3">
      <c r="A28" s="57" t="s">
        <v>21</v>
      </c>
      <c r="B28" s="53" t="s">
        <v>10</v>
      </c>
      <c r="C28" s="14" t="s">
        <v>3</v>
      </c>
      <c r="D28" s="15">
        <v>121</v>
      </c>
      <c r="E28" s="16"/>
      <c r="F28" s="16">
        <f t="shared" si="1"/>
        <v>0</v>
      </c>
      <c r="G28" s="16">
        <f t="shared" si="0"/>
        <v>0</v>
      </c>
    </row>
    <row r="29" spans="1:12" x14ac:dyDescent="0.3">
      <c r="A29" s="57"/>
      <c r="B29" s="53"/>
      <c r="C29" s="17" t="s">
        <v>4</v>
      </c>
      <c r="D29" s="18">
        <v>0</v>
      </c>
      <c r="E29" s="21"/>
      <c r="F29" s="21"/>
      <c r="G29" s="21"/>
    </row>
    <row r="30" spans="1:12" x14ac:dyDescent="0.3">
      <c r="A30" s="57" t="s">
        <v>22</v>
      </c>
      <c r="B30" s="53" t="s">
        <v>11</v>
      </c>
      <c r="C30" s="14" t="s">
        <v>3</v>
      </c>
      <c r="D30" s="15">
        <v>57</v>
      </c>
      <c r="E30" s="16"/>
      <c r="F30" s="16">
        <f t="shared" si="1"/>
        <v>0</v>
      </c>
      <c r="G30" s="16">
        <f>F30*24</f>
        <v>0</v>
      </c>
    </row>
    <row r="31" spans="1:12" x14ac:dyDescent="0.3">
      <c r="A31" s="57"/>
      <c r="B31" s="53"/>
      <c r="C31" s="17" t="s">
        <v>4</v>
      </c>
      <c r="D31" s="18">
        <v>0</v>
      </c>
      <c r="E31" s="21"/>
      <c r="F31" s="21"/>
      <c r="G31" s="21"/>
    </row>
    <row r="32" spans="1:12" x14ac:dyDescent="0.3">
      <c r="A32" s="57" t="s">
        <v>23</v>
      </c>
      <c r="B32" s="53" t="s">
        <v>12</v>
      </c>
      <c r="C32" s="14" t="s">
        <v>3</v>
      </c>
      <c r="D32" s="15">
        <v>74</v>
      </c>
      <c r="E32" s="16"/>
      <c r="F32" s="16">
        <f t="shared" si="1"/>
        <v>0</v>
      </c>
      <c r="G32" s="16">
        <f t="shared" ref="G32:G36" si="2">F32*24</f>
        <v>0</v>
      </c>
    </row>
    <row r="33" spans="1:7" x14ac:dyDescent="0.3">
      <c r="A33" s="57"/>
      <c r="B33" s="53"/>
      <c r="C33" s="17" t="s">
        <v>4</v>
      </c>
      <c r="D33" s="18">
        <v>0</v>
      </c>
      <c r="E33" s="21"/>
      <c r="F33" s="21"/>
      <c r="G33" s="21"/>
    </row>
    <row r="34" spans="1:7" x14ac:dyDescent="0.3">
      <c r="A34" s="57" t="s">
        <v>24</v>
      </c>
      <c r="B34" s="53" t="s">
        <v>13</v>
      </c>
      <c r="C34" s="14" t="s">
        <v>3</v>
      </c>
      <c r="D34" s="15">
        <v>106</v>
      </c>
      <c r="E34" s="16"/>
      <c r="F34" s="16">
        <f t="shared" si="1"/>
        <v>0</v>
      </c>
      <c r="G34" s="16">
        <f t="shared" si="2"/>
        <v>0</v>
      </c>
    </row>
    <row r="35" spans="1:7" x14ac:dyDescent="0.3">
      <c r="A35" s="57"/>
      <c r="B35" s="53"/>
      <c r="C35" s="17" t="s">
        <v>4</v>
      </c>
      <c r="D35" s="18">
        <v>0</v>
      </c>
      <c r="E35" s="21"/>
      <c r="F35" s="21"/>
      <c r="G35" s="21"/>
    </row>
    <row r="36" spans="1:7" x14ac:dyDescent="0.3">
      <c r="A36" s="57" t="s">
        <v>25</v>
      </c>
      <c r="B36" s="54" t="s">
        <v>14</v>
      </c>
      <c r="C36" s="14" t="s">
        <v>3</v>
      </c>
      <c r="D36" s="15">
        <v>72</v>
      </c>
      <c r="E36" s="16"/>
      <c r="F36" s="16">
        <f t="shared" si="1"/>
        <v>0</v>
      </c>
      <c r="G36" s="16">
        <f t="shared" si="2"/>
        <v>0</v>
      </c>
    </row>
    <row r="37" spans="1:7" x14ac:dyDescent="0.3">
      <c r="A37" s="57"/>
      <c r="B37" s="54"/>
      <c r="C37" s="17" t="s">
        <v>4</v>
      </c>
      <c r="D37" s="18">
        <v>0</v>
      </c>
      <c r="E37" s="21"/>
      <c r="F37" s="21"/>
      <c r="G37" s="21"/>
    </row>
    <row r="38" spans="1:7" x14ac:dyDescent="0.3">
      <c r="A38" s="55" t="s">
        <v>6</v>
      </c>
      <c r="B38" s="55"/>
      <c r="C38" s="22" t="s">
        <v>7</v>
      </c>
      <c r="D38" s="23">
        <f>D22+D24+D26+D28+D30+D32+D34+D36</f>
        <v>14571</v>
      </c>
      <c r="E38" s="21"/>
      <c r="F38" s="16">
        <f>SUM(F22+F24+F26+F28+F30+F32+F34+F36)</f>
        <v>0</v>
      </c>
      <c r="G38" s="16">
        <f>F38*24</f>
        <v>0</v>
      </c>
    </row>
    <row r="39" spans="1:7" x14ac:dyDescent="0.3">
      <c r="A39" s="55"/>
      <c r="B39" s="55"/>
      <c r="C39" s="24" t="s">
        <v>8</v>
      </c>
      <c r="D39" s="25">
        <f>D23+D25+D27+D29+D31+D33+D35+D37</f>
        <v>6109</v>
      </c>
      <c r="E39" s="21"/>
      <c r="F39" s="19">
        <f>F23+F25+F27</f>
        <v>0</v>
      </c>
      <c r="G39" s="19">
        <f>F39*24</f>
        <v>0</v>
      </c>
    </row>
    <row r="40" spans="1:7" x14ac:dyDescent="0.3">
      <c r="A40" s="55"/>
      <c r="B40" s="55"/>
      <c r="C40" s="51" t="s">
        <v>26</v>
      </c>
      <c r="D40" s="52"/>
      <c r="E40" s="52"/>
      <c r="F40" s="52"/>
      <c r="G40" s="26">
        <f>ROUND(SUM(G22:G37),2)</f>
        <v>0</v>
      </c>
    </row>
    <row r="41" spans="1:7" x14ac:dyDescent="0.3">
      <c r="A41" s="55"/>
      <c r="B41" s="55"/>
      <c r="C41" s="64" t="s">
        <v>16</v>
      </c>
      <c r="D41" s="56"/>
      <c r="E41" s="56"/>
      <c r="F41" s="56"/>
      <c r="G41" s="27">
        <f>G42-G40</f>
        <v>0</v>
      </c>
    </row>
    <row r="42" spans="1:7" x14ac:dyDescent="0.3">
      <c r="A42" s="55"/>
      <c r="B42" s="55"/>
      <c r="C42" s="53" t="s">
        <v>27</v>
      </c>
      <c r="D42" s="56"/>
      <c r="E42" s="56"/>
      <c r="F42" s="56"/>
      <c r="G42" s="27">
        <f>G40*1.2</f>
        <v>0</v>
      </c>
    </row>
    <row r="46" spans="1:7" x14ac:dyDescent="0.3">
      <c r="A46" s="68" t="s">
        <v>42</v>
      </c>
      <c r="B46" s="69"/>
      <c r="C46" s="69"/>
    </row>
    <row r="47" spans="1:7" x14ac:dyDescent="0.3">
      <c r="B47" s="7"/>
      <c r="E47" s="43" t="s">
        <v>74</v>
      </c>
    </row>
    <row r="48" spans="1:7" ht="57.5" x14ac:dyDescent="0.3">
      <c r="A48" s="28" t="s">
        <v>43</v>
      </c>
      <c r="B48" s="28" t="s">
        <v>44</v>
      </c>
      <c r="C48" s="29" t="s">
        <v>45</v>
      </c>
      <c r="D48" s="30" t="s">
        <v>46</v>
      </c>
      <c r="E48" s="31" t="s">
        <v>47</v>
      </c>
      <c r="F48" s="30" t="s">
        <v>48</v>
      </c>
    </row>
    <row r="49" spans="1:6" ht="25.5" x14ac:dyDescent="0.3">
      <c r="A49" s="8" t="s">
        <v>18</v>
      </c>
      <c r="B49" s="32" t="s">
        <v>49</v>
      </c>
      <c r="C49" s="9" t="s">
        <v>50</v>
      </c>
      <c r="D49" s="33">
        <v>1500</v>
      </c>
      <c r="E49" s="34"/>
      <c r="F49" s="34">
        <f>D49*E49</f>
        <v>0</v>
      </c>
    </row>
    <row r="50" spans="1:6" ht="25.5" x14ac:dyDescent="0.3">
      <c r="A50" s="8" t="s">
        <v>19</v>
      </c>
      <c r="B50" s="32" t="s">
        <v>51</v>
      </c>
      <c r="C50" s="9" t="s">
        <v>50</v>
      </c>
      <c r="D50" s="35">
        <v>375</v>
      </c>
      <c r="E50" s="34"/>
      <c r="F50" s="34">
        <f t="shared" ref="F50:F54" si="3">D50*E50</f>
        <v>0</v>
      </c>
    </row>
    <row r="51" spans="1:6" ht="25.5" x14ac:dyDescent="0.3">
      <c r="A51" s="8" t="s">
        <v>52</v>
      </c>
      <c r="B51" s="32" t="s">
        <v>53</v>
      </c>
      <c r="C51" s="9" t="s">
        <v>50</v>
      </c>
      <c r="D51" s="35">
        <v>1000</v>
      </c>
      <c r="E51" s="34"/>
      <c r="F51" s="34">
        <f t="shared" si="3"/>
        <v>0</v>
      </c>
    </row>
    <row r="52" spans="1:6" ht="75.5" x14ac:dyDescent="0.3">
      <c r="A52" s="8" t="s">
        <v>20</v>
      </c>
      <c r="B52" s="32" t="s">
        <v>54</v>
      </c>
      <c r="C52" s="9" t="s">
        <v>50</v>
      </c>
      <c r="D52" s="35">
        <v>4000</v>
      </c>
      <c r="E52" s="34"/>
      <c r="F52" s="34">
        <f t="shared" si="3"/>
        <v>0</v>
      </c>
    </row>
    <row r="53" spans="1:6" ht="63" x14ac:dyDescent="0.3">
      <c r="A53" s="8" t="s">
        <v>21</v>
      </c>
      <c r="B53" s="32" t="s">
        <v>55</v>
      </c>
      <c r="C53" s="9" t="s">
        <v>56</v>
      </c>
      <c r="D53" s="35">
        <v>300</v>
      </c>
      <c r="E53" s="34"/>
      <c r="F53" s="34">
        <f t="shared" si="3"/>
        <v>0</v>
      </c>
    </row>
    <row r="54" spans="1:6" ht="75.5" x14ac:dyDescent="0.3">
      <c r="A54" s="8" t="s">
        <v>22</v>
      </c>
      <c r="B54" s="36" t="s">
        <v>57</v>
      </c>
      <c r="C54" s="37" t="s">
        <v>58</v>
      </c>
      <c r="D54" s="35">
        <v>250</v>
      </c>
      <c r="E54" s="34"/>
      <c r="F54" s="34">
        <f t="shared" si="3"/>
        <v>0</v>
      </c>
    </row>
    <row r="55" spans="1:6" x14ac:dyDescent="0.3">
      <c r="A55" s="66" t="s">
        <v>59</v>
      </c>
      <c r="B55" s="67"/>
      <c r="C55" s="67"/>
      <c r="D55" s="67"/>
      <c r="E55" s="67"/>
      <c r="F55" s="38">
        <f>ROUND(SUM(F49:F54),2)</f>
        <v>0</v>
      </c>
    </row>
    <row r="56" spans="1:6" x14ac:dyDescent="0.3">
      <c r="A56" s="58" t="s">
        <v>60</v>
      </c>
      <c r="B56" s="59"/>
      <c r="C56" s="59"/>
      <c r="D56" s="59"/>
      <c r="E56" s="59"/>
      <c r="F56" s="10">
        <f>F57-F55</f>
        <v>0</v>
      </c>
    </row>
    <row r="57" spans="1:6" x14ac:dyDescent="0.3">
      <c r="A57" s="60" t="s">
        <v>61</v>
      </c>
      <c r="B57" s="61"/>
      <c r="C57" s="61"/>
      <c r="D57" s="61"/>
      <c r="E57" s="61"/>
      <c r="F57" s="39">
        <f>F55*1.2</f>
        <v>0</v>
      </c>
    </row>
    <row r="59" spans="1:6" x14ac:dyDescent="0.3">
      <c r="A59" s="74" t="s">
        <v>78</v>
      </c>
      <c r="B59" s="74"/>
      <c r="C59" s="74"/>
    </row>
    <row r="61" spans="1:6" x14ac:dyDescent="0.3">
      <c r="A61" s="79" t="s">
        <v>79</v>
      </c>
      <c r="B61" s="80"/>
      <c r="C61" s="80"/>
      <c r="D61" s="80"/>
      <c r="E61" s="80"/>
      <c r="F61" s="26">
        <f>G40</f>
        <v>0</v>
      </c>
    </row>
    <row r="62" spans="1:6" x14ac:dyDescent="0.3">
      <c r="A62" s="77" t="s">
        <v>80</v>
      </c>
      <c r="B62" s="78"/>
      <c r="C62" s="78"/>
      <c r="D62" s="78"/>
      <c r="E62" s="78"/>
      <c r="F62" s="40">
        <f>F57</f>
        <v>0</v>
      </c>
    </row>
    <row r="63" spans="1:6" x14ac:dyDescent="0.3">
      <c r="A63" s="75" t="s">
        <v>81</v>
      </c>
      <c r="B63" s="59"/>
      <c r="C63" s="59"/>
      <c r="D63" s="59"/>
      <c r="E63" s="59"/>
      <c r="F63" s="41">
        <f>ROUND(SUM(F61:F62),2)</f>
        <v>0</v>
      </c>
    </row>
    <row r="64" spans="1:6" x14ac:dyDescent="0.3">
      <c r="A64" s="75" t="s">
        <v>62</v>
      </c>
      <c r="B64" s="59"/>
      <c r="C64" s="59"/>
      <c r="D64" s="59"/>
      <c r="E64" s="59"/>
      <c r="F64" s="41">
        <f>F65-F63</f>
        <v>0</v>
      </c>
    </row>
    <row r="65" spans="1:6" x14ac:dyDescent="0.3">
      <c r="A65" s="76" t="s">
        <v>82</v>
      </c>
      <c r="B65" s="59"/>
      <c r="C65" s="59"/>
      <c r="D65" s="59"/>
      <c r="E65" s="59"/>
      <c r="F65" s="42">
        <f>F63*1.2</f>
        <v>0</v>
      </c>
    </row>
    <row r="67" spans="1:6" x14ac:dyDescent="0.3">
      <c r="B67" s="4" t="s">
        <v>63</v>
      </c>
      <c r="C67" s="4"/>
      <c r="D67" s="4"/>
      <c r="E67" s="4"/>
      <c r="F67" s="4"/>
    </row>
    <row r="68" spans="1:6" x14ac:dyDescent="0.3">
      <c r="B68" s="4" t="s">
        <v>64</v>
      </c>
      <c r="C68" s="4" t="s">
        <v>65</v>
      </c>
      <c r="D68" s="4"/>
      <c r="E68" s="4" t="s">
        <v>66</v>
      </c>
      <c r="F68" s="4" t="s">
        <v>67</v>
      </c>
    </row>
    <row r="69" spans="1:6" x14ac:dyDescent="0.3">
      <c r="B69" s="4" t="s">
        <v>68</v>
      </c>
      <c r="C69" s="4"/>
      <c r="D69" s="4"/>
      <c r="E69" s="4"/>
      <c r="F69" s="4"/>
    </row>
    <row r="70" spans="1:6" x14ac:dyDescent="0.3">
      <c r="B70" s="4" t="s">
        <v>73</v>
      </c>
      <c r="C70" s="4"/>
      <c r="D70" s="4"/>
      <c r="E70" s="4"/>
      <c r="F70" s="4"/>
    </row>
    <row r="71" spans="1:6" x14ac:dyDescent="0.3">
      <c r="B71" s="4" t="s">
        <v>69</v>
      </c>
      <c r="C71" s="4"/>
      <c r="D71" s="4"/>
      <c r="E71" s="4"/>
      <c r="F71" s="4"/>
    </row>
    <row r="72" spans="1:6" x14ac:dyDescent="0.3">
      <c r="B72" s="4" t="s">
        <v>83</v>
      </c>
      <c r="C72" s="4"/>
      <c r="D72" s="4"/>
      <c r="E72" s="4"/>
      <c r="F72" s="4"/>
    </row>
    <row r="73" spans="1:6" x14ac:dyDescent="0.3">
      <c r="B73" s="4"/>
      <c r="C73" s="4"/>
      <c r="D73" s="4"/>
      <c r="E73" s="4"/>
      <c r="F73" s="4"/>
    </row>
    <row r="74" spans="1:6" x14ac:dyDescent="0.3">
      <c r="B74" s="4"/>
      <c r="C74" s="4"/>
      <c r="D74" s="4"/>
      <c r="E74" s="4"/>
      <c r="F74" s="4"/>
    </row>
    <row r="75" spans="1:6" x14ac:dyDescent="0.3">
      <c r="B75" s="4"/>
      <c r="C75" s="4"/>
      <c r="D75" s="4"/>
      <c r="E75" s="4"/>
      <c r="F75" s="4"/>
    </row>
    <row r="76" spans="1:6" x14ac:dyDescent="0.3">
      <c r="B76" s="4" t="s">
        <v>70</v>
      </c>
      <c r="C76" s="4"/>
      <c r="D76" s="4"/>
      <c r="E76" s="4"/>
      <c r="F76" s="4"/>
    </row>
    <row r="77" spans="1:6" x14ac:dyDescent="0.3">
      <c r="B77" s="4" t="s">
        <v>71</v>
      </c>
      <c r="C77" s="4"/>
      <c r="D77" s="4"/>
      <c r="E77" s="4"/>
      <c r="F77" s="4"/>
    </row>
  </sheetData>
  <mergeCells count="48">
    <mergeCell ref="A59:C59"/>
    <mergeCell ref="A63:E63"/>
    <mergeCell ref="A64:E64"/>
    <mergeCell ref="A65:E65"/>
    <mergeCell ref="A62:E62"/>
    <mergeCell ref="A61:E61"/>
    <mergeCell ref="A55:E55"/>
    <mergeCell ref="A46:C46"/>
    <mergeCell ref="A20:C20"/>
    <mergeCell ref="C15:G15"/>
    <mergeCell ref="C16:G16"/>
    <mergeCell ref="C17:G17"/>
    <mergeCell ref="A22:A23"/>
    <mergeCell ref="B22:B23"/>
    <mergeCell ref="A24:A25"/>
    <mergeCell ref="B24:B25"/>
    <mergeCell ref="A56:E56"/>
    <mergeCell ref="A57:E57"/>
    <mergeCell ref="A19:C19"/>
    <mergeCell ref="C7:G7"/>
    <mergeCell ref="C12:G12"/>
    <mergeCell ref="C13:G13"/>
    <mergeCell ref="C14:G14"/>
    <mergeCell ref="C8:G8"/>
    <mergeCell ref="C9:G9"/>
    <mergeCell ref="C10:G10"/>
    <mergeCell ref="C11:G11"/>
    <mergeCell ref="C41:F41"/>
    <mergeCell ref="A34:A35"/>
    <mergeCell ref="A36:A37"/>
    <mergeCell ref="B28:B29"/>
    <mergeCell ref="A21:B21"/>
    <mergeCell ref="E2:G2"/>
    <mergeCell ref="C5:G5"/>
    <mergeCell ref="C6:G6"/>
    <mergeCell ref="B3:G3"/>
    <mergeCell ref="C40:F40"/>
    <mergeCell ref="B34:B35"/>
    <mergeCell ref="B36:B37"/>
    <mergeCell ref="A38:B42"/>
    <mergeCell ref="C42:F42"/>
    <mergeCell ref="A30:A31"/>
    <mergeCell ref="B30:B31"/>
    <mergeCell ref="A32:A33"/>
    <mergeCell ref="B32:B33"/>
    <mergeCell ref="A26:A27"/>
    <mergeCell ref="B26:B27"/>
    <mergeCell ref="A28:A29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2021-12-14T08:16:18Z</cp:lastPrinted>
  <dcterms:created xsi:type="dcterms:W3CDTF">2021-07-20T12:33:03Z</dcterms:created>
  <dcterms:modified xsi:type="dcterms:W3CDTF">2021-12-30T14:45:40Z</dcterms:modified>
</cp:coreProperties>
</file>