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0 Upratovanie NR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G35" i="1" s="1"/>
  <c r="F36" i="1"/>
  <c r="G36" i="1" s="1"/>
  <c r="F53" i="1"/>
  <c r="F52" i="1"/>
  <c r="F51" i="1"/>
  <c r="F50" i="1"/>
  <c r="F49" i="1"/>
  <c r="F48" i="1"/>
  <c r="F54" i="1" l="1"/>
  <c r="F56" i="1" l="1"/>
  <c r="F55" i="1" s="1"/>
  <c r="F64" i="1"/>
  <c r="D38" i="1"/>
  <c r="D37" i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F23" i="1"/>
  <c r="F38" i="1" l="1"/>
  <c r="G38" i="1" s="1"/>
  <c r="F37" i="1"/>
  <c r="G37" i="1" s="1"/>
  <c r="G23" i="1"/>
  <c r="G24" i="1"/>
  <c r="G39" i="1" l="1"/>
  <c r="G41" i="1" l="1"/>
  <c r="G40" i="1" s="1"/>
  <c r="F63" i="1"/>
  <c r="F65" i="1" s="1"/>
  <c r="F67" i="1" s="1"/>
  <c r="F66" i="1" s="1"/>
</calcChain>
</file>

<file path=xl/sharedStrings.xml><?xml version="1.0" encoding="utf-8"?>
<sst xmlns="http://schemas.openxmlformats.org/spreadsheetml/2006/main" count="96" uniqueCount="79">
  <si>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</si>
  <si>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</si>
  <si>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</si>
  <si>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</si>
  <si>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</si>
  <si>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</si>
  <si>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</si>
  <si>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</si>
  <si>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</si>
  <si>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</si>
  <si>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</si>
  <si>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</si>
  <si>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</si>
  <si>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</si>
  <si>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</si>
  <si>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</si>
  <si>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</si>
  <si>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</si>
  <si>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</si>
  <si>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</si>
  <si>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</si>
  <si>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</si>
  <si>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</si>
  <si>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</si>
  <si>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</si>
  <si>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</si>
  <si>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>OBJEKTY VšZP</t>
  </si>
  <si>
    <t xml:space="preserve">Užívaná plocha </t>
  </si>
  <si>
    <t xml:space="preserve">  Počet m2</t>
  </si>
  <si>
    <t>Cena za 1 m2/mesiac
v EUR bez DPH</t>
  </si>
  <si>
    <t>Cena za položku za mesiac v EUR bez DPH</t>
  </si>
  <si>
    <t>Cena za položku za 24 mesiacov
v EUR bez DPH</t>
  </si>
  <si>
    <t>Mostná 58 Nitra</t>
  </si>
  <si>
    <t>IN</t>
  </si>
  <si>
    <t>EX</t>
  </si>
  <si>
    <t>Bernolákova37, Zlaté Moravce</t>
  </si>
  <si>
    <t>Malá Jarková 18 Komárno</t>
  </si>
  <si>
    <t>Sládkovičova 3 Levice</t>
  </si>
  <si>
    <t>Kapisztóryho 5 Nové Zámky</t>
  </si>
  <si>
    <t>Hlavná 39, Šaľa</t>
  </si>
  <si>
    <t>Pribinova 2712 Topoľčany</t>
  </si>
  <si>
    <t>NITRIANSKY KRAJ</t>
  </si>
  <si>
    <t>Interiér (IN)</t>
  </si>
  <si>
    <t>Exteriér (EX)</t>
  </si>
  <si>
    <t>Spolu Nitriansky kraj v EUR bez DPH</t>
  </si>
  <si>
    <t>DPH v EUR</t>
  </si>
  <si>
    <t>Spolu Nitriansky kraj v EUR s DPH</t>
  </si>
  <si>
    <t>Vyplní uchádzač:</t>
  </si>
  <si>
    <t>P.Č.</t>
  </si>
  <si>
    <t>Nepravidelné upratovanie (na základe objednávky)</t>
  </si>
  <si>
    <t>MJ</t>
  </si>
  <si>
    <t>Predpokladané množstvo/24 mesiacov</t>
  </si>
  <si>
    <t xml:space="preserve">Cena za MJ v EUR bez DPH       </t>
  </si>
  <si>
    <t xml:space="preserve">Cena celkom v EUR bez DPH       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</si>
  <si>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</si>
  <si>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</si>
  <si>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</si>
  <si>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</si>
  <si>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</si>
  <si>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</si>
  <si>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</si>
  <si>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</si>
  <si>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</si>
  <si>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</si>
  <si>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</si>
  <si>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</si>
  <si>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</si>
  <si>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</si>
  <si>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</si>
  <si>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Nitriansky kraj v EUR bez DPH </t>
  </si>
  <si>
    <t>DPH</t>
  </si>
  <si>
    <t xml:space="preserve">Návrh na plnenie kritéria - Nitrianský kraj </t>
  </si>
  <si>
    <t xml:space="preserve">Príloha č. 1 SP 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</si>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</sst>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0" xfId="0" applyFont="1" applyAlignment="1">
      <alignment wrapText="1"/>
    </xf>
    <xf numFmtId="0" fontId="0" fillId="5" borderId="2" xfId="0" applyFill="1" applyBorder="1"/>
    <xf numFmtId="0" fontId="2" fillId="2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/>
    <xf numFmtId="3" fontId="5" fillId="0" borderId="1" xfId="0" applyNumberFormat="1" applyFont="1" applyFill="1" applyBorder="1" applyAlignment="1">
      <alignment horizontal="center"/>
    </xf>
    <xf numFmtId="164" fontId="0" fillId="6" borderId="1" xfId="0" applyNumberFormat="1" applyFill="1" applyBorder="1"/>
    <xf numFmtId="164" fontId="0" fillId="0" borderId="1" xfId="0" applyNumberFormat="1" applyFill="1" applyBorder="1"/>
    <xf numFmtId="164" fontId="5" fillId="4" borderId="1" xfId="0" applyNumberFormat="1" applyFont="1" applyFill="1" applyBorder="1"/>
    <xf numFmtId="1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4" fontId="5" fillId="4" borderId="1" xfId="0" applyNumberFormat="1" applyFont="1" applyFill="1" applyBorder="1"/>
    <xf numFmtId="164" fontId="5" fillId="3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4" fontId="1" fillId="7" borderId="1" xfId="0" applyNumberFormat="1" applyFont="1" applyFill="1" applyBorder="1"/>
    <xf numFmtId="4" fontId="0" fillId="0" borderId="1" xfId="0" applyNumberFormat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2" fontId="7" fillId="6" borderId="1" xfId="0" applyNumberFormat="1" applyFont="1" applyFill="1" applyBorder="1" applyAlignment="1">
      <alignment horizontal="right"/>
    </xf>
    <xf numFmtId="164" fontId="0" fillId="0" borderId="1" xfId="0" applyNumberForma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4" fontId="1" fillId="8" borderId="1" xfId="0" applyNumberFormat="1" applyFont="1" applyFill="1" applyBorder="1"/>
    <xf numFmtId="4" fontId="0" fillId="0" borderId="1" xfId="0" applyNumberFormat="1" applyFont="1" applyBorder="1"/>
    <xf numFmtId="4" fontId="8" fillId="0" borderId="1" xfId="0" applyNumberFormat="1" applyFont="1" applyFill="1" applyBorder="1"/>
    <xf numFmtId="4" fontId="0" fillId="7" borderId="1" xfId="0" applyNumberFormat="1" applyFont="1" applyFill="1" applyBorder="1"/>
    <xf numFmtId="4" fontId="0" fillId="8" borderId="1" xfId="0" applyNumberFormat="1" applyFont="1" applyFill="1" applyBorder="1"/>
    <xf numFmtId="4" fontId="1" fillId="0" borderId="1" xfId="0" applyNumberFormat="1" applyFont="1" applyBorder="1"/>
    <xf numFmtId="4" fontId="4" fillId="2" borderId="1" xfId="0" applyNumberFormat="1" applyFont="1" applyFill="1" applyBorder="1"/>
    <xf numFmtId="0" fontId="10" fillId="0" borderId="0" xfId="0" applyFont="1" applyAlignment="1">
      <alignment horizontal="center"/>
    </xf>
    <xf numFmtId="0" fontId="1" fillId="2" borderId="0" xfId="0" applyFont="1" applyFill="1" applyAlignment="1"/>
    <xf numFmtId="0" fontId="2" fillId="0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8" borderId="1" xfId="0" applyFont="1" applyFill="1" applyBorder="1" applyAlignment="1"/>
    <xf numFmtId="0" fontId="5" fillId="7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/>
    <xf numFmtId="0" fontId="0" fillId="8" borderId="1" xfId="0" applyFill="1" applyBorder="1" applyAlignment="1"/>
    <xf numFmtId="0" fontId="5" fillId="0" borderId="1" xfId="0" applyFont="1" applyFill="1" applyBorder="1" applyAlignment="1"/>
    <xf numFmtId="0" fontId="0" fillId="0" borderId="1" xfId="0" applyFont="1" applyBorder="1" applyAlignment="1"/>
    <xf numFmtId="0" fontId="8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/>
    <xf numFmtId="0" fontId="2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1" fontId="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8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view="pageLayout" topLeftCell="A62" zoomScale="90" zoomScaleNormal="100" zoomScalePageLayoutView="90" workbookViewId="0">
      <selection activeCell="C49" sqref="C49"/>
    </sheetView>
  </sheetViews>
  <sheetFormatPr defaultRowHeight="14.5" x14ac:dyDescent="0.35"/>
  <cols>
    <col min="1" max="1" width="6.81640625" customWidth="1"/>
    <col min="2" max="2" width="30.81640625" customWidth="1"/>
    <col min="3" max="3" width="14.1796875" customWidth="1"/>
    <col min="4" max="4" width="9.26953125" customWidth="1"/>
    <col min="5" max="5" width="13.81640625" customWidth="1"/>
    <col min="6" max="7" width="14.26953125" customWidth="1"/>
  </cols>
  <sheetData>
    <row r="2" spans="2:7" x14ac:dyDescent="0.35">
      <c r="E2" s="56" t="s">
        <v>72</v>
      </c>
      <c r="F2" s="56"/>
      <c r="G2" s="56"/>
    </row>
    <row r="3" spans="2:7" ht="51" customHeight="1" x14ac:dyDescent="0.4">
      <c r="B3" s="58" t="s">
        <v>71</v>
      </c>
      <c r="C3" s="58"/>
      <c r="D3" s="58"/>
      <c r="E3" s="58"/>
      <c r="F3" s="58"/>
      <c r="G3" s="58"/>
    </row>
    <row r="4" spans="2:7" ht="51" customHeight="1" x14ac:dyDescent="0.4">
      <c r="B4" s="46"/>
      <c r="C4" s="46"/>
      <c r="D4" s="46"/>
      <c r="E4" s="46"/>
      <c r="F4" s="46"/>
      <c r="G4" s="46"/>
    </row>
    <row r="5" spans="2:7" x14ac:dyDescent="0.35">
      <c r="B5" s="3"/>
      <c r="C5" s="3"/>
      <c r="D5" s="3"/>
      <c r="E5" s="3"/>
      <c r="F5" s="1"/>
      <c r="G5" s="1"/>
    </row>
    <row r="6" spans="2:7" ht="28.5" x14ac:dyDescent="0.35">
      <c r="B6" s="10" t="s">
        <v>1</v>
      </c>
      <c r="C6" s="57"/>
      <c r="D6" s="57"/>
      <c r="E6" s="57"/>
      <c r="F6" s="57"/>
      <c r="G6" s="57"/>
    </row>
    <row r="7" spans="2:7" x14ac:dyDescent="0.35">
      <c r="B7" s="10" t="s">
        <v>2</v>
      </c>
      <c r="C7" s="57"/>
      <c r="D7" s="57"/>
      <c r="E7" s="57"/>
      <c r="F7" s="57"/>
      <c r="G7" s="57"/>
    </row>
    <row r="8" spans="2:7" x14ac:dyDescent="0.35">
      <c r="B8" s="10" t="s">
        <v>3</v>
      </c>
      <c r="C8" s="57"/>
      <c r="D8" s="57"/>
      <c r="E8" s="57"/>
      <c r="F8" s="57"/>
      <c r="G8" s="57"/>
    </row>
    <row r="9" spans="2:7" x14ac:dyDescent="0.35">
      <c r="B9" s="10" t="s">
        <v>7</v>
      </c>
      <c r="C9" s="57"/>
      <c r="D9" s="57"/>
      <c r="E9" s="57"/>
      <c r="F9" s="57"/>
      <c r="G9" s="57"/>
    </row>
    <row r="10" spans="2:7" x14ac:dyDescent="0.35">
      <c r="B10" s="10" t="s">
        <v>8</v>
      </c>
      <c r="C10" s="57"/>
      <c r="D10" s="57"/>
      <c r="E10" s="57"/>
      <c r="F10" s="57"/>
      <c r="G10" s="57"/>
    </row>
    <row r="11" spans="2:7" x14ac:dyDescent="0.35">
      <c r="B11" s="10" t="s">
        <v>9</v>
      </c>
      <c r="C11" s="57"/>
      <c r="D11" s="57"/>
      <c r="E11" s="57"/>
      <c r="F11" s="57"/>
      <c r="G11" s="57"/>
    </row>
    <row r="12" spans="2:7" x14ac:dyDescent="0.35">
      <c r="B12" s="10" t="s">
        <v>10</v>
      </c>
      <c r="C12" s="57"/>
      <c r="D12" s="57"/>
      <c r="E12" s="57"/>
      <c r="F12" s="57"/>
      <c r="G12" s="57"/>
    </row>
    <row r="13" spans="2:7" x14ac:dyDescent="0.35">
      <c r="B13" s="10" t="s">
        <v>4</v>
      </c>
      <c r="C13" s="57"/>
      <c r="D13" s="57"/>
      <c r="E13" s="57"/>
      <c r="F13" s="57"/>
      <c r="G13" s="57"/>
    </row>
    <row r="14" spans="2:7" ht="28.5" x14ac:dyDescent="0.35">
      <c r="B14" s="10" t="s">
        <v>12</v>
      </c>
      <c r="C14" s="57"/>
      <c r="D14" s="57"/>
      <c r="E14" s="57"/>
      <c r="F14" s="57"/>
      <c r="G14" s="57"/>
    </row>
    <row r="15" spans="2:7" ht="44.25" customHeight="1" x14ac:dyDescent="0.35">
      <c r="B15" s="10" t="s">
        <v>11</v>
      </c>
      <c r="C15" s="57"/>
      <c r="D15" s="57"/>
      <c r="E15" s="57"/>
      <c r="F15" s="57"/>
      <c r="G15" s="57"/>
    </row>
    <row r="16" spans="2:7" ht="28.5" x14ac:dyDescent="0.35">
      <c r="B16" s="10" t="s">
        <v>24</v>
      </c>
      <c r="C16" s="57"/>
      <c r="D16" s="57"/>
      <c r="E16" s="57"/>
      <c r="F16" s="57"/>
      <c r="G16" s="57"/>
    </row>
    <row r="17" spans="1:7" x14ac:dyDescent="0.35">
      <c r="B17" s="10" t="s">
        <v>5</v>
      </c>
      <c r="C17" s="57"/>
      <c r="D17" s="57"/>
      <c r="E17" s="57"/>
      <c r="F17" s="57"/>
      <c r="G17" s="57"/>
    </row>
    <row r="18" spans="1:7" x14ac:dyDescent="0.35">
      <c r="B18" s="10" t="s">
        <v>6</v>
      </c>
      <c r="C18" s="57"/>
      <c r="D18" s="57"/>
      <c r="E18" s="57"/>
      <c r="F18" s="57"/>
      <c r="G18" s="57"/>
    </row>
    <row r="19" spans="1:7" x14ac:dyDescent="0.35">
      <c r="B19" s="2"/>
      <c r="C19" s="4"/>
      <c r="D19" s="4"/>
      <c r="E19" s="4"/>
      <c r="F19" s="4"/>
      <c r="G19" s="4"/>
    </row>
    <row r="20" spans="1:7" x14ac:dyDescent="0.35">
      <c r="A20" s="55" t="s">
        <v>0</v>
      </c>
      <c r="B20" s="55"/>
      <c r="C20" s="55"/>
      <c r="D20" s="4"/>
      <c r="E20" s="4"/>
      <c r="F20" s="4"/>
      <c r="G20" s="4"/>
    </row>
    <row r="21" spans="1:7" x14ac:dyDescent="0.35">
      <c r="E21" s="11" t="s">
        <v>47</v>
      </c>
    </row>
    <row r="22" spans="1:7" ht="52" x14ac:dyDescent="0.35">
      <c r="A22" s="59" t="s">
        <v>26</v>
      </c>
      <c r="B22" s="59"/>
      <c r="C22" s="12" t="s">
        <v>27</v>
      </c>
      <c r="D22" s="12" t="s">
        <v>28</v>
      </c>
      <c r="E22" s="13" t="s">
        <v>29</v>
      </c>
      <c r="F22" s="14" t="s">
        <v>30</v>
      </c>
      <c r="G22" s="14" t="s">
        <v>31</v>
      </c>
    </row>
    <row r="23" spans="1:7" x14ac:dyDescent="0.35">
      <c r="A23" s="52">
        <v>1</v>
      </c>
      <c r="B23" s="53" t="s">
        <v>32</v>
      </c>
      <c r="C23" s="8" t="s">
        <v>33</v>
      </c>
      <c r="D23" s="15">
        <v>2395</v>
      </c>
      <c r="E23" s="16"/>
      <c r="F23" s="16">
        <f>D23*E23</f>
        <v>0</v>
      </c>
      <c r="G23" s="16">
        <f>F23*24</f>
        <v>0</v>
      </c>
    </row>
    <row r="24" spans="1:7" x14ac:dyDescent="0.35">
      <c r="A24" s="52"/>
      <c r="B24" s="53"/>
      <c r="C24" s="7" t="s">
        <v>34</v>
      </c>
      <c r="D24" s="17">
        <v>97</v>
      </c>
      <c r="E24" s="18"/>
      <c r="F24" s="19">
        <f t="shared" ref="F24:F36" si="0">D24*E24</f>
        <v>0</v>
      </c>
      <c r="G24" s="19">
        <f t="shared" ref="G24:G38" si="1">F24*24</f>
        <v>0</v>
      </c>
    </row>
    <row r="25" spans="1:7" x14ac:dyDescent="0.35">
      <c r="A25" s="52">
        <v>2</v>
      </c>
      <c r="B25" s="53" t="s">
        <v>35</v>
      </c>
      <c r="C25" s="8" t="s">
        <v>33</v>
      </c>
      <c r="D25" s="15">
        <v>82.38</v>
      </c>
      <c r="E25" s="16"/>
      <c r="F25" s="16">
        <f t="shared" si="0"/>
        <v>0</v>
      </c>
      <c r="G25" s="16">
        <f t="shared" si="1"/>
        <v>0</v>
      </c>
    </row>
    <row r="26" spans="1:7" x14ac:dyDescent="0.35">
      <c r="A26" s="52"/>
      <c r="B26" s="53"/>
      <c r="C26" s="7" t="s">
        <v>34</v>
      </c>
      <c r="D26" s="17">
        <v>5.51</v>
      </c>
      <c r="E26" s="18"/>
      <c r="F26" s="19">
        <f t="shared" si="0"/>
        <v>0</v>
      </c>
      <c r="G26" s="19">
        <f t="shared" si="1"/>
        <v>0</v>
      </c>
    </row>
    <row r="27" spans="1:7" x14ac:dyDescent="0.35">
      <c r="A27" s="52">
        <v>3</v>
      </c>
      <c r="B27" s="53" t="s">
        <v>36</v>
      </c>
      <c r="C27" s="8" t="s">
        <v>33</v>
      </c>
      <c r="D27" s="15">
        <v>713.65</v>
      </c>
      <c r="E27" s="16"/>
      <c r="F27" s="16">
        <f t="shared" si="0"/>
        <v>0</v>
      </c>
      <c r="G27" s="16">
        <f t="shared" si="1"/>
        <v>0</v>
      </c>
    </row>
    <row r="28" spans="1:7" x14ac:dyDescent="0.35">
      <c r="A28" s="52"/>
      <c r="B28" s="53"/>
      <c r="C28" s="7" t="s">
        <v>34</v>
      </c>
      <c r="D28" s="17">
        <v>479</v>
      </c>
      <c r="E28" s="18"/>
      <c r="F28" s="19">
        <f t="shared" si="0"/>
        <v>0</v>
      </c>
      <c r="G28" s="19">
        <f t="shared" si="1"/>
        <v>0</v>
      </c>
    </row>
    <row r="29" spans="1:7" x14ac:dyDescent="0.35">
      <c r="A29" s="52">
        <v>4</v>
      </c>
      <c r="B29" s="53" t="s">
        <v>37</v>
      </c>
      <c r="C29" s="8" t="s">
        <v>33</v>
      </c>
      <c r="D29" s="15">
        <v>684.37</v>
      </c>
      <c r="E29" s="16"/>
      <c r="F29" s="16">
        <f t="shared" si="0"/>
        <v>0</v>
      </c>
      <c r="G29" s="16">
        <f t="shared" si="1"/>
        <v>0</v>
      </c>
    </row>
    <row r="30" spans="1:7" x14ac:dyDescent="0.35">
      <c r="A30" s="52"/>
      <c r="B30" s="53"/>
      <c r="C30" s="7" t="s">
        <v>34</v>
      </c>
      <c r="D30" s="17">
        <v>125</v>
      </c>
      <c r="E30" s="18"/>
      <c r="F30" s="19">
        <f t="shared" si="0"/>
        <v>0</v>
      </c>
      <c r="G30" s="19">
        <f t="shared" si="1"/>
        <v>0</v>
      </c>
    </row>
    <row r="31" spans="1:7" x14ac:dyDescent="0.35">
      <c r="A31" s="54">
        <v>5</v>
      </c>
      <c r="B31" s="53" t="s">
        <v>38</v>
      </c>
      <c r="C31" s="8" t="s">
        <v>33</v>
      </c>
      <c r="D31" s="15">
        <v>889.81</v>
      </c>
      <c r="E31" s="16"/>
      <c r="F31" s="16">
        <f t="shared" si="0"/>
        <v>0</v>
      </c>
      <c r="G31" s="16">
        <f t="shared" si="1"/>
        <v>0</v>
      </c>
    </row>
    <row r="32" spans="1:7" x14ac:dyDescent="0.35">
      <c r="A32" s="54"/>
      <c r="B32" s="53"/>
      <c r="C32" s="7" t="s">
        <v>34</v>
      </c>
      <c r="D32" s="17">
        <v>25</v>
      </c>
      <c r="E32" s="18"/>
      <c r="F32" s="19">
        <f t="shared" si="0"/>
        <v>0</v>
      </c>
      <c r="G32" s="19">
        <f t="shared" si="1"/>
        <v>0</v>
      </c>
    </row>
    <row r="33" spans="1:7" x14ac:dyDescent="0.35">
      <c r="A33" s="52">
        <v>6</v>
      </c>
      <c r="B33" s="53" t="s">
        <v>39</v>
      </c>
      <c r="C33" s="8" t="s">
        <v>33</v>
      </c>
      <c r="D33" s="15">
        <v>38</v>
      </c>
      <c r="E33" s="16"/>
      <c r="F33" s="16">
        <f t="shared" si="0"/>
        <v>0</v>
      </c>
      <c r="G33" s="16">
        <f t="shared" si="1"/>
        <v>0</v>
      </c>
    </row>
    <row r="34" spans="1:7" x14ac:dyDescent="0.35">
      <c r="A34" s="52"/>
      <c r="B34" s="53"/>
      <c r="C34" s="7" t="s">
        <v>34</v>
      </c>
      <c r="D34" s="17">
        <v>0</v>
      </c>
      <c r="E34" s="20"/>
      <c r="F34" s="20"/>
      <c r="G34" s="20"/>
    </row>
    <row r="35" spans="1:7" x14ac:dyDescent="0.35">
      <c r="A35" s="52">
        <v>7</v>
      </c>
      <c r="B35" s="53" t="s">
        <v>40</v>
      </c>
      <c r="C35" s="8" t="s">
        <v>33</v>
      </c>
      <c r="D35" s="15">
        <v>1213.0999999999999</v>
      </c>
      <c r="E35" s="16"/>
      <c r="F35" s="16">
        <f t="shared" si="0"/>
        <v>0</v>
      </c>
      <c r="G35" s="16">
        <f t="shared" si="1"/>
        <v>0</v>
      </c>
    </row>
    <row r="36" spans="1:7" ht="15" customHeight="1" x14ac:dyDescent="0.35">
      <c r="A36" s="52"/>
      <c r="B36" s="53"/>
      <c r="C36" s="7" t="s">
        <v>34</v>
      </c>
      <c r="D36" s="17">
        <v>88</v>
      </c>
      <c r="E36" s="18"/>
      <c r="F36" s="18">
        <f t="shared" si="0"/>
        <v>0</v>
      </c>
      <c r="G36" s="18">
        <f t="shared" si="1"/>
        <v>0</v>
      </c>
    </row>
    <row r="37" spans="1:7" x14ac:dyDescent="0.35">
      <c r="A37" s="66" t="s">
        <v>41</v>
      </c>
      <c r="B37" s="66"/>
      <c r="C37" s="21" t="s">
        <v>42</v>
      </c>
      <c r="D37" s="22">
        <f>D23+D25+D27+D29+D31+D33+D35</f>
        <v>6016.3099999999995</v>
      </c>
      <c r="E37" s="23"/>
      <c r="F37" s="24">
        <f>F23+F25+F27+F29+F31+F33+F35</f>
        <v>0</v>
      </c>
      <c r="G37" s="24">
        <f t="shared" si="1"/>
        <v>0</v>
      </c>
    </row>
    <row r="38" spans="1:7" x14ac:dyDescent="0.35">
      <c r="A38" s="66"/>
      <c r="B38" s="66"/>
      <c r="C38" s="25" t="s">
        <v>43</v>
      </c>
      <c r="D38" s="26">
        <f>D24+D26+D28+D30+D32+D34+D36</f>
        <v>819.51</v>
      </c>
      <c r="E38" s="23"/>
      <c r="F38" s="19">
        <f>F24+F26+F28+F30+F32+F36</f>
        <v>0</v>
      </c>
      <c r="G38" s="27">
        <f t="shared" si="1"/>
        <v>0</v>
      </c>
    </row>
    <row r="39" spans="1:7" x14ac:dyDescent="0.35">
      <c r="A39" s="66"/>
      <c r="B39" s="66"/>
      <c r="C39" s="68" t="s">
        <v>44</v>
      </c>
      <c r="D39" s="69"/>
      <c r="E39" s="69"/>
      <c r="F39" s="69"/>
      <c r="G39" s="28">
        <f>ROUND(SUM(G23:G36),2)</f>
        <v>0</v>
      </c>
    </row>
    <row r="40" spans="1:7" x14ac:dyDescent="0.35">
      <c r="A40" s="67"/>
      <c r="B40" s="67"/>
      <c r="C40" s="70" t="s">
        <v>45</v>
      </c>
      <c r="D40" s="71"/>
      <c r="E40" s="71"/>
      <c r="F40" s="71"/>
      <c r="G40" s="29">
        <f>G41-G39</f>
        <v>0</v>
      </c>
    </row>
    <row r="41" spans="1:7" x14ac:dyDescent="0.35">
      <c r="A41" s="67"/>
      <c r="B41" s="67"/>
      <c r="C41" s="53" t="s">
        <v>46</v>
      </c>
      <c r="D41" s="71"/>
      <c r="E41" s="71"/>
      <c r="F41" s="71"/>
      <c r="G41" s="29">
        <f>G39*1.2</f>
        <v>0</v>
      </c>
    </row>
    <row r="45" spans="1:7" x14ac:dyDescent="0.35">
      <c r="A45" s="72" t="s">
        <v>13</v>
      </c>
      <c r="B45" s="72"/>
      <c r="C45" s="72"/>
    </row>
    <row r="46" spans="1:7" x14ac:dyDescent="0.35">
      <c r="A46" s="5"/>
      <c r="B46" s="5"/>
      <c r="C46" s="5"/>
      <c r="D46" s="6"/>
      <c r="E46" s="11" t="s">
        <v>47</v>
      </c>
    </row>
    <row r="47" spans="1:7" ht="57.5" x14ac:dyDescent="0.35">
      <c r="A47" s="30" t="s">
        <v>48</v>
      </c>
      <c r="B47" s="30" t="s">
        <v>49</v>
      </c>
      <c r="C47" s="30" t="s">
        <v>50</v>
      </c>
      <c r="D47" s="31" t="s">
        <v>51</v>
      </c>
      <c r="E47" s="32" t="s">
        <v>52</v>
      </c>
      <c r="F47" s="31" t="s">
        <v>53</v>
      </c>
    </row>
    <row r="48" spans="1:7" ht="26" x14ac:dyDescent="0.35">
      <c r="A48" s="33" t="s">
        <v>54</v>
      </c>
      <c r="B48" s="34" t="s">
        <v>55</v>
      </c>
      <c r="C48" s="9" t="s">
        <v>56</v>
      </c>
      <c r="D48" s="35">
        <v>500</v>
      </c>
      <c r="E48" s="36"/>
      <c r="F48" s="36">
        <f>D48*E48</f>
        <v>0</v>
      </c>
    </row>
    <row r="49" spans="1:6" ht="26" x14ac:dyDescent="0.35">
      <c r="A49" s="33" t="s">
        <v>57</v>
      </c>
      <c r="B49" s="34" t="s">
        <v>58</v>
      </c>
      <c r="C49" s="9" t="s">
        <v>56</v>
      </c>
      <c r="D49" s="35">
        <v>200</v>
      </c>
      <c r="E49" s="36"/>
      <c r="F49" s="36">
        <f t="shared" ref="F49:F53" si="2">D49*E49</f>
        <v>0</v>
      </c>
    </row>
    <row r="50" spans="1:6" ht="26" x14ac:dyDescent="0.35">
      <c r="A50" s="33" t="s">
        <v>59</v>
      </c>
      <c r="B50" s="34" t="s">
        <v>60</v>
      </c>
      <c r="C50" s="9" t="s">
        <v>56</v>
      </c>
      <c r="D50" s="35">
        <v>500</v>
      </c>
      <c r="E50" s="36"/>
      <c r="F50" s="36">
        <f t="shared" si="2"/>
        <v>0</v>
      </c>
    </row>
    <row r="51" spans="1:6" ht="76" x14ac:dyDescent="0.35">
      <c r="A51" s="33" t="s">
        <v>61</v>
      </c>
      <c r="B51" s="34" t="s">
        <v>62</v>
      </c>
      <c r="C51" s="9" t="s">
        <v>56</v>
      </c>
      <c r="D51" s="35">
        <v>3000</v>
      </c>
      <c r="E51" s="36"/>
      <c r="F51" s="36">
        <f t="shared" si="2"/>
        <v>0</v>
      </c>
    </row>
    <row r="52" spans="1:6" ht="63.5" x14ac:dyDescent="0.35">
      <c r="A52" s="33" t="s">
        <v>63</v>
      </c>
      <c r="B52" s="34" t="s">
        <v>64</v>
      </c>
      <c r="C52" s="9" t="s">
        <v>65</v>
      </c>
      <c r="D52" s="35">
        <v>300</v>
      </c>
      <c r="E52" s="36"/>
      <c r="F52" s="36">
        <f t="shared" si="2"/>
        <v>0</v>
      </c>
    </row>
    <row r="53" spans="1:6" ht="76" x14ac:dyDescent="0.35">
      <c r="A53" s="33" t="s">
        <v>66</v>
      </c>
      <c r="B53" s="37" t="s">
        <v>67</v>
      </c>
      <c r="C53" s="38" t="s">
        <v>68</v>
      </c>
      <c r="D53" s="35">
        <v>50</v>
      </c>
      <c r="E53" s="36"/>
      <c r="F53" s="36">
        <f t="shared" si="2"/>
        <v>0</v>
      </c>
    </row>
    <row r="54" spans="1:6" x14ac:dyDescent="0.35">
      <c r="A54" s="60" t="s">
        <v>69</v>
      </c>
      <c r="B54" s="61"/>
      <c r="C54" s="61"/>
      <c r="D54" s="61"/>
      <c r="E54" s="61"/>
      <c r="F54" s="39">
        <f>ROUND(SUM(F48:F53),2)</f>
        <v>0</v>
      </c>
    </row>
    <row r="55" spans="1:6" x14ac:dyDescent="0.35">
      <c r="A55" s="62" t="s">
        <v>70</v>
      </c>
      <c r="B55" s="63"/>
      <c r="C55" s="63"/>
      <c r="D55" s="63"/>
      <c r="E55" s="63"/>
      <c r="F55" s="40">
        <f>F56-F54</f>
        <v>0</v>
      </c>
    </row>
    <row r="56" spans="1:6" x14ac:dyDescent="0.35">
      <c r="A56" s="64" t="s">
        <v>46</v>
      </c>
      <c r="B56" s="65"/>
      <c r="C56" s="65"/>
      <c r="D56" s="65"/>
      <c r="E56" s="65"/>
      <c r="F56" s="41">
        <f>F54*1.2</f>
        <v>0</v>
      </c>
    </row>
    <row r="57" spans="1:6" x14ac:dyDescent="0.35">
      <c r="A57" s="5"/>
      <c r="B57" s="5"/>
      <c r="C57" s="5"/>
      <c r="D57" s="6"/>
    </row>
    <row r="59" spans="1:6" x14ac:dyDescent="0.35">
      <c r="A59" s="47" t="s">
        <v>73</v>
      </c>
      <c r="B59" s="47"/>
      <c r="C59" s="47"/>
    </row>
    <row r="63" spans="1:6" x14ac:dyDescent="0.35">
      <c r="A63" s="51" t="s">
        <v>74</v>
      </c>
      <c r="B63" s="51"/>
      <c r="C63" s="51"/>
      <c r="D63" s="51"/>
      <c r="E63" s="51"/>
      <c r="F63" s="42">
        <f>G39</f>
        <v>0</v>
      </c>
    </row>
    <row r="64" spans="1:6" x14ac:dyDescent="0.35">
      <c r="A64" s="50" t="s">
        <v>75</v>
      </c>
      <c r="B64" s="50"/>
      <c r="C64" s="50"/>
      <c r="D64" s="50"/>
      <c r="E64" s="50"/>
      <c r="F64" s="43">
        <f>F54</f>
        <v>0</v>
      </c>
    </row>
    <row r="65" spans="1:6" x14ac:dyDescent="0.35">
      <c r="A65" s="48" t="s">
        <v>76</v>
      </c>
      <c r="B65" s="48"/>
      <c r="C65" s="48"/>
      <c r="D65" s="48"/>
      <c r="E65" s="48"/>
      <c r="F65" s="44">
        <f>SUM(F63:F64)</f>
        <v>0</v>
      </c>
    </row>
    <row r="66" spans="1:6" x14ac:dyDescent="0.35">
      <c r="A66" s="48" t="s">
        <v>14</v>
      </c>
      <c r="B66" s="48"/>
      <c r="C66" s="48"/>
      <c r="D66" s="48"/>
      <c r="E66" s="48"/>
      <c r="F66" s="44">
        <f>F67-F65</f>
        <v>0</v>
      </c>
    </row>
    <row r="67" spans="1:6" x14ac:dyDescent="0.35">
      <c r="A67" s="49" t="s">
        <v>77</v>
      </c>
      <c r="B67" s="49"/>
      <c r="C67" s="49"/>
      <c r="D67" s="49"/>
      <c r="E67" s="49"/>
      <c r="F67" s="45">
        <f>F65*1.2</f>
        <v>0</v>
      </c>
    </row>
    <row r="69" spans="1:6" x14ac:dyDescent="0.35">
      <c r="B69" s="2" t="s">
        <v>15</v>
      </c>
      <c r="C69" s="2"/>
      <c r="D69" s="2"/>
      <c r="E69" s="2"/>
      <c r="F69" s="2"/>
    </row>
    <row r="70" spans="1:6" x14ac:dyDescent="0.35">
      <c r="B70" s="2" t="s">
        <v>16</v>
      </c>
      <c r="C70" s="2" t="s">
        <v>17</v>
      </c>
      <c r="D70" s="2"/>
      <c r="E70" s="2" t="s">
        <v>18</v>
      </c>
      <c r="F70" s="2" t="s">
        <v>19</v>
      </c>
    </row>
    <row r="71" spans="1:6" x14ac:dyDescent="0.35">
      <c r="B71" s="2" t="s">
        <v>20</v>
      </c>
      <c r="C71" s="2"/>
      <c r="D71" s="2"/>
      <c r="E71" s="2"/>
      <c r="F71" s="2"/>
    </row>
    <row r="72" spans="1:6" x14ac:dyDescent="0.35">
      <c r="B72" s="2" t="s">
        <v>25</v>
      </c>
      <c r="C72" s="2"/>
      <c r="D72" s="2"/>
      <c r="E72" s="2"/>
      <c r="F72" s="2"/>
    </row>
    <row r="73" spans="1:6" x14ac:dyDescent="0.35">
      <c r="B73" s="2" t="s">
        <v>21</v>
      </c>
      <c r="C73" s="2"/>
      <c r="D73" s="2"/>
      <c r="E73" s="2"/>
      <c r="F73" s="2"/>
    </row>
    <row r="74" spans="1:6" x14ac:dyDescent="0.35">
      <c r="B74" s="2" t="s">
        <v>78</v>
      </c>
      <c r="C74" s="2"/>
      <c r="D74" s="2"/>
      <c r="E74" s="2"/>
      <c r="F74" s="2"/>
    </row>
    <row r="75" spans="1:6" x14ac:dyDescent="0.35">
      <c r="B75" s="2"/>
      <c r="C75" s="2"/>
      <c r="D75" s="2"/>
      <c r="E75" s="2"/>
      <c r="F75" s="2"/>
    </row>
    <row r="76" spans="1:6" x14ac:dyDescent="0.35">
      <c r="B76" s="2"/>
      <c r="C76" s="2"/>
      <c r="D76" s="2"/>
      <c r="E76" s="2"/>
      <c r="F76" s="2"/>
    </row>
    <row r="77" spans="1:6" x14ac:dyDescent="0.35">
      <c r="B77" s="2"/>
      <c r="C77" s="2"/>
      <c r="D77" s="2"/>
      <c r="E77" s="2"/>
      <c r="F77" s="2"/>
    </row>
    <row r="78" spans="1:6" x14ac:dyDescent="0.35">
      <c r="B78" s="2" t="s">
        <v>22</v>
      </c>
      <c r="C78" s="2"/>
      <c r="D78" s="2"/>
      <c r="E78" s="2"/>
      <c r="F78" s="2"/>
    </row>
    <row r="79" spans="1:6" x14ac:dyDescent="0.35">
      <c r="B79" s="2" t="s">
        <v>23</v>
      </c>
      <c r="C79" s="2"/>
      <c r="D79" s="2"/>
      <c r="E79" s="2"/>
      <c r="F79" s="2"/>
    </row>
  </sheetData>
  <mergeCells count="45">
    <mergeCell ref="A54:E54"/>
    <mergeCell ref="A55:E55"/>
    <mergeCell ref="A56:E56"/>
    <mergeCell ref="B33:B34"/>
    <mergeCell ref="A35:A36"/>
    <mergeCell ref="B35:B36"/>
    <mergeCell ref="A37:B41"/>
    <mergeCell ref="C39:F39"/>
    <mergeCell ref="C40:F40"/>
    <mergeCell ref="C41:F41"/>
    <mergeCell ref="A45:C45"/>
    <mergeCell ref="A33:A34"/>
    <mergeCell ref="E2:G2"/>
    <mergeCell ref="C6:G6"/>
    <mergeCell ref="C7:G7"/>
    <mergeCell ref="B3:G3"/>
    <mergeCell ref="A22:B22"/>
    <mergeCell ref="C8:G8"/>
    <mergeCell ref="C13:G13"/>
    <mergeCell ref="C14:G14"/>
    <mergeCell ref="C15:G15"/>
    <mergeCell ref="C9:G9"/>
    <mergeCell ref="C10:G10"/>
    <mergeCell ref="C11:G11"/>
    <mergeCell ref="C12:G12"/>
    <mergeCell ref="C16:G16"/>
    <mergeCell ref="C17:G17"/>
    <mergeCell ref="C18:G18"/>
    <mergeCell ref="A20:C20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59:C59"/>
    <mergeCell ref="A65:E65"/>
    <mergeCell ref="A66:E66"/>
    <mergeCell ref="A67:E67"/>
    <mergeCell ref="A64:E64"/>
    <mergeCell ref="A63:E63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2021-12-30T14:43:24Z</cp:lastPrinted>
  <dcterms:created xsi:type="dcterms:W3CDTF">2021-07-20T12:33:03Z</dcterms:created>
  <dcterms:modified xsi:type="dcterms:W3CDTF">2021-12-30T14:43:32Z</dcterms:modified>
</cp:coreProperties>
</file>