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5a Vysvetlenie SP2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7" i="1" l="1"/>
  <c r="F59" i="1" s="1"/>
  <c r="F58" i="1" s="1"/>
  <c r="F67" i="1"/>
  <c r="D40" i="1" l="1"/>
  <c r="D39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F23" i="1"/>
  <c r="F39" i="1" s="1"/>
  <c r="G39" i="1" l="1"/>
  <c r="F40" i="1"/>
  <c r="G40" i="1" s="1"/>
  <c r="G23" i="1"/>
  <c r="G24" i="1"/>
  <c r="G41" i="1" l="1"/>
  <c r="F66" i="1" s="1"/>
  <c r="F68" i="1" s="1"/>
  <c r="G43" i="1" l="1"/>
  <c r="G42" i="1" s="1"/>
  <c r="F70" i="1"/>
  <c r="F69" i="1" s="1"/>
</calcChain>
</file>

<file path=xl/sharedStrings.xml><?xml version="1.0" encoding="utf-8"?>
<sst xmlns="http://schemas.openxmlformats.org/spreadsheetml/2006/main" count="99" uniqueCount="80">
  <si>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</si>
  <si>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</si>
  <si>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</si>
  <si>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</si>
  <si>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</si>
  <si>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</si>
  <si>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</si>
  <si>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</si>
  <si>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</si>
  <si>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</si>
  <si>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</si>
  <si>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</si>
  <si>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</si>
  <si>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</si>
  <si>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</si>
  <si>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</si>
  <si>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</si>
  <si>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</si>
  <si>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</si>
  <si>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</si>
  <si>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</si>
  <si>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</si>
  <si>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</si>
  <si>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</si>
  <si>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</si>
  <si>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</si>
  <si>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</si>
  <si>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</si>
  <si>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</si>
  <si>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m2/mesiac
v € bez DPH</t>
  </si>
  <si>
    <t>Cena za položku za mesiac v €
bez DPH</t>
  </si>
  <si>
    <t>Cena za položku za 24 mesiacov
v € bez DPH</t>
  </si>
  <si>
    <t>Partizánska 2315 Trenčín</t>
  </si>
  <si>
    <t>IN</t>
  </si>
  <si>
    <t>EX</t>
  </si>
  <si>
    <t>Štefánikova 46 Trenčín</t>
  </si>
  <si>
    <t>Hviezdoslavova 23/3 Bánovce/ Bebravou</t>
  </si>
  <si>
    <t>Partizánska 17, Myjava</t>
  </si>
  <si>
    <t>Čsl armády 4, Nové Mesto/ Váhom</t>
  </si>
  <si>
    <t>M.R.Štefánika165 Považská Bystrica</t>
  </si>
  <si>
    <t>Včelárska 1 Prievidza</t>
  </si>
  <si>
    <t>Rudolfa Jašíka 158/8, Partizánske</t>
  </si>
  <si>
    <t>TRENČIANSKY KRAJ</t>
  </si>
  <si>
    <t>Interiér (IN)</t>
  </si>
  <si>
    <t>Exteriér (EX)</t>
  </si>
  <si>
    <t>Spolu Trenčiansky kraj v EUR bez DPH</t>
  </si>
  <si>
    <t>DPH v EUR</t>
  </si>
  <si>
    <t>Spolu Trenčiansky kraj v EUR s DPH</t>
  </si>
  <si>
    <t>Vyplní uchádzač:</t>
  </si>
  <si>
    <t>P.Č.</t>
  </si>
  <si>
    <t>Nepravidelné upratovanie (na základe objednávky)</t>
  </si>
  <si>
    <t>MJ</t>
  </si>
  <si>
    <t>Predpokladané množstvo/24 mesiacov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</si>
  <si>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</si>
  <si>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</si>
  <si>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</si>
  <si>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</si>
  <si>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</si>
  <si>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</si>
  <si>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</si>
  <si>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</si>
  <si>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</si>
  <si>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</si>
  <si>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</si>
  <si>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</si>
  <si>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</si>
  <si>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</si>
  <si>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</si>
  <si>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Trenčiansky kraj v EUR bez DPH </t>
  </si>
  <si>
    <t>DPH</t>
  </si>
  <si>
    <t xml:space="preserve">Cena za MJ            v EUR bez DPH       </t>
  </si>
  <si>
    <t xml:space="preserve">Cena celkom v EUR bez DPH       </t>
  </si>
  <si>
    <t xml:space="preserve">Návrh na plnenie kritéria - Trenčiansky kraj </t>
  </si>
  <si>
    <t xml:space="preserve">Príloha č. 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</si>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</sst>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0" fillId="5" borderId="2" xfId="0" applyFill="1" applyBorder="1"/>
    <xf numFmtId="0" fontId="2" fillId="2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4" fontId="5" fillId="4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5" fillId="0" borderId="1" xfId="0" applyNumberFormat="1" applyFont="1" applyFill="1" applyBorder="1"/>
    <xf numFmtId="0" fontId="2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4" fontId="1" fillId="8" borderId="1" xfId="0" applyNumberFormat="1" applyFont="1" applyFill="1" applyBorder="1"/>
    <xf numFmtId="1" fontId="5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0" fillId="6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4" fontId="7" fillId="6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1" fillId="7" borderId="1" xfId="0" applyNumberFormat="1" applyFont="1" applyFill="1" applyBorder="1"/>
    <xf numFmtId="4" fontId="0" fillId="6" borderId="1" xfId="0" applyNumberFormat="1" applyFont="1" applyFill="1" applyBorder="1"/>
    <xf numFmtId="4" fontId="8" fillId="6" borderId="1" xfId="0" applyNumberFormat="1" applyFont="1" applyFill="1" applyBorder="1"/>
    <xf numFmtId="4" fontId="0" fillId="9" borderId="1" xfId="0" applyNumberFormat="1" applyFont="1" applyFill="1" applyBorder="1"/>
    <xf numFmtId="4" fontId="0" fillId="7" borderId="1" xfId="0" applyNumberFormat="1" applyFont="1" applyFill="1" applyBorder="1"/>
    <xf numFmtId="4" fontId="0" fillId="0" borderId="1" xfId="0" applyNumberFormat="1" applyBorder="1"/>
    <xf numFmtId="4" fontId="4" fillId="2" borderId="1" xfId="0" applyNumberFormat="1" applyFont="1" applyFill="1" applyBorder="1"/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/>
    <xf numFmtId="0" fontId="2" fillId="7" borderId="1" xfId="0" applyFont="1" applyFill="1" applyBorder="1" applyAlignment="1"/>
    <xf numFmtId="0" fontId="0" fillId="7" borderId="1" xfId="0" applyFill="1" applyBorder="1" applyAlignment="1"/>
    <xf numFmtId="0" fontId="5" fillId="6" borderId="1" xfId="0" applyFont="1" applyFill="1" applyBorder="1" applyAlignment="1"/>
    <xf numFmtId="0" fontId="0" fillId="6" borderId="1" xfId="0" applyFont="1" applyFill="1" applyBorder="1" applyAlignment="1"/>
    <xf numFmtId="0" fontId="8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7" borderId="0" xfId="0" applyFont="1" applyFill="1" applyAlignment="1"/>
    <xf numFmtId="0" fontId="0" fillId="0" borderId="0" xfId="0" applyAlignment="1">
      <alignment horizontal="right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2" fillId="0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7" borderId="1" xfId="0" applyFont="1" applyFill="1" applyBorder="1" applyAlignment="1"/>
    <xf numFmtId="0" fontId="5" fillId="9" borderId="1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abSelected="1" view="pageLayout" topLeftCell="A20" zoomScaleNormal="100" workbookViewId="0">
      <selection activeCell="F39" sqref="F39"/>
    </sheetView>
  </sheetViews>
  <sheetFormatPr defaultRowHeight="15" x14ac:dyDescent="0.25"/>
  <cols>
    <col min="1" max="1" width="6.85546875" customWidth="1"/>
    <col min="2" max="2" width="33.85546875" customWidth="1"/>
    <col min="3" max="3" width="14.140625" customWidth="1"/>
    <col min="4" max="4" width="9.28515625" customWidth="1"/>
    <col min="5" max="5" width="13.85546875" customWidth="1"/>
    <col min="6" max="6" width="14.28515625" customWidth="1"/>
    <col min="7" max="7" width="11.85546875" customWidth="1"/>
  </cols>
  <sheetData>
    <row r="2" spans="2:7" x14ac:dyDescent="0.25">
      <c r="E2" s="62" t="s">
        <v>73</v>
      </c>
      <c r="F2" s="62"/>
      <c r="G2" s="62"/>
    </row>
    <row r="3" spans="2:7" ht="32.25" customHeight="1" x14ac:dyDescent="0.25">
      <c r="E3" s="1"/>
      <c r="F3" s="1"/>
      <c r="G3" s="1"/>
    </row>
    <row r="4" spans="2:7" ht="51" customHeight="1" x14ac:dyDescent="0.3">
      <c r="B4" s="64" t="s">
        <v>72</v>
      </c>
      <c r="C4" s="64"/>
      <c r="D4" s="64"/>
      <c r="E4" s="64"/>
      <c r="F4" s="64"/>
      <c r="G4" s="64"/>
    </row>
    <row r="5" spans="2:7" x14ac:dyDescent="0.25">
      <c r="B5" s="10"/>
      <c r="C5" s="10"/>
      <c r="D5" s="10"/>
      <c r="E5" s="10"/>
      <c r="F5" s="11"/>
      <c r="G5" s="11"/>
    </row>
    <row r="6" spans="2:7" ht="30" x14ac:dyDescent="0.25">
      <c r="B6" s="9" t="s">
        <v>1</v>
      </c>
      <c r="C6" s="63"/>
      <c r="D6" s="63"/>
      <c r="E6" s="63"/>
      <c r="F6" s="63"/>
      <c r="G6" s="63"/>
    </row>
    <row r="7" spans="2:7" x14ac:dyDescent="0.25">
      <c r="B7" s="9" t="s">
        <v>2</v>
      </c>
      <c r="C7" s="63"/>
      <c r="D7" s="63"/>
      <c r="E7" s="63"/>
      <c r="F7" s="63"/>
      <c r="G7" s="63"/>
    </row>
    <row r="8" spans="2:7" x14ac:dyDescent="0.25">
      <c r="B8" s="9" t="s">
        <v>3</v>
      </c>
      <c r="C8" s="63"/>
      <c r="D8" s="63"/>
      <c r="E8" s="63"/>
      <c r="F8" s="63"/>
      <c r="G8" s="63"/>
    </row>
    <row r="9" spans="2:7" x14ac:dyDescent="0.25">
      <c r="B9" s="9" t="s">
        <v>7</v>
      </c>
      <c r="C9" s="63"/>
      <c r="D9" s="63"/>
      <c r="E9" s="63"/>
      <c r="F9" s="63"/>
      <c r="G9" s="63"/>
    </row>
    <row r="10" spans="2:7" x14ac:dyDescent="0.25">
      <c r="B10" s="9" t="s">
        <v>8</v>
      </c>
      <c r="C10" s="63"/>
      <c r="D10" s="63"/>
      <c r="E10" s="63"/>
      <c r="F10" s="63"/>
      <c r="G10" s="63"/>
    </row>
    <row r="11" spans="2:7" x14ac:dyDescent="0.25">
      <c r="B11" s="9" t="s">
        <v>9</v>
      </c>
      <c r="C11" s="63"/>
      <c r="D11" s="63"/>
      <c r="E11" s="63"/>
      <c r="F11" s="63"/>
      <c r="G11" s="63"/>
    </row>
    <row r="12" spans="2:7" x14ac:dyDescent="0.25">
      <c r="B12" s="9" t="s">
        <v>10</v>
      </c>
      <c r="C12" s="63"/>
      <c r="D12" s="63"/>
      <c r="E12" s="63"/>
      <c r="F12" s="63"/>
      <c r="G12" s="63"/>
    </row>
    <row r="13" spans="2:7" x14ac:dyDescent="0.25">
      <c r="B13" s="9" t="s">
        <v>4</v>
      </c>
      <c r="C13" s="63"/>
      <c r="D13" s="63"/>
      <c r="E13" s="63"/>
      <c r="F13" s="63"/>
      <c r="G13" s="63"/>
    </row>
    <row r="14" spans="2:7" ht="30" x14ac:dyDescent="0.25">
      <c r="B14" s="9" t="s">
        <v>12</v>
      </c>
      <c r="C14" s="63"/>
      <c r="D14" s="63"/>
      <c r="E14" s="63"/>
      <c r="F14" s="63"/>
      <c r="G14" s="63"/>
    </row>
    <row r="15" spans="2:7" ht="44.25" customHeight="1" x14ac:dyDescent="0.25">
      <c r="B15" s="9" t="s">
        <v>11</v>
      </c>
      <c r="C15" s="63"/>
      <c r="D15" s="63"/>
      <c r="E15" s="63"/>
      <c r="F15" s="63"/>
      <c r="G15" s="63"/>
    </row>
    <row r="16" spans="2:7" ht="30" x14ac:dyDescent="0.25">
      <c r="B16" s="9" t="s">
        <v>24</v>
      </c>
      <c r="C16" s="63"/>
      <c r="D16" s="63"/>
      <c r="E16" s="63"/>
      <c r="F16" s="63"/>
      <c r="G16" s="63"/>
    </row>
    <row r="17" spans="1:7" x14ac:dyDescent="0.25">
      <c r="B17" s="9" t="s">
        <v>5</v>
      </c>
      <c r="C17" s="63"/>
      <c r="D17" s="63"/>
      <c r="E17" s="63"/>
      <c r="F17" s="63"/>
      <c r="G17" s="63"/>
    </row>
    <row r="18" spans="1:7" x14ac:dyDescent="0.25">
      <c r="B18" s="9" t="s">
        <v>6</v>
      </c>
      <c r="C18" s="63"/>
      <c r="D18" s="63"/>
      <c r="E18" s="63"/>
      <c r="F18" s="63"/>
      <c r="G18" s="63"/>
    </row>
    <row r="19" spans="1:7" x14ac:dyDescent="0.25">
      <c r="B19" s="2"/>
      <c r="C19" s="3"/>
      <c r="D19" s="3"/>
      <c r="E19" s="3"/>
      <c r="F19" s="3"/>
      <c r="G19" s="3"/>
    </row>
    <row r="20" spans="1:7" x14ac:dyDescent="0.25">
      <c r="A20" s="66" t="s">
        <v>0</v>
      </c>
      <c r="B20" s="66"/>
      <c r="C20" s="66"/>
      <c r="D20" s="3"/>
      <c r="E20" s="3"/>
      <c r="F20" s="3"/>
      <c r="G20" s="3"/>
    </row>
    <row r="21" spans="1:7" x14ac:dyDescent="0.25">
      <c r="E21" s="12" t="s">
        <v>48</v>
      </c>
    </row>
    <row r="22" spans="1:7" ht="63.75" x14ac:dyDescent="0.25">
      <c r="A22" s="65" t="s">
        <v>26</v>
      </c>
      <c r="B22" s="65"/>
      <c r="C22" s="13" t="s">
        <v>27</v>
      </c>
      <c r="D22" s="13" t="s">
        <v>28</v>
      </c>
      <c r="E22" s="14" t="s">
        <v>29</v>
      </c>
      <c r="F22" s="15" t="s">
        <v>30</v>
      </c>
      <c r="G22" s="15" t="s">
        <v>31</v>
      </c>
    </row>
    <row r="23" spans="1:7" x14ac:dyDescent="0.25">
      <c r="A23" s="60">
        <v>1</v>
      </c>
      <c r="B23" s="59" t="s">
        <v>32</v>
      </c>
      <c r="C23" s="7" t="s">
        <v>33</v>
      </c>
      <c r="D23" s="16">
        <v>1515</v>
      </c>
      <c r="E23" s="17"/>
      <c r="F23" s="17">
        <f>D23*E23</f>
        <v>0</v>
      </c>
      <c r="G23" s="17">
        <f>F23*24</f>
        <v>0</v>
      </c>
    </row>
    <row r="24" spans="1:7" x14ac:dyDescent="0.25">
      <c r="A24" s="60"/>
      <c r="B24" s="59"/>
      <c r="C24" s="6" t="s">
        <v>34</v>
      </c>
      <c r="D24" s="18">
        <v>722</v>
      </c>
      <c r="E24" s="19"/>
      <c r="F24" s="19">
        <f t="shared" ref="F24:F37" si="0">D24*E24</f>
        <v>0</v>
      </c>
      <c r="G24" s="19">
        <f t="shared" ref="G24:G37" si="1">F24*24</f>
        <v>0</v>
      </c>
    </row>
    <row r="25" spans="1:7" x14ac:dyDescent="0.25">
      <c r="A25" s="60">
        <v>2</v>
      </c>
      <c r="B25" s="59" t="s">
        <v>35</v>
      </c>
      <c r="C25" s="7" t="s">
        <v>33</v>
      </c>
      <c r="D25" s="16">
        <v>766</v>
      </c>
      <c r="E25" s="17"/>
      <c r="F25" s="17">
        <f t="shared" si="0"/>
        <v>0</v>
      </c>
      <c r="G25" s="17">
        <f t="shared" si="1"/>
        <v>0</v>
      </c>
    </row>
    <row r="26" spans="1:7" x14ac:dyDescent="0.25">
      <c r="A26" s="60"/>
      <c r="B26" s="59"/>
      <c r="C26" s="6" t="s">
        <v>34</v>
      </c>
      <c r="D26" s="18">
        <v>288</v>
      </c>
      <c r="E26" s="19"/>
      <c r="F26" s="19">
        <f t="shared" si="0"/>
        <v>0</v>
      </c>
      <c r="G26" s="19">
        <f t="shared" si="1"/>
        <v>0</v>
      </c>
    </row>
    <row r="27" spans="1:7" x14ac:dyDescent="0.25">
      <c r="A27" s="60">
        <v>3</v>
      </c>
      <c r="B27" s="59" t="s">
        <v>36</v>
      </c>
      <c r="C27" s="7" t="s">
        <v>33</v>
      </c>
      <c r="D27" s="16">
        <v>42</v>
      </c>
      <c r="E27" s="17"/>
      <c r="F27" s="17">
        <f t="shared" si="0"/>
        <v>0</v>
      </c>
      <c r="G27" s="17">
        <f t="shared" si="1"/>
        <v>0</v>
      </c>
    </row>
    <row r="28" spans="1:7" x14ac:dyDescent="0.25">
      <c r="A28" s="60"/>
      <c r="B28" s="59"/>
      <c r="C28" s="6" t="s">
        <v>34</v>
      </c>
      <c r="D28" s="18">
        <v>10</v>
      </c>
      <c r="E28" s="19"/>
      <c r="F28" s="19">
        <f t="shared" si="0"/>
        <v>0</v>
      </c>
      <c r="G28" s="19">
        <f t="shared" si="1"/>
        <v>0</v>
      </c>
    </row>
    <row r="29" spans="1:7" x14ac:dyDescent="0.25">
      <c r="A29" s="60">
        <v>4</v>
      </c>
      <c r="B29" s="59" t="s">
        <v>37</v>
      </c>
      <c r="C29" s="7" t="s">
        <v>33</v>
      </c>
      <c r="D29" s="16">
        <v>53</v>
      </c>
      <c r="E29" s="17"/>
      <c r="F29" s="17">
        <f t="shared" si="0"/>
        <v>0</v>
      </c>
      <c r="G29" s="17">
        <f t="shared" si="1"/>
        <v>0</v>
      </c>
    </row>
    <row r="30" spans="1:7" x14ac:dyDescent="0.25">
      <c r="A30" s="60"/>
      <c r="B30" s="59"/>
      <c r="C30" s="6" t="s">
        <v>34</v>
      </c>
      <c r="D30" s="18">
        <v>0</v>
      </c>
      <c r="E30" s="19"/>
      <c r="F30" s="19">
        <f t="shared" si="0"/>
        <v>0</v>
      </c>
      <c r="G30" s="19">
        <f t="shared" si="1"/>
        <v>0</v>
      </c>
    </row>
    <row r="31" spans="1:7" x14ac:dyDescent="0.25">
      <c r="A31" s="67">
        <v>5</v>
      </c>
      <c r="B31" s="59" t="s">
        <v>38</v>
      </c>
      <c r="C31" s="7" t="s">
        <v>33</v>
      </c>
      <c r="D31" s="16">
        <v>83.93</v>
      </c>
      <c r="E31" s="17"/>
      <c r="F31" s="17">
        <f t="shared" si="0"/>
        <v>0</v>
      </c>
      <c r="G31" s="17">
        <f t="shared" si="1"/>
        <v>0</v>
      </c>
    </row>
    <row r="32" spans="1:7" x14ac:dyDescent="0.25">
      <c r="A32" s="67"/>
      <c r="B32" s="59"/>
      <c r="C32" s="6" t="s">
        <v>34</v>
      </c>
      <c r="D32" s="18">
        <v>10</v>
      </c>
      <c r="E32" s="19"/>
      <c r="F32" s="19">
        <f t="shared" si="0"/>
        <v>0</v>
      </c>
      <c r="G32" s="19">
        <f t="shared" si="1"/>
        <v>0</v>
      </c>
    </row>
    <row r="33" spans="1:7" x14ac:dyDescent="0.25">
      <c r="A33" s="60">
        <v>6</v>
      </c>
      <c r="B33" s="59" t="s">
        <v>39</v>
      </c>
      <c r="C33" s="7" t="s">
        <v>33</v>
      </c>
      <c r="D33" s="16">
        <v>1745.65</v>
      </c>
      <c r="E33" s="17"/>
      <c r="F33" s="17">
        <f t="shared" si="0"/>
        <v>0</v>
      </c>
      <c r="G33" s="17">
        <f t="shared" si="1"/>
        <v>0</v>
      </c>
    </row>
    <row r="34" spans="1:7" x14ac:dyDescent="0.25">
      <c r="A34" s="60"/>
      <c r="B34" s="59"/>
      <c r="C34" s="6" t="s">
        <v>34</v>
      </c>
      <c r="D34" s="18">
        <v>603</v>
      </c>
      <c r="E34" s="19"/>
      <c r="F34" s="19">
        <f t="shared" si="0"/>
        <v>0</v>
      </c>
      <c r="G34" s="19">
        <f t="shared" si="1"/>
        <v>0</v>
      </c>
    </row>
    <row r="35" spans="1:7" x14ac:dyDescent="0.25">
      <c r="A35" s="60">
        <v>7</v>
      </c>
      <c r="B35" s="59" t="s">
        <v>40</v>
      </c>
      <c r="C35" s="7" t="s">
        <v>33</v>
      </c>
      <c r="D35" s="16">
        <v>3222.32</v>
      </c>
      <c r="E35" s="17"/>
      <c r="F35" s="17">
        <f t="shared" si="0"/>
        <v>0</v>
      </c>
      <c r="G35" s="17">
        <f t="shared" si="1"/>
        <v>0</v>
      </c>
    </row>
    <row r="36" spans="1:7" ht="15" customHeight="1" x14ac:dyDescent="0.25">
      <c r="A36" s="60"/>
      <c r="B36" s="59"/>
      <c r="C36" s="6" t="s">
        <v>34</v>
      </c>
      <c r="D36" s="18">
        <v>2932</v>
      </c>
      <c r="E36" s="19"/>
      <c r="F36" s="19">
        <f t="shared" si="0"/>
        <v>0</v>
      </c>
      <c r="G36" s="19">
        <f t="shared" si="1"/>
        <v>0</v>
      </c>
    </row>
    <row r="37" spans="1:7" x14ac:dyDescent="0.25">
      <c r="A37" s="60">
        <v>8</v>
      </c>
      <c r="B37" s="59" t="s">
        <v>41</v>
      </c>
      <c r="C37" s="7" t="s">
        <v>33</v>
      </c>
      <c r="D37" s="16">
        <v>65</v>
      </c>
      <c r="E37" s="17"/>
      <c r="F37" s="17">
        <f t="shared" si="0"/>
        <v>0</v>
      </c>
      <c r="G37" s="17">
        <f t="shared" si="1"/>
        <v>0</v>
      </c>
    </row>
    <row r="38" spans="1:7" x14ac:dyDescent="0.25">
      <c r="A38" s="60"/>
      <c r="B38" s="59"/>
      <c r="C38" s="6" t="s">
        <v>34</v>
      </c>
      <c r="D38" s="18">
        <v>0</v>
      </c>
      <c r="E38" s="20"/>
      <c r="F38" s="20"/>
      <c r="G38" s="20"/>
    </row>
    <row r="39" spans="1:7" x14ac:dyDescent="0.25">
      <c r="A39" s="52" t="s">
        <v>42</v>
      </c>
      <c r="B39" s="52"/>
      <c r="C39" s="21" t="s">
        <v>43</v>
      </c>
      <c r="D39" s="22">
        <f>D23+D25+D27+D29+D31+D33+D35+D37</f>
        <v>7492.9</v>
      </c>
      <c r="E39" s="20"/>
      <c r="F39" s="23">
        <f>F23+F25+F27+F29+F31+F33+F35+F37</f>
        <v>0</v>
      </c>
      <c r="G39" s="23">
        <f>F39*24</f>
        <v>0</v>
      </c>
    </row>
    <row r="40" spans="1:7" x14ac:dyDescent="0.25">
      <c r="A40" s="52"/>
      <c r="B40" s="52"/>
      <c r="C40" s="24" t="s">
        <v>44</v>
      </c>
      <c r="D40" s="25">
        <f>D24+D26+D28+D30+D32+D34+D36+D38</f>
        <v>4565</v>
      </c>
      <c r="E40" s="20"/>
      <c r="F40" s="26">
        <f>F24+F26+F28+F30+F32+F34+F36</f>
        <v>0</v>
      </c>
      <c r="G40" s="27">
        <f>F40*24</f>
        <v>0</v>
      </c>
    </row>
    <row r="41" spans="1:7" x14ac:dyDescent="0.25">
      <c r="A41" s="52"/>
      <c r="B41" s="52"/>
      <c r="C41" s="28" t="s">
        <v>45</v>
      </c>
      <c r="D41" s="29"/>
      <c r="E41" s="29"/>
      <c r="F41" s="29"/>
      <c r="G41" s="30">
        <f>ROUND(SUM(G23:G38),2)</f>
        <v>0</v>
      </c>
    </row>
    <row r="42" spans="1:7" x14ac:dyDescent="0.25">
      <c r="A42" s="53"/>
      <c r="B42" s="53"/>
      <c r="C42" s="31" t="s">
        <v>46</v>
      </c>
      <c r="D42" s="32"/>
      <c r="E42" s="32"/>
      <c r="F42" s="32"/>
      <c r="G42" s="33">
        <f>G43-G41</f>
        <v>0</v>
      </c>
    </row>
    <row r="43" spans="1:7" x14ac:dyDescent="0.25">
      <c r="A43" s="53"/>
      <c r="B43" s="53"/>
      <c r="C43" s="34" t="s">
        <v>47</v>
      </c>
      <c r="D43" s="32"/>
      <c r="E43" s="32"/>
      <c r="F43" s="32"/>
      <c r="G43" s="33">
        <f>G41*1.2</f>
        <v>0</v>
      </c>
    </row>
    <row r="48" spans="1:7" x14ac:dyDescent="0.25">
      <c r="A48" s="61" t="s">
        <v>13</v>
      </c>
      <c r="B48" s="61"/>
      <c r="C48" s="61"/>
    </row>
    <row r="49" spans="1:6" x14ac:dyDescent="0.25">
      <c r="A49" s="4"/>
      <c r="B49" s="4"/>
      <c r="C49" s="4"/>
      <c r="D49" s="5"/>
      <c r="E49" s="12" t="s">
        <v>48</v>
      </c>
    </row>
    <row r="50" spans="1:6" ht="60" x14ac:dyDescent="0.25">
      <c r="A50" s="35" t="s">
        <v>49</v>
      </c>
      <c r="B50" s="35" t="s">
        <v>50</v>
      </c>
      <c r="C50" s="35" t="s">
        <v>51</v>
      </c>
      <c r="D50" s="36" t="s">
        <v>52</v>
      </c>
      <c r="E50" s="37" t="s">
        <v>70</v>
      </c>
      <c r="F50" s="36" t="s">
        <v>71</v>
      </c>
    </row>
    <row r="51" spans="1:6" ht="26.25" x14ac:dyDescent="0.25">
      <c r="A51" s="38" t="s">
        <v>53</v>
      </c>
      <c r="B51" s="39" t="s">
        <v>54</v>
      </c>
      <c r="C51" s="8" t="s">
        <v>55</v>
      </c>
      <c r="D51" s="40">
        <v>910</v>
      </c>
      <c r="E51" s="41"/>
      <c r="F51" s="41">
        <f>D51*E51</f>
        <v>0</v>
      </c>
    </row>
    <row r="52" spans="1:6" ht="26.25" x14ac:dyDescent="0.25">
      <c r="A52" s="38" t="s">
        <v>56</v>
      </c>
      <c r="B52" s="39" t="s">
        <v>57</v>
      </c>
      <c r="C52" s="8" t="s">
        <v>55</v>
      </c>
      <c r="D52" s="40">
        <v>1772</v>
      </c>
      <c r="E52" s="41"/>
      <c r="F52" s="41">
        <f t="shared" ref="F52:F56" si="2">D52*E52</f>
        <v>0</v>
      </c>
    </row>
    <row r="53" spans="1:6" ht="26.25" x14ac:dyDescent="0.25">
      <c r="A53" s="38" t="s">
        <v>58</v>
      </c>
      <c r="B53" s="39" t="s">
        <v>59</v>
      </c>
      <c r="C53" s="8" t="s">
        <v>55</v>
      </c>
      <c r="D53" s="40">
        <v>630</v>
      </c>
      <c r="E53" s="41"/>
      <c r="F53" s="41">
        <f t="shared" si="2"/>
        <v>0</v>
      </c>
    </row>
    <row r="54" spans="1:6" ht="64.5" x14ac:dyDescent="0.25">
      <c r="A54" s="38" t="s">
        <v>60</v>
      </c>
      <c r="B54" s="39" t="s">
        <v>61</v>
      </c>
      <c r="C54" s="8" t="s">
        <v>55</v>
      </c>
      <c r="D54" s="40">
        <v>3800</v>
      </c>
      <c r="E54" s="41"/>
      <c r="F54" s="41">
        <f t="shared" si="2"/>
        <v>0</v>
      </c>
    </row>
    <row r="55" spans="1:6" ht="51.75" x14ac:dyDescent="0.25">
      <c r="A55" s="38" t="s">
        <v>62</v>
      </c>
      <c r="B55" s="39" t="s">
        <v>63</v>
      </c>
      <c r="C55" s="8" t="s">
        <v>64</v>
      </c>
      <c r="D55" s="42">
        <v>300</v>
      </c>
      <c r="E55" s="41"/>
      <c r="F55" s="41">
        <f t="shared" si="2"/>
        <v>0</v>
      </c>
    </row>
    <row r="56" spans="1:6" ht="77.25" x14ac:dyDescent="0.25">
      <c r="A56" s="38" t="s">
        <v>65</v>
      </c>
      <c r="B56" s="43" t="s">
        <v>66</v>
      </c>
      <c r="C56" s="44" t="s">
        <v>67</v>
      </c>
      <c r="D56" s="40">
        <v>112</v>
      </c>
      <c r="E56" s="19"/>
      <c r="F56" s="41">
        <f t="shared" si="2"/>
        <v>0</v>
      </c>
    </row>
    <row r="57" spans="1:6" x14ac:dyDescent="0.25">
      <c r="A57" s="54" t="s">
        <v>68</v>
      </c>
      <c r="B57" s="55"/>
      <c r="C57" s="55"/>
      <c r="D57" s="55"/>
      <c r="E57" s="55"/>
      <c r="F57" s="45">
        <f>ROUND(SUM(F51:F56),2)</f>
        <v>0</v>
      </c>
    </row>
    <row r="58" spans="1:6" x14ac:dyDescent="0.25">
      <c r="A58" s="56" t="s">
        <v>69</v>
      </c>
      <c r="B58" s="57"/>
      <c r="C58" s="57"/>
      <c r="D58" s="57"/>
      <c r="E58" s="57"/>
      <c r="F58" s="46">
        <f>F59-F57</f>
        <v>0</v>
      </c>
    </row>
    <row r="59" spans="1:6" x14ac:dyDescent="0.25">
      <c r="A59" s="58" t="s">
        <v>47</v>
      </c>
      <c r="B59" s="57"/>
      <c r="C59" s="57"/>
      <c r="D59" s="57"/>
      <c r="E59" s="57"/>
      <c r="F59" s="47">
        <f>F57*1.2</f>
        <v>0</v>
      </c>
    </row>
    <row r="60" spans="1:6" x14ac:dyDescent="0.25">
      <c r="A60" s="4"/>
      <c r="B60" s="4"/>
      <c r="C60" s="4"/>
      <c r="D60" s="5"/>
    </row>
    <row r="62" spans="1:6" x14ac:dyDescent="0.25">
      <c r="A62" s="68" t="s">
        <v>74</v>
      </c>
      <c r="B62" s="68"/>
      <c r="C62" s="68"/>
    </row>
    <row r="66" spans="1:6" x14ac:dyDescent="0.25">
      <c r="A66" s="72" t="s">
        <v>75</v>
      </c>
      <c r="B66" s="72"/>
      <c r="C66" s="72"/>
      <c r="D66" s="72"/>
      <c r="E66" s="72"/>
      <c r="F66" s="48">
        <f>G41</f>
        <v>0</v>
      </c>
    </row>
    <row r="67" spans="1:6" x14ac:dyDescent="0.25">
      <c r="A67" s="71" t="s">
        <v>76</v>
      </c>
      <c r="B67" s="71"/>
      <c r="C67" s="71"/>
      <c r="D67" s="71"/>
      <c r="E67" s="71"/>
      <c r="F67" s="49">
        <f>F57</f>
        <v>0</v>
      </c>
    </row>
    <row r="68" spans="1:6" x14ac:dyDescent="0.25">
      <c r="A68" s="69" t="s">
        <v>77</v>
      </c>
      <c r="B68" s="69"/>
      <c r="C68" s="69"/>
      <c r="D68" s="69"/>
      <c r="E68" s="69"/>
      <c r="F68" s="50">
        <f>SUM(F66:F67)</f>
        <v>0</v>
      </c>
    </row>
    <row r="69" spans="1:6" x14ac:dyDescent="0.25">
      <c r="A69" s="69" t="s">
        <v>14</v>
      </c>
      <c r="B69" s="69"/>
      <c r="C69" s="69"/>
      <c r="D69" s="69"/>
      <c r="E69" s="69"/>
      <c r="F69" s="50">
        <f>F70-F68</f>
        <v>0</v>
      </c>
    </row>
    <row r="70" spans="1:6" x14ac:dyDescent="0.25">
      <c r="A70" s="70" t="s">
        <v>78</v>
      </c>
      <c r="B70" s="70"/>
      <c r="C70" s="70"/>
      <c r="D70" s="70"/>
      <c r="E70" s="70"/>
      <c r="F70" s="51">
        <f>F68*1.2</f>
        <v>0</v>
      </c>
    </row>
    <row r="72" spans="1:6" x14ac:dyDescent="0.25">
      <c r="B72" s="2" t="s">
        <v>15</v>
      </c>
      <c r="C72" s="2"/>
      <c r="D72" s="2"/>
      <c r="E72" s="2"/>
      <c r="F72" s="2"/>
    </row>
    <row r="73" spans="1:6" x14ac:dyDescent="0.25">
      <c r="B73" s="2" t="s">
        <v>16</v>
      </c>
      <c r="C73" s="2" t="s">
        <v>17</v>
      </c>
      <c r="D73" s="2"/>
      <c r="E73" s="2" t="s">
        <v>18</v>
      </c>
      <c r="F73" s="2" t="s">
        <v>19</v>
      </c>
    </row>
    <row r="74" spans="1:6" x14ac:dyDescent="0.25">
      <c r="B74" s="2" t="s">
        <v>20</v>
      </c>
      <c r="C74" s="2"/>
      <c r="D74" s="2"/>
      <c r="E74" s="2"/>
      <c r="F74" s="2"/>
    </row>
    <row r="75" spans="1:6" x14ac:dyDescent="0.25">
      <c r="B75" s="2" t="s">
        <v>25</v>
      </c>
      <c r="C75" s="2"/>
      <c r="D75" s="2"/>
      <c r="E75" s="2"/>
      <c r="F75" s="2"/>
    </row>
    <row r="76" spans="1:6" x14ac:dyDescent="0.25">
      <c r="B76" s="2" t="s">
        <v>21</v>
      </c>
      <c r="C76" s="2"/>
      <c r="D76" s="2"/>
      <c r="E76" s="2"/>
      <c r="F76" s="2"/>
    </row>
    <row r="77" spans="1:6" x14ac:dyDescent="0.25">
      <c r="B77" s="2" t="s">
        <v>79</v>
      </c>
      <c r="C77" s="2"/>
      <c r="D77" s="2"/>
      <c r="E77" s="2"/>
      <c r="F77" s="2"/>
    </row>
    <row r="78" spans="1:6" x14ac:dyDescent="0.25">
      <c r="B78" s="2"/>
      <c r="C78" s="2"/>
      <c r="D78" s="2"/>
      <c r="E78" s="2"/>
      <c r="F78" s="2"/>
    </row>
    <row r="79" spans="1:6" x14ac:dyDescent="0.25">
      <c r="B79" s="2"/>
      <c r="C79" s="2"/>
      <c r="D79" s="2"/>
      <c r="E79" s="2"/>
      <c r="F79" s="2"/>
    </row>
    <row r="80" spans="1:6" x14ac:dyDescent="0.25">
      <c r="B80" s="2"/>
      <c r="C80" s="2"/>
      <c r="D80" s="2"/>
      <c r="E80" s="2"/>
      <c r="F80" s="2"/>
    </row>
    <row r="81" spans="2:6" x14ac:dyDescent="0.25">
      <c r="B81" s="2" t="s">
        <v>22</v>
      </c>
      <c r="C81" s="2"/>
      <c r="D81" s="2"/>
      <c r="E81" s="2"/>
      <c r="F81" s="2"/>
    </row>
    <row r="82" spans="2:6" x14ac:dyDescent="0.25">
      <c r="B82" s="2" t="s">
        <v>23</v>
      </c>
      <c r="C82" s="2"/>
      <c r="D82" s="2"/>
      <c r="E82" s="2"/>
      <c r="F82" s="2"/>
    </row>
  </sheetData>
  <mergeCells count="44">
    <mergeCell ref="A62:C62"/>
    <mergeCell ref="A68:E68"/>
    <mergeCell ref="A69:E69"/>
    <mergeCell ref="A70:E70"/>
    <mergeCell ref="A67:E67"/>
    <mergeCell ref="A66:E66"/>
    <mergeCell ref="A27:A28"/>
    <mergeCell ref="B27:B28"/>
    <mergeCell ref="A29:A30"/>
    <mergeCell ref="B29:B30"/>
    <mergeCell ref="A31:A32"/>
    <mergeCell ref="B31:B32"/>
    <mergeCell ref="A20:C20"/>
    <mergeCell ref="A23:A24"/>
    <mergeCell ref="B23:B24"/>
    <mergeCell ref="A25:A26"/>
    <mergeCell ref="B25:B26"/>
    <mergeCell ref="E2:G2"/>
    <mergeCell ref="C6:G6"/>
    <mergeCell ref="C7:G7"/>
    <mergeCell ref="B4:G4"/>
    <mergeCell ref="A22:B22"/>
    <mergeCell ref="C8:G8"/>
    <mergeCell ref="C13:G13"/>
    <mergeCell ref="C14:G14"/>
    <mergeCell ref="C15:G15"/>
    <mergeCell ref="C9:G9"/>
    <mergeCell ref="C10:G10"/>
    <mergeCell ref="C11:G11"/>
    <mergeCell ref="C12:G12"/>
    <mergeCell ref="C16:G16"/>
    <mergeCell ref="C17:G17"/>
    <mergeCell ref="C18:G18"/>
    <mergeCell ref="A39:B43"/>
    <mergeCell ref="A57:E57"/>
    <mergeCell ref="A58:E58"/>
    <mergeCell ref="A59:E59"/>
    <mergeCell ref="B33:B34"/>
    <mergeCell ref="A35:A36"/>
    <mergeCell ref="B35:B36"/>
    <mergeCell ref="A37:A38"/>
    <mergeCell ref="B37:B38"/>
    <mergeCell ref="A48:C48"/>
    <mergeCell ref="A33:A34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2021-11-25T12:05:04Z</cp:lastPrinted>
  <dcterms:created xsi:type="dcterms:W3CDTF">2021-07-20T12:33:03Z</dcterms:created>
  <dcterms:modified xsi:type="dcterms:W3CDTF">2022-01-25T12:10:39Z</dcterms:modified>
</cp:coreProperties>
</file>