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3 Upratovanie BB\03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8" i="1" l="1"/>
  <c r="F60" i="1" l="1"/>
  <c r="F59" i="1" s="1"/>
  <c r="F66" i="1"/>
  <c r="D43" i="1"/>
  <c r="D42" i="1"/>
  <c r="F40" i="1"/>
  <c r="G40" i="1" s="1"/>
  <c r="F38" i="1"/>
  <c r="G38" i="1" s="1"/>
  <c r="F36" i="1"/>
  <c r="G36" i="1" s="1"/>
  <c r="F34" i="1"/>
  <c r="G34" i="1" s="1"/>
  <c r="F33" i="1"/>
  <c r="G33" i="1" s="1"/>
  <c r="F32" i="1"/>
  <c r="G32" i="1" s="1"/>
  <c r="F31" i="1"/>
  <c r="G31" i="1" s="1"/>
  <c r="F30" i="1"/>
  <c r="G30" i="1" s="1"/>
  <c r="F28" i="1"/>
  <c r="G28" i="1" s="1"/>
  <c r="F27" i="1"/>
  <c r="G27" i="1" s="1"/>
  <c r="F26" i="1"/>
  <c r="G26" i="1" s="1"/>
  <c r="F25" i="1"/>
  <c r="F22" i="1"/>
  <c r="F42" i="1" l="1"/>
  <c r="G42" i="1" s="1"/>
  <c r="G22" i="1"/>
  <c r="F43" i="1"/>
  <c r="G43" i="1" s="1"/>
  <c r="G25" i="1"/>
  <c r="G44" i="1" l="1"/>
  <c r="G46" i="1" l="1"/>
  <c r="G45" i="1" s="1"/>
  <c r="F65" i="1"/>
  <c r="F67" i="1" s="1"/>
  <c r="F69" i="1" s="1"/>
  <c r="F68" i="1" s="1"/>
</calcChain>
</file>

<file path=xl/sharedStrings.xml><?xml version="1.0" encoding="utf-8"?>
<sst xmlns="http://schemas.openxmlformats.org/spreadsheetml/2006/main" count="106" uniqueCount="83">
  <si>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</si>
  <si>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</si>
  <si>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</si>
  <si>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</si>
  <si>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</si>
  <si>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</si>
  <si>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</si>
  <si>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</si>
  <si>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</si>
  <si>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</si>
  <si>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</si>
  <si>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</si>
  <si>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</si>
  <si>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</si>
  <si>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</si>
  <si>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</si>
  <si>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</si>
  <si>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</si>
  <si>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</si>
  <si>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</si>
  <si>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</si>
  <si>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</si>
  <si>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</si>
  <si>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</si>
  <si>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</si>
  <si>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</si>
  <si>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OBJEKTY VšZP</t>
  </si>
  <si>
    <t xml:space="preserve">Užívaná plocha </t>
  </si>
  <si>
    <t xml:space="preserve">  Počet m2</t>
  </si>
  <si>
    <t>Cena za 1 m2/mesiac
v EUR bez DPH</t>
  </si>
  <si>
    <t>Cena za položku za mesiac v EUR
bez DPH</t>
  </si>
  <si>
    <t>Cena za položku za 24 mesiacov
v EUR bez DPH</t>
  </si>
  <si>
    <t>Skuteckého 20 B. Bystrica</t>
  </si>
  <si>
    <t>IN</t>
  </si>
  <si>
    <t>EX</t>
  </si>
  <si>
    <t>Horná 26 B. Bystrica</t>
  </si>
  <si>
    <t>Nám. Artézkych prameňov 16 Lučenec</t>
  </si>
  <si>
    <t>Nemocničná 1, Veľký Krtíš</t>
  </si>
  <si>
    <t>Francisciho 11 Rimavská Sobota</t>
  </si>
  <si>
    <t>Medveckého 4 Zvolen</t>
  </si>
  <si>
    <t>Záhradná 5, Detva</t>
  </si>
  <si>
    <t>29.augusta 23, Krupina</t>
  </si>
  <si>
    <t>Bystricá 53, Žarnovica</t>
  </si>
  <si>
    <t>Čsl. Armády 53, OC Point, Brezno</t>
  </si>
  <si>
    <t>BANSKOBYSTRICKÝ KRAJ</t>
  </si>
  <si>
    <t>Interiér (IN)</t>
  </si>
  <si>
    <t>Exteriér (EX)</t>
  </si>
  <si>
    <t>Spolu Banskobystrický kraj v EUR bez DPH</t>
  </si>
  <si>
    <t>DPH v EUR</t>
  </si>
  <si>
    <t>Spolu Banskobystrický kraj v EUR s DPH</t>
  </si>
  <si>
    <t>P.Č.</t>
  </si>
  <si>
    <t>Nepravidelné upratovanie (na základe objednávky)</t>
  </si>
  <si>
    <t>MJ</t>
  </si>
  <si>
    <t>Predpokladané množstvo/24 mesiacov</t>
  </si>
  <si>
    <t xml:space="preserve">Cena za MJ v EUR bez DPH       </t>
  </si>
  <si>
    <t>Cena celkom v EUR bez DPH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</si>
  <si>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</si>
  <si>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</si>
  <si>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</si>
  <si>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</si>
  <si>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</si>
  <si>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</si>
  <si>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</si>
  <si>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</si>
  <si>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</si>
  <si>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</si>
  <si>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</si>
  <si>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</si>
  <si>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</si>
  <si>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</si>
  <si>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</si>
  <si>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Banskobystrický kraj v EUR bez DPH </t>
  </si>
  <si>
    <t>DPH</t>
  </si>
  <si>
    <t xml:space="preserve">Návrh na plnenie kritéria - Banskobystrický kraj </t>
  </si>
  <si>
    <t>Vyplní uchádzač:</t>
  </si>
  <si>
    <t xml:space="preserve"> </t>
  </si>
  <si>
    <t>Príloha č. 1 SP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</si>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</sst>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1" fillId="6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3" fontId="5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4" fontId="1" fillId="7" borderId="1" xfId="0" applyNumberFormat="1" applyFont="1" applyFill="1" applyBorder="1"/>
    <xf numFmtId="4" fontId="0" fillId="0" borderId="1" xfId="0" applyNumberFormat="1" applyFont="1" applyFill="1" applyBorder="1"/>
    <xf numFmtId="0" fontId="0" fillId="6" borderId="2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7" fillId="5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0" fillId="5" borderId="1" xfId="0" applyNumberFormat="1" applyFont="1" applyFill="1" applyBorder="1" applyAlignment="1">
      <alignment horizontal="right"/>
    </xf>
    <xf numFmtId="4" fontId="1" fillId="8" borderId="1" xfId="0" applyNumberFormat="1" applyFont="1" applyFill="1" applyBorder="1"/>
    <xf numFmtId="4" fontId="8" fillId="0" borderId="1" xfId="0" applyNumberFormat="1" applyFont="1" applyFill="1" applyBorder="1"/>
    <xf numFmtId="4" fontId="0" fillId="7" borderId="1" xfId="0" applyNumberFormat="1" applyFont="1" applyFill="1" applyBorder="1"/>
    <xf numFmtId="4" fontId="0" fillId="8" borderId="1" xfId="0" applyNumberFormat="1" applyFont="1" applyFill="1" applyBorder="1"/>
    <xf numFmtId="4" fontId="0" fillId="0" borderId="1" xfId="0" applyNumberFormat="1" applyBorder="1"/>
    <xf numFmtId="4" fontId="4" fillId="2" borderId="1" xfId="0" applyNumberFormat="1" applyFont="1" applyFill="1" applyBorder="1"/>
    <xf numFmtId="0" fontId="9" fillId="0" borderId="0" xfId="0" applyFont="1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8" borderId="1" xfId="0" applyFont="1" applyFill="1" applyBorder="1" applyAlignment="1"/>
    <xf numFmtId="0" fontId="0" fillId="8" borderId="1" xfId="0" applyFill="1" applyBorder="1" applyAlignment="1"/>
    <xf numFmtId="0" fontId="5" fillId="0" borderId="1" xfId="0" applyFont="1" applyFill="1" applyBorder="1" applyAlignment="1"/>
    <xf numFmtId="0" fontId="0" fillId="0" borderId="1" xfId="0" applyFont="1" applyFill="1" applyBorder="1" applyAlignment="1"/>
    <xf numFmtId="0" fontId="2" fillId="8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5" fillId="8" borderId="1" xfId="0" applyFont="1" applyFill="1" applyBorder="1" applyAlignment="1"/>
    <xf numFmtId="0" fontId="5" fillId="7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8" fillId="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Layout" topLeftCell="A7" zoomScaleNormal="100" workbookViewId="0">
      <selection activeCell="B76" sqref="B76"/>
    </sheetView>
  </sheetViews>
  <sheetFormatPr defaultRowHeight="14.5" x14ac:dyDescent="0.35"/>
  <cols>
    <col min="1" max="1" width="6.81640625" customWidth="1"/>
    <col min="2" max="2" width="31.7265625" customWidth="1"/>
    <col min="3" max="3" width="14.1796875" customWidth="1"/>
    <col min="4" max="4" width="9.26953125" customWidth="1"/>
    <col min="5" max="5" width="13.81640625" customWidth="1"/>
    <col min="6" max="6" width="14.26953125" customWidth="1"/>
    <col min="7" max="7" width="14.81640625" customWidth="1"/>
  </cols>
  <sheetData>
    <row r="1" spans="2:7" x14ac:dyDescent="0.35">
      <c r="F1" t="s">
        <v>76</v>
      </c>
    </row>
    <row r="2" spans="2:7" x14ac:dyDescent="0.35">
      <c r="E2" s="49" t="s">
        <v>75</v>
      </c>
      <c r="F2" s="49"/>
      <c r="G2" s="49"/>
    </row>
    <row r="3" spans="2:7" ht="23.5" customHeight="1" x14ac:dyDescent="0.4">
      <c r="B3" s="50" t="s">
        <v>73</v>
      </c>
      <c r="C3" s="50"/>
      <c r="D3" s="50"/>
      <c r="E3" s="50"/>
      <c r="F3" s="50"/>
      <c r="G3" s="50"/>
    </row>
    <row r="4" spans="2:7" x14ac:dyDescent="0.35">
      <c r="B4" s="9"/>
      <c r="C4" s="9"/>
      <c r="D4" s="9"/>
      <c r="E4" s="9"/>
      <c r="F4" s="10"/>
      <c r="G4" s="10"/>
    </row>
    <row r="5" spans="2:7" ht="28.5" x14ac:dyDescent="0.35">
      <c r="B5" s="8" t="s">
        <v>1</v>
      </c>
      <c r="C5" s="48"/>
      <c r="D5" s="48"/>
      <c r="E5" s="48"/>
      <c r="F5" s="48"/>
      <c r="G5" s="48"/>
    </row>
    <row r="6" spans="2:7" x14ac:dyDescent="0.35">
      <c r="B6" s="8" t="s">
        <v>2</v>
      </c>
      <c r="C6" s="48"/>
      <c r="D6" s="48"/>
      <c r="E6" s="48"/>
      <c r="F6" s="48"/>
      <c r="G6" s="48"/>
    </row>
    <row r="7" spans="2:7" x14ac:dyDescent="0.35">
      <c r="B7" s="8" t="s">
        <v>3</v>
      </c>
      <c r="C7" s="48"/>
      <c r="D7" s="48"/>
      <c r="E7" s="48"/>
      <c r="F7" s="48"/>
      <c r="G7" s="48"/>
    </row>
    <row r="8" spans="2:7" x14ac:dyDescent="0.35">
      <c r="B8" s="8" t="s">
        <v>7</v>
      </c>
      <c r="C8" s="48"/>
      <c r="D8" s="48"/>
      <c r="E8" s="48"/>
      <c r="F8" s="48"/>
      <c r="G8" s="48"/>
    </row>
    <row r="9" spans="2:7" x14ac:dyDescent="0.35">
      <c r="B9" s="8" t="s">
        <v>8</v>
      </c>
      <c r="C9" s="48"/>
      <c r="D9" s="48"/>
      <c r="E9" s="48"/>
      <c r="F9" s="48"/>
      <c r="G9" s="48"/>
    </row>
    <row r="10" spans="2:7" x14ac:dyDescent="0.35">
      <c r="B10" s="8" t="s">
        <v>9</v>
      </c>
      <c r="C10" s="48"/>
      <c r="D10" s="48"/>
      <c r="E10" s="48"/>
      <c r="F10" s="48"/>
      <c r="G10" s="48"/>
    </row>
    <row r="11" spans="2:7" x14ac:dyDescent="0.35">
      <c r="B11" s="8" t="s">
        <v>10</v>
      </c>
      <c r="C11" s="48"/>
      <c r="D11" s="48"/>
      <c r="E11" s="48"/>
      <c r="F11" s="48"/>
      <c r="G11" s="48"/>
    </row>
    <row r="12" spans="2:7" x14ac:dyDescent="0.35">
      <c r="B12" s="8" t="s">
        <v>4</v>
      </c>
      <c r="C12" s="48"/>
      <c r="D12" s="48"/>
      <c r="E12" s="48"/>
      <c r="F12" s="48"/>
      <c r="G12" s="48"/>
    </row>
    <row r="13" spans="2:7" ht="28.5" x14ac:dyDescent="0.35">
      <c r="B13" s="8" t="s">
        <v>12</v>
      </c>
      <c r="C13" s="48"/>
      <c r="D13" s="48"/>
      <c r="E13" s="48"/>
      <c r="F13" s="48"/>
      <c r="G13" s="48"/>
    </row>
    <row r="14" spans="2:7" ht="47.25" customHeight="1" x14ac:dyDescent="0.35">
      <c r="B14" s="8" t="s">
        <v>11</v>
      </c>
      <c r="C14" s="48"/>
      <c r="D14" s="48"/>
      <c r="E14" s="48"/>
      <c r="F14" s="48"/>
      <c r="G14" s="48"/>
    </row>
    <row r="15" spans="2:7" ht="28.5" x14ac:dyDescent="0.35">
      <c r="B15" s="8" t="s">
        <v>24</v>
      </c>
      <c r="C15" s="48"/>
      <c r="D15" s="48"/>
      <c r="E15" s="48"/>
      <c r="F15" s="48"/>
      <c r="G15" s="48"/>
    </row>
    <row r="16" spans="2:7" x14ac:dyDescent="0.35">
      <c r="B16" s="8" t="s">
        <v>5</v>
      </c>
      <c r="C16" s="48"/>
      <c r="D16" s="48"/>
      <c r="E16" s="48"/>
      <c r="F16" s="48"/>
      <c r="G16" s="48"/>
    </row>
    <row r="17" spans="1:7" x14ac:dyDescent="0.35">
      <c r="B17" s="8" t="s">
        <v>6</v>
      </c>
      <c r="C17" s="48"/>
      <c r="D17" s="48"/>
      <c r="E17" s="48"/>
      <c r="F17" s="48"/>
      <c r="G17" s="48"/>
    </row>
    <row r="18" spans="1:7" x14ac:dyDescent="0.35">
      <c r="B18" s="1"/>
      <c r="C18" s="2"/>
      <c r="D18" s="2"/>
      <c r="E18" s="2"/>
      <c r="F18" s="2"/>
      <c r="G18" s="2"/>
    </row>
    <row r="19" spans="1:7" x14ac:dyDescent="0.35">
      <c r="A19" s="53" t="s">
        <v>0</v>
      </c>
      <c r="B19" s="53"/>
      <c r="C19" s="53"/>
      <c r="D19" s="2"/>
      <c r="E19" s="2"/>
      <c r="F19" s="2"/>
      <c r="G19" s="2"/>
    </row>
    <row r="20" spans="1:7" x14ac:dyDescent="0.35">
      <c r="E20" s="11" t="s">
        <v>74</v>
      </c>
    </row>
    <row r="21" spans="1:7" ht="52" x14ac:dyDescent="0.35">
      <c r="A21" s="54" t="s">
        <v>26</v>
      </c>
      <c r="B21" s="54"/>
      <c r="C21" s="12" t="s">
        <v>27</v>
      </c>
      <c r="D21" s="12" t="s">
        <v>28</v>
      </c>
      <c r="E21" s="13" t="s">
        <v>29</v>
      </c>
      <c r="F21" s="14" t="s">
        <v>30</v>
      </c>
      <c r="G21" s="14" t="s">
        <v>31</v>
      </c>
    </row>
    <row r="22" spans="1:7" x14ac:dyDescent="0.35">
      <c r="A22" s="51">
        <v>1</v>
      </c>
      <c r="B22" s="52" t="s">
        <v>32</v>
      </c>
      <c r="C22" s="6" t="s">
        <v>33</v>
      </c>
      <c r="D22" s="15">
        <v>1809</v>
      </c>
      <c r="E22" s="16"/>
      <c r="F22" s="16">
        <f>D22*E22</f>
        <v>0</v>
      </c>
      <c r="G22" s="16">
        <f>F22*24</f>
        <v>0</v>
      </c>
    </row>
    <row r="23" spans="1:7" x14ac:dyDescent="0.35">
      <c r="A23" s="51"/>
      <c r="B23" s="52"/>
      <c r="C23" s="5" t="s">
        <v>34</v>
      </c>
      <c r="D23" s="17">
        <v>0</v>
      </c>
      <c r="E23" s="18"/>
      <c r="F23" s="18"/>
      <c r="G23" s="18"/>
    </row>
    <row r="24" spans="1:7" x14ac:dyDescent="0.35">
      <c r="A24" s="51">
        <v>2</v>
      </c>
      <c r="B24" s="52" t="s">
        <v>35</v>
      </c>
      <c r="C24" s="6" t="s">
        <v>33</v>
      </c>
      <c r="D24" s="15">
        <v>0</v>
      </c>
      <c r="E24" s="18"/>
      <c r="F24" s="18"/>
      <c r="G24" s="18"/>
    </row>
    <row r="25" spans="1:7" x14ac:dyDescent="0.35">
      <c r="A25" s="51"/>
      <c r="B25" s="52"/>
      <c r="C25" s="5" t="s">
        <v>34</v>
      </c>
      <c r="D25" s="17">
        <v>580</v>
      </c>
      <c r="E25" s="19"/>
      <c r="F25" s="20">
        <f t="shared" ref="F25:F40" si="0">D25*E25</f>
        <v>0</v>
      </c>
      <c r="G25" s="20">
        <f t="shared" ref="G25:G43" si="1">F25*24</f>
        <v>0</v>
      </c>
    </row>
    <row r="26" spans="1:7" x14ac:dyDescent="0.35">
      <c r="A26" s="51">
        <v>3</v>
      </c>
      <c r="B26" s="52" t="s">
        <v>36</v>
      </c>
      <c r="C26" s="6" t="s">
        <v>33</v>
      </c>
      <c r="D26" s="15">
        <v>998</v>
      </c>
      <c r="E26" s="16"/>
      <c r="F26" s="16">
        <f t="shared" si="0"/>
        <v>0</v>
      </c>
      <c r="G26" s="16">
        <f t="shared" si="1"/>
        <v>0</v>
      </c>
    </row>
    <row r="27" spans="1:7" x14ac:dyDescent="0.35">
      <c r="A27" s="51"/>
      <c r="B27" s="52"/>
      <c r="C27" s="5" t="s">
        <v>34</v>
      </c>
      <c r="D27" s="17">
        <v>365</v>
      </c>
      <c r="E27" s="19"/>
      <c r="F27" s="20">
        <f t="shared" si="0"/>
        <v>0</v>
      </c>
      <c r="G27" s="20">
        <f t="shared" si="1"/>
        <v>0</v>
      </c>
    </row>
    <row r="28" spans="1:7" x14ac:dyDescent="0.35">
      <c r="A28" s="51">
        <v>4</v>
      </c>
      <c r="B28" s="52" t="s">
        <v>37</v>
      </c>
      <c r="C28" s="6" t="s">
        <v>33</v>
      </c>
      <c r="D28" s="15">
        <v>134</v>
      </c>
      <c r="E28" s="16"/>
      <c r="F28" s="16">
        <f t="shared" si="0"/>
        <v>0</v>
      </c>
      <c r="G28" s="16">
        <f t="shared" si="1"/>
        <v>0</v>
      </c>
    </row>
    <row r="29" spans="1:7" x14ac:dyDescent="0.35">
      <c r="A29" s="51"/>
      <c r="B29" s="52"/>
      <c r="C29" s="5" t="s">
        <v>34</v>
      </c>
      <c r="D29" s="17">
        <v>0</v>
      </c>
      <c r="E29" s="18"/>
      <c r="F29" s="18"/>
      <c r="G29" s="18"/>
    </row>
    <row r="30" spans="1:7" x14ac:dyDescent="0.35">
      <c r="A30" s="64">
        <v>5</v>
      </c>
      <c r="B30" s="52" t="s">
        <v>38</v>
      </c>
      <c r="C30" s="6" t="s">
        <v>33</v>
      </c>
      <c r="D30" s="15">
        <v>1013</v>
      </c>
      <c r="E30" s="16"/>
      <c r="F30" s="16">
        <f t="shared" si="0"/>
        <v>0</v>
      </c>
      <c r="G30" s="16">
        <f t="shared" si="1"/>
        <v>0</v>
      </c>
    </row>
    <row r="31" spans="1:7" x14ac:dyDescent="0.35">
      <c r="A31" s="64"/>
      <c r="B31" s="52"/>
      <c r="C31" s="5" t="s">
        <v>34</v>
      </c>
      <c r="D31" s="17">
        <v>117</v>
      </c>
      <c r="E31" s="19"/>
      <c r="F31" s="20">
        <f t="shared" si="0"/>
        <v>0</v>
      </c>
      <c r="G31" s="20">
        <f t="shared" si="1"/>
        <v>0</v>
      </c>
    </row>
    <row r="32" spans="1:7" x14ac:dyDescent="0.35">
      <c r="A32" s="51">
        <v>6</v>
      </c>
      <c r="B32" s="52" t="s">
        <v>39</v>
      </c>
      <c r="C32" s="6" t="s">
        <v>33</v>
      </c>
      <c r="D32" s="15">
        <v>1095</v>
      </c>
      <c r="E32" s="16"/>
      <c r="F32" s="16">
        <f t="shared" si="0"/>
        <v>0</v>
      </c>
      <c r="G32" s="16">
        <f t="shared" si="1"/>
        <v>0</v>
      </c>
    </row>
    <row r="33" spans="1:7" x14ac:dyDescent="0.35">
      <c r="A33" s="51"/>
      <c r="B33" s="52"/>
      <c r="C33" s="5" t="s">
        <v>34</v>
      </c>
      <c r="D33" s="17">
        <v>1221</v>
      </c>
      <c r="E33" s="19"/>
      <c r="F33" s="20">
        <f t="shared" si="0"/>
        <v>0</v>
      </c>
      <c r="G33" s="20">
        <f t="shared" si="1"/>
        <v>0</v>
      </c>
    </row>
    <row r="34" spans="1:7" x14ac:dyDescent="0.35">
      <c r="A34" s="51">
        <v>7</v>
      </c>
      <c r="B34" s="52" t="s">
        <v>40</v>
      </c>
      <c r="C34" s="6" t="s">
        <v>33</v>
      </c>
      <c r="D34" s="15">
        <v>47</v>
      </c>
      <c r="E34" s="16"/>
      <c r="F34" s="16">
        <f t="shared" si="0"/>
        <v>0</v>
      </c>
      <c r="G34" s="16">
        <f t="shared" si="1"/>
        <v>0</v>
      </c>
    </row>
    <row r="35" spans="1:7" ht="15" customHeight="1" x14ac:dyDescent="0.35">
      <c r="A35" s="51"/>
      <c r="B35" s="52"/>
      <c r="C35" s="5" t="s">
        <v>34</v>
      </c>
      <c r="D35" s="17">
        <v>0</v>
      </c>
      <c r="E35" s="18"/>
      <c r="F35" s="18"/>
      <c r="G35" s="18"/>
    </row>
    <row r="36" spans="1:7" x14ac:dyDescent="0.35">
      <c r="A36" s="51">
        <v>8</v>
      </c>
      <c r="B36" s="52" t="s">
        <v>41</v>
      </c>
      <c r="C36" s="6" t="s">
        <v>33</v>
      </c>
      <c r="D36" s="15">
        <v>35</v>
      </c>
      <c r="E36" s="16"/>
      <c r="F36" s="16">
        <f t="shared" si="0"/>
        <v>0</v>
      </c>
      <c r="G36" s="16">
        <f t="shared" si="1"/>
        <v>0</v>
      </c>
    </row>
    <row r="37" spans="1:7" x14ac:dyDescent="0.35">
      <c r="A37" s="51"/>
      <c r="B37" s="52"/>
      <c r="C37" s="5" t="s">
        <v>34</v>
      </c>
      <c r="D37" s="17">
        <v>0</v>
      </c>
      <c r="E37" s="18"/>
      <c r="F37" s="18"/>
      <c r="G37" s="18"/>
    </row>
    <row r="38" spans="1:7" x14ac:dyDescent="0.35">
      <c r="A38" s="51">
        <v>9</v>
      </c>
      <c r="B38" s="52" t="s">
        <v>42</v>
      </c>
      <c r="C38" s="6" t="s">
        <v>33</v>
      </c>
      <c r="D38" s="15">
        <v>19</v>
      </c>
      <c r="E38" s="16"/>
      <c r="F38" s="16">
        <f t="shared" si="0"/>
        <v>0</v>
      </c>
      <c r="G38" s="16">
        <f t="shared" si="1"/>
        <v>0</v>
      </c>
    </row>
    <row r="39" spans="1:7" x14ac:dyDescent="0.35">
      <c r="A39" s="51"/>
      <c r="B39" s="52"/>
      <c r="C39" s="5" t="s">
        <v>34</v>
      </c>
      <c r="D39" s="17">
        <v>0</v>
      </c>
      <c r="E39" s="18"/>
      <c r="F39" s="18"/>
      <c r="G39" s="18"/>
    </row>
    <row r="40" spans="1:7" x14ac:dyDescent="0.35">
      <c r="A40" s="51">
        <v>10</v>
      </c>
      <c r="B40" s="68" t="s">
        <v>43</v>
      </c>
      <c r="C40" s="6" t="s">
        <v>33</v>
      </c>
      <c r="D40" s="21">
        <v>50.14</v>
      </c>
      <c r="E40" s="16"/>
      <c r="F40" s="16">
        <f t="shared" si="0"/>
        <v>0</v>
      </c>
      <c r="G40" s="16">
        <f t="shared" si="1"/>
        <v>0</v>
      </c>
    </row>
    <row r="41" spans="1:7" x14ac:dyDescent="0.35">
      <c r="A41" s="51"/>
      <c r="B41" s="68"/>
      <c r="C41" s="5" t="s">
        <v>34</v>
      </c>
      <c r="D41" s="22">
        <v>0</v>
      </c>
      <c r="E41" s="18"/>
      <c r="F41" s="18"/>
      <c r="G41" s="18"/>
    </row>
    <row r="42" spans="1:7" x14ac:dyDescent="0.35">
      <c r="A42" s="69" t="s">
        <v>44</v>
      </c>
      <c r="B42" s="69"/>
      <c r="C42" s="23" t="s">
        <v>45</v>
      </c>
      <c r="D42" s="24">
        <f>D22+D24+D26+D28+D30+D32+D34+D36+D38+D40</f>
        <v>5200.1400000000003</v>
      </c>
      <c r="E42" s="18"/>
      <c r="F42" s="25">
        <f>F22+F26+F28+F30+F32+F34+F36+F38+F40</f>
        <v>0</v>
      </c>
      <c r="G42" s="25">
        <f>F42*24</f>
        <v>0</v>
      </c>
    </row>
    <row r="43" spans="1:7" x14ac:dyDescent="0.35">
      <c r="A43" s="69"/>
      <c r="B43" s="69"/>
      <c r="C43" s="26" t="s">
        <v>46</v>
      </c>
      <c r="D43" s="27">
        <f>D23+D25+D27+D29+D31+D33+D41+D35+D37+D39+D41</f>
        <v>2283</v>
      </c>
      <c r="E43" s="18"/>
      <c r="F43" s="19">
        <f>F25+F27+F31+F33</f>
        <v>0</v>
      </c>
      <c r="G43" s="28">
        <f t="shared" si="1"/>
        <v>0</v>
      </c>
    </row>
    <row r="44" spans="1:7" x14ac:dyDescent="0.35">
      <c r="A44" s="69"/>
      <c r="B44" s="69"/>
      <c r="C44" s="72" t="s">
        <v>47</v>
      </c>
      <c r="D44" s="73"/>
      <c r="E44" s="73"/>
      <c r="F44" s="73"/>
      <c r="G44" s="29">
        <f>ROUND(SUM(G22:G41),2)</f>
        <v>0</v>
      </c>
    </row>
    <row r="45" spans="1:7" x14ac:dyDescent="0.35">
      <c r="A45" s="70"/>
      <c r="B45" s="70"/>
      <c r="C45" s="57" t="s">
        <v>48</v>
      </c>
      <c r="D45" s="58"/>
      <c r="E45" s="58"/>
      <c r="F45" s="58"/>
      <c r="G45" s="30">
        <f>G46-G44</f>
        <v>0</v>
      </c>
    </row>
    <row r="46" spans="1:7" x14ac:dyDescent="0.35">
      <c r="A46" s="70"/>
      <c r="B46" s="70"/>
      <c r="C46" s="52" t="s">
        <v>49</v>
      </c>
      <c r="D46" s="58"/>
      <c r="E46" s="58"/>
      <c r="F46" s="58"/>
      <c r="G46" s="30">
        <f>G44*1.2</f>
        <v>0</v>
      </c>
    </row>
    <row r="49" spans="1:6" x14ac:dyDescent="0.35">
      <c r="A49" s="63" t="s">
        <v>13</v>
      </c>
      <c r="B49" s="63"/>
      <c r="C49" s="63"/>
    </row>
    <row r="50" spans="1:6" x14ac:dyDescent="0.35">
      <c r="A50" s="3"/>
      <c r="B50" s="3"/>
      <c r="C50" s="3"/>
      <c r="D50" s="4"/>
      <c r="E50" s="31" t="s">
        <v>74</v>
      </c>
    </row>
    <row r="51" spans="1:6" ht="58.5" x14ac:dyDescent="0.35">
      <c r="A51" s="32" t="s">
        <v>50</v>
      </c>
      <c r="B51" s="32" t="s">
        <v>51</v>
      </c>
      <c r="C51" s="33" t="s">
        <v>52</v>
      </c>
      <c r="D51" s="34" t="s">
        <v>53</v>
      </c>
      <c r="E51" s="35" t="s">
        <v>54</v>
      </c>
      <c r="F51" s="34" t="s">
        <v>55</v>
      </c>
    </row>
    <row r="52" spans="1:6" ht="26" x14ac:dyDescent="0.35">
      <c r="A52" s="36" t="s">
        <v>56</v>
      </c>
      <c r="B52" s="37" t="s">
        <v>57</v>
      </c>
      <c r="C52" s="7" t="s">
        <v>58</v>
      </c>
      <c r="D52" s="38">
        <v>840</v>
      </c>
      <c r="E52" s="20"/>
      <c r="F52" s="20">
        <f>D52*E52</f>
        <v>0</v>
      </c>
    </row>
    <row r="53" spans="1:6" ht="26" x14ac:dyDescent="0.35">
      <c r="A53" s="36" t="s">
        <v>59</v>
      </c>
      <c r="B53" s="37" t="s">
        <v>60</v>
      </c>
      <c r="C53" s="7" t="s">
        <v>58</v>
      </c>
      <c r="D53" s="38">
        <v>0</v>
      </c>
      <c r="E53" s="20"/>
      <c r="F53" s="20">
        <f t="shared" ref="F53:F57" si="2">D53*E53</f>
        <v>0</v>
      </c>
    </row>
    <row r="54" spans="1:6" ht="26" x14ac:dyDescent="0.35">
      <c r="A54" s="36" t="s">
        <v>61</v>
      </c>
      <c r="B54" s="37" t="s">
        <v>62</v>
      </c>
      <c r="C54" s="7" t="s">
        <v>58</v>
      </c>
      <c r="D54" s="38">
        <v>50</v>
      </c>
      <c r="E54" s="20"/>
      <c r="F54" s="20">
        <f t="shared" si="2"/>
        <v>0</v>
      </c>
    </row>
    <row r="55" spans="1:6" ht="63.5" x14ac:dyDescent="0.35">
      <c r="A55" s="36" t="s">
        <v>63</v>
      </c>
      <c r="B55" s="37" t="s">
        <v>64</v>
      </c>
      <c r="C55" s="7" t="s">
        <v>58</v>
      </c>
      <c r="D55" s="38">
        <v>2000</v>
      </c>
      <c r="E55" s="20"/>
      <c r="F55" s="20">
        <f t="shared" si="2"/>
        <v>0</v>
      </c>
    </row>
    <row r="56" spans="1:6" ht="63.5" x14ac:dyDescent="0.35">
      <c r="A56" s="36" t="s">
        <v>65</v>
      </c>
      <c r="B56" s="37" t="s">
        <v>66</v>
      </c>
      <c r="C56" s="7" t="s">
        <v>67</v>
      </c>
      <c r="D56" s="38">
        <v>300</v>
      </c>
      <c r="E56" s="20"/>
      <c r="F56" s="20">
        <f t="shared" si="2"/>
        <v>0</v>
      </c>
    </row>
    <row r="57" spans="1:6" ht="76" x14ac:dyDescent="0.35">
      <c r="A57" s="36" t="s">
        <v>68</v>
      </c>
      <c r="B57" s="39" t="s">
        <v>69</v>
      </c>
      <c r="C57" s="40" t="s">
        <v>70</v>
      </c>
      <c r="D57" s="41">
        <v>150</v>
      </c>
      <c r="E57" s="19"/>
      <c r="F57" s="20">
        <f t="shared" si="2"/>
        <v>0</v>
      </c>
    </row>
    <row r="58" spans="1:6" x14ac:dyDescent="0.35">
      <c r="A58" s="59" t="s">
        <v>71</v>
      </c>
      <c r="B58" s="60"/>
      <c r="C58" s="60"/>
      <c r="D58" s="60"/>
      <c r="E58" s="60"/>
      <c r="F58" s="42">
        <f>ROUND(SUM(F52:F57),2)</f>
        <v>0</v>
      </c>
    </row>
    <row r="59" spans="1:6" x14ac:dyDescent="0.35">
      <c r="A59" s="61" t="s">
        <v>72</v>
      </c>
      <c r="B59" s="62"/>
      <c r="C59" s="62"/>
      <c r="D59" s="62"/>
      <c r="E59" s="62"/>
      <c r="F59" s="30">
        <f>F60-F58</f>
        <v>0</v>
      </c>
    </row>
    <row r="60" spans="1:6" x14ac:dyDescent="0.35">
      <c r="A60" s="71" t="s">
        <v>49</v>
      </c>
      <c r="B60" s="62"/>
      <c r="C60" s="62"/>
      <c r="D60" s="62"/>
      <c r="E60" s="62"/>
      <c r="F60" s="43">
        <f>F58*1.2</f>
        <v>0</v>
      </c>
    </row>
    <row r="61" spans="1:6" x14ac:dyDescent="0.35">
      <c r="A61" s="3"/>
      <c r="B61" s="3"/>
      <c r="C61" s="3"/>
      <c r="D61" s="4"/>
    </row>
    <row r="63" spans="1:6" x14ac:dyDescent="0.35">
      <c r="A63" s="55" t="s">
        <v>77</v>
      </c>
      <c r="B63" s="55"/>
      <c r="C63" s="55"/>
    </row>
    <row r="65" spans="1:6" x14ac:dyDescent="0.35">
      <c r="A65" s="67" t="s">
        <v>78</v>
      </c>
      <c r="B65" s="67"/>
      <c r="C65" s="67"/>
      <c r="D65" s="67"/>
      <c r="E65" s="67"/>
      <c r="F65" s="44">
        <f>G44</f>
        <v>0</v>
      </c>
    </row>
    <row r="66" spans="1:6" x14ac:dyDescent="0.35">
      <c r="A66" s="66" t="s">
        <v>79</v>
      </c>
      <c r="B66" s="66"/>
      <c r="C66" s="66"/>
      <c r="D66" s="66"/>
      <c r="E66" s="66"/>
      <c r="F66" s="45">
        <f>F58</f>
        <v>0</v>
      </c>
    </row>
    <row r="67" spans="1:6" x14ac:dyDescent="0.35">
      <c r="A67" s="56" t="s">
        <v>80</v>
      </c>
      <c r="B67" s="56"/>
      <c r="C67" s="56"/>
      <c r="D67" s="56"/>
      <c r="E67" s="56"/>
      <c r="F67" s="46">
        <f>SUM(F65:F66)</f>
        <v>0</v>
      </c>
    </row>
    <row r="68" spans="1:6" x14ac:dyDescent="0.35">
      <c r="A68" s="56" t="s">
        <v>14</v>
      </c>
      <c r="B68" s="56"/>
      <c r="C68" s="56"/>
      <c r="D68" s="56"/>
      <c r="E68" s="56"/>
      <c r="F68" s="46">
        <f>F69-F67</f>
        <v>0</v>
      </c>
    </row>
    <row r="69" spans="1:6" x14ac:dyDescent="0.35">
      <c r="A69" s="65" t="s">
        <v>81</v>
      </c>
      <c r="B69" s="65"/>
      <c r="C69" s="65"/>
      <c r="D69" s="65"/>
      <c r="E69" s="65"/>
      <c r="F69" s="47">
        <f>F67*1.2</f>
        <v>0</v>
      </c>
    </row>
    <row r="71" spans="1:6" x14ac:dyDescent="0.35">
      <c r="B71" s="1" t="s">
        <v>15</v>
      </c>
      <c r="C71" s="1"/>
      <c r="D71" s="1"/>
      <c r="E71" s="1"/>
      <c r="F71" s="1"/>
    </row>
    <row r="72" spans="1:6" x14ac:dyDescent="0.35">
      <c r="B72" s="1" t="s">
        <v>16</v>
      </c>
      <c r="C72" s="1" t="s">
        <v>17</v>
      </c>
      <c r="D72" s="1"/>
      <c r="E72" s="1" t="s">
        <v>18</v>
      </c>
      <c r="F72" s="1" t="s">
        <v>19</v>
      </c>
    </row>
    <row r="73" spans="1:6" x14ac:dyDescent="0.35">
      <c r="B73" s="1" t="s">
        <v>20</v>
      </c>
      <c r="C73" s="1"/>
      <c r="D73" s="1"/>
      <c r="E73" s="1"/>
      <c r="F73" s="1"/>
    </row>
    <row r="74" spans="1:6" x14ac:dyDescent="0.35">
      <c r="B74" s="1" t="s">
        <v>25</v>
      </c>
      <c r="C74" s="1"/>
      <c r="D74" s="1"/>
      <c r="E74" s="1"/>
      <c r="F74" s="1"/>
    </row>
    <row r="75" spans="1:6" x14ac:dyDescent="0.35">
      <c r="B75" s="1" t="s">
        <v>21</v>
      </c>
      <c r="C75" s="1"/>
      <c r="D75" s="1"/>
      <c r="E75" s="1"/>
      <c r="F75" s="1"/>
    </row>
    <row r="76" spans="1:6" x14ac:dyDescent="0.35">
      <c r="B76" s="1" t="s">
        <v>82</v>
      </c>
      <c r="C76" s="1"/>
      <c r="D76" s="1"/>
      <c r="E76" s="1"/>
      <c r="F76" s="1"/>
    </row>
    <row r="77" spans="1:6" x14ac:dyDescent="0.35">
      <c r="B77" s="1"/>
      <c r="C77" s="1"/>
      <c r="D77" s="1"/>
      <c r="E77" s="1"/>
      <c r="F77" s="1"/>
    </row>
    <row r="78" spans="1:6" x14ac:dyDescent="0.35">
      <c r="B78" s="1"/>
      <c r="C78" s="1"/>
      <c r="D78" s="1"/>
      <c r="E78" s="1"/>
      <c r="F78" s="1"/>
    </row>
    <row r="79" spans="1:6" x14ac:dyDescent="0.35">
      <c r="B79" s="1"/>
      <c r="C79" s="1"/>
      <c r="D79" s="1"/>
      <c r="E79" s="1"/>
      <c r="F79" s="1"/>
    </row>
    <row r="80" spans="1:6" x14ac:dyDescent="0.35">
      <c r="B80" s="1" t="s">
        <v>22</v>
      </c>
      <c r="C80" s="1"/>
      <c r="D80" s="1"/>
      <c r="E80" s="1"/>
      <c r="F80" s="1"/>
    </row>
    <row r="81" spans="2:6" x14ac:dyDescent="0.35">
      <c r="B81" s="1" t="s">
        <v>23</v>
      </c>
      <c r="C81" s="1"/>
      <c r="D81" s="1"/>
      <c r="E81" s="1"/>
      <c r="F81" s="1"/>
    </row>
  </sheetData>
  <mergeCells count="51">
    <mergeCell ref="A69:E69"/>
    <mergeCell ref="A66:E66"/>
    <mergeCell ref="A65:E65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B46"/>
    <mergeCell ref="A60:E60"/>
    <mergeCell ref="C44:F44"/>
    <mergeCell ref="A28:A29"/>
    <mergeCell ref="B28:B29"/>
    <mergeCell ref="A30:A31"/>
    <mergeCell ref="B30:B31"/>
    <mergeCell ref="A24:A25"/>
    <mergeCell ref="B24:B25"/>
    <mergeCell ref="A26:A27"/>
    <mergeCell ref="B26:B27"/>
    <mergeCell ref="A63:C63"/>
    <mergeCell ref="A67:E67"/>
    <mergeCell ref="A68:E68"/>
    <mergeCell ref="C45:F45"/>
    <mergeCell ref="C46:F46"/>
    <mergeCell ref="A58:E58"/>
    <mergeCell ref="A59:E59"/>
    <mergeCell ref="A49:C49"/>
    <mergeCell ref="C12:G12"/>
    <mergeCell ref="C13:G13"/>
    <mergeCell ref="C14:G14"/>
    <mergeCell ref="A22:A23"/>
    <mergeCell ref="B22:B23"/>
    <mergeCell ref="A19:C19"/>
    <mergeCell ref="A21:B21"/>
    <mergeCell ref="C15:G15"/>
    <mergeCell ref="C16:G16"/>
    <mergeCell ref="C17:G17"/>
    <mergeCell ref="C8:G8"/>
    <mergeCell ref="C9:G9"/>
    <mergeCell ref="C10:G10"/>
    <mergeCell ref="C11:G11"/>
    <mergeCell ref="E2:G2"/>
    <mergeCell ref="C5:G5"/>
    <mergeCell ref="C6:G6"/>
    <mergeCell ref="B3:G3"/>
    <mergeCell ref="C7:G7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2021-11-26T11:52:16Z</cp:lastPrinted>
  <dcterms:created xsi:type="dcterms:W3CDTF">2021-07-20T12:33:03Z</dcterms:created>
  <dcterms:modified xsi:type="dcterms:W3CDTF">2021-12-30T14:48:34Z</dcterms:modified>
</cp:coreProperties>
</file>