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4 Upratovanie PO\03 SP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9" i="1" l="1"/>
  <c r="F58" i="1"/>
  <c r="F57" i="1"/>
  <c r="F56" i="1"/>
  <c r="F55" i="1"/>
  <c r="F54" i="1"/>
  <c r="F60" i="1" l="1"/>
  <c r="F62" i="1" l="1"/>
  <c r="F61" i="1" s="1"/>
  <c r="F68" i="1"/>
  <c r="D45" i="1"/>
  <c r="D44" i="1"/>
  <c r="F42" i="1"/>
  <c r="G42" i="1" s="1"/>
  <c r="F41" i="1"/>
  <c r="G41" i="1" s="1"/>
  <c r="F40" i="1"/>
  <c r="G40" i="1" s="1"/>
  <c r="F39" i="1"/>
  <c r="G39" i="1" s="1"/>
  <c r="F38" i="1"/>
  <c r="G38" i="1" s="1"/>
  <c r="F36" i="1"/>
  <c r="G36" i="1" s="1"/>
  <c r="F34" i="1"/>
  <c r="G34" i="1" s="1"/>
  <c r="F32" i="1"/>
  <c r="G32" i="1" s="1"/>
  <c r="F31" i="1"/>
  <c r="G31" i="1" s="1"/>
  <c r="F30" i="1"/>
  <c r="G30" i="1" s="1"/>
  <c r="F28" i="1"/>
  <c r="G28" i="1" s="1"/>
  <c r="F26" i="1"/>
  <c r="G26" i="1" s="1"/>
  <c r="F25" i="1"/>
  <c r="G25" i="1" s="1"/>
  <c r="F24" i="1"/>
  <c r="G24" i="1" s="1"/>
  <c r="F22" i="1"/>
  <c r="G22" i="1" s="1"/>
  <c r="F21" i="1"/>
  <c r="G21" i="1" s="1"/>
  <c r="F20" i="1"/>
  <c r="G20" i="1" s="1"/>
  <c r="F19" i="1"/>
  <c r="F18" i="1"/>
  <c r="F45" i="1" l="1"/>
  <c r="G45" i="1" s="1"/>
  <c r="F44" i="1"/>
  <c r="G44" i="1" s="1"/>
  <c r="G18" i="1"/>
  <c r="G19" i="1"/>
  <c r="G46" i="1" l="1"/>
  <c r="G48" i="1" l="1"/>
  <c r="G47" i="1" s="1"/>
  <c r="F67" i="1"/>
  <c r="F69" i="1" s="1"/>
  <c r="F71" i="1" s="1"/>
  <c r="F70" i="1" s="1"/>
</calcChain>
</file>

<file path=xl/sharedStrings.xml><?xml version="1.0" encoding="utf-8"?>
<sst xmlns="http://schemas.openxmlformats.org/spreadsheetml/2006/main" count="114" uniqueCount="86">
  <si>
    <t xml:space="preserve">Cena pravidelných upratovacích a čistiacich služieb </t>
  </si>
  <si>
    <t xml:space="preserve">Meno uchádzača/Názov spoločnosti: </t>
  </si>
  <si>
    <t>Sídlo spoločnosti:</t>
  </si>
  <si>
    <t>IČO:</t>
  </si>
  <si>
    <t>Zastúpená:</t>
  </si>
  <si>
    <t>Email:</t>
  </si>
  <si>
    <t xml:space="preserve">Tel. č.: </t>
  </si>
  <si>
    <t>DIČ:</t>
  </si>
  <si>
    <t xml:space="preserve">IČ DPH: </t>
  </si>
  <si>
    <t>Bankové spojenie:</t>
  </si>
  <si>
    <t>IBAN:</t>
  </si>
  <si>
    <t xml:space="preserve">Osoba oprávnená rokovať vo veciach  technických (meno, priezvisko, mail) </t>
  </si>
  <si>
    <t>Osoba oprávnená rokovať k zmluve (meno, priezvisko, mail)</t>
  </si>
  <si>
    <t xml:space="preserve">Cena nepravidelných upratovacích a čistiacich služieb </t>
  </si>
  <si>
    <t xml:space="preserve">DPH v EUR </t>
  </si>
  <si>
    <t>Platiteľ DPH:</t>
  </si>
  <si>
    <t>Áno</t>
  </si>
  <si>
    <t xml:space="preserve">☐  </t>
  </si>
  <si>
    <t>Nie</t>
  </si>
  <si>
    <t>☐</t>
  </si>
  <si>
    <t>(správnu odpoveď označte X)</t>
  </si>
  <si>
    <t>2.       Súhlasím so zaradením mojej ponuky do vyhodnotenia.</t>
  </si>
  <si>
    <t xml:space="preserve">                                                                         </t>
  </si>
  <si>
    <t xml:space="preserve">                                                          meno priezvisko a podpis oprávnenej osoby uchádzača</t>
  </si>
  <si>
    <t>Kontaktná osoba pre obstarávanie:</t>
  </si>
  <si>
    <t>1.       Bol/a som oboznámený/á a súhlasím so zmluvnými podmienkami (Príloha č. 2 SP)</t>
  </si>
  <si>
    <t xml:space="preserve">Návrh na plnenie kritéria - Prešovský kraj </t>
  </si>
  <si>
    <t>OBJEKTY VšZP</t>
  </si>
  <si>
    <t xml:space="preserve">Užívaná plocha </t>
  </si>
  <si>
    <t xml:space="preserve">  Počet m2</t>
  </si>
  <si>
    <t>Cena za 1 m2/mesiac
v EUR bez DPH</t>
  </si>
  <si>
    <t>Cena za položku za mesiac v EUR
bez DPH</t>
  </si>
  <si>
    <t>Cena za položku za 24 mesiacov
v EUR             bez DPH</t>
  </si>
  <si>
    <t xml:space="preserve"> Kúpeľná, 5 Prešov</t>
  </si>
  <si>
    <t>IN</t>
  </si>
  <si>
    <t>EX</t>
  </si>
  <si>
    <t>Strojnícka 9, Prešov</t>
  </si>
  <si>
    <t>Tačevská 43, Bardejov</t>
  </si>
  <si>
    <t>Mierová 13 (strará pobočka), Humenné</t>
  </si>
  <si>
    <t xml:space="preserve"> Partizánska 1057, Snina</t>
  </si>
  <si>
    <t>Mierová 326/4, Medzilaborce</t>
  </si>
  <si>
    <t>Tolstého 3631/1, Poprad</t>
  </si>
  <si>
    <t>MUDr.Alexandra 5, Kežmarok</t>
  </si>
  <si>
    <t>Nám. Majistra Pavla 47, Levoča</t>
  </si>
  <si>
    <t>Murgašova 1, Sabinov</t>
  </si>
  <si>
    <t>MUDr. Pribulu 150/8 Svidník</t>
  </si>
  <si>
    <t>Hronského 1166, Vranov nad Topľou</t>
  </si>
  <si>
    <t>Hlavná 38, Stropkov</t>
  </si>
  <si>
    <t>PREŠOVSKÝ KRAJ</t>
  </si>
  <si>
    <t>Interiér (IN)</t>
  </si>
  <si>
    <t>Exteriér (EX)</t>
  </si>
  <si>
    <t>Spolu Prešovský kraj v EUR bez DPH</t>
  </si>
  <si>
    <t>DPH v EUR</t>
  </si>
  <si>
    <t>Spolu Prešovský kraj v EUR s DPH</t>
  </si>
  <si>
    <t>Vyplní uchádzač:</t>
  </si>
  <si>
    <t>P.Č.</t>
  </si>
  <si>
    <t>Nepravidelné upratovanie (na základe objednávky)</t>
  </si>
  <si>
    <t>MJ</t>
  </si>
  <si>
    <t>Predpokladané množstvo/24 mesiacov</t>
  </si>
  <si>
    <t>Cena za MJ bez DPH       EUR</t>
  </si>
  <si>
    <t>Cena celkom bez DPH       EUR</t>
  </si>
  <si>
    <t>1.</t>
  </si>
  <si>
    <t>Chemické ošetrenie a následná polymerizácia PVC a dlažieb</t>
  </si>
  <si>
    <t>m2</t>
  </si>
  <si>
    <t>2.</t>
  </si>
  <si>
    <t>Ošetrenie laminátových a drevených podláh prípravkami na to určenými</t>
  </si>
  <si>
    <t>3.</t>
  </si>
  <si>
    <t>Umývanie okien a okenných rámov (nad rámec pravidelných služieb)</t>
  </si>
  <si>
    <t>4.</t>
  </si>
  <si>
    <t>Mimoriadne upratovanie a čistenie (po maliarskych a stavebných prácach alebo priestory archívov, skladov a pod., ktoré nie sú zahrnuté v pravidelných upratovacích službách)</t>
  </si>
  <si>
    <t>5.</t>
  </si>
  <si>
    <t>Dezinfekcia všetkých dotykových plôch a dopĺňanie dezinfekcie do dávkovačov dezinfekčných prostriedkov (dezinfekciu dodáva objednávateľ)</t>
  </si>
  <si>
    <t>hod.</t>
  </si>
  <si>
    <t>6.</t>
  </si>
  <si>
    <t>Mimoriadne upratovanie a čistenie v prípade výskytu nepredvídaných udalostí, resp. havarijných situácii vrátane pohotovostného príplatku za nástup do 1 hodiny po oznámení vzniku mimoriadnej udalosti</t>
  </si>
  <si>
    <t>hod</t>
  </si>
  <si>
    <t xml:space="preserve">Spolu Prešovský kraj v EUR bez DPH </t>
  </si>
  <si>
    <t>DPH</t>
  </si>
  <si>
    <t>Vyplní uchádzač</t>
  </si>
  <si>
    <t xml:space="preserve">Príloha č.1 SP </t>
  </si>
  <si>
    <t>Celková cena za plnenie predmetu zmluvy:</t>
  </si>
  <si>
    <t xml:space="preserve">Celková cena za pravidelné služby v EUR bez DPH </t>
  </si>
  <si>
    <t xml:space="preserve">Celková cena za nepravidelné služby v EUR bez DPH </t>
  </si>
  <si>
    <t xml:space="preserve">Celková cena za plnenie predmetu zmluvy v EUR bez DPH </t>
  </si>
  <si>
    <t>Celková cena za plnenie predmetu zmluvy v EUR s DPH</t>
  </si>
  <si>
    <t>3.       Platnosť tejto ponuky je do 30.06.2022.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</si>
</sst>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darkUp">
        <bgColor rgb="FFFFFF00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Fill="1" applyAlignment="1"/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11" fillId="0" borderId="0" xfId="0" applyFont="1" applyAlignment="1">
      <alignment wrapText="1"/>
    </xf>
    <xf numFmtId="0" fontId="0" fillId="5" borderId="2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/>
    </xf>
    <xf numFmtId="164" fontId="0" fillId="3" borderId="1" xfId="0" applyNumberFormat="1" applyFill="1" applyBorder="1"/>
    <xf numFmtId="3" fontId="4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/>
    <xf numFmtId="164" fontId="4" fillId="4" borderId="1" xfId="0" applyNumberFormat="1" applyFont="1" applyFill="1" applyBorder="1"/>
    <xf numFmtId="1" fontId="2" fillId="3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/>
    <xf numFmtId="4" fontId="1" fillId="7" borderId="1" xfId="0" applyNumberFormat="1" applyFont="1" applyFill="1" applyBorder="1"/>
    <xf numFmtId="4" fontId="0" fillId="6" borderId="1" xfId="0" applyNumberFormat="1" applyFont="1" applyFill="1" applyBorder="1"/>
    <xf numFmtId="0" fontId="0" fillId="5" borderId="2" xfId="0" applyFill="1" applyBorder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4" fontId="0" fillId="6" borderId="1" xfId="0" applyNumberFormat="1" applyFill="1" applyBorder="1" applyAlignment="1">
      <alignment horizontal="right"/>
    </xf>
    <xf numFmtId="164" fontId="0" fillId="0" borderId="1" xfId="0" applyNumberFormat="1" applyBorder="1"/>
    <xf numFmtId="4" fontId="7" fillId="6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4" fontId="0" fillId="8" borderId="1" xfId="0" applyNumberFormat="1" applyFill="1" applyBorder="1"/>
    <xf numFmtId="4" fontId="0" fillId="0" borderId="1" xfId="0" applyNumberFormat="1" applyFont="1" applyBorder="1"/>
    <xf numFmtId="4" fontId="8" fillId="6" borderId="1" xfId="0" applyNumberFormat="1" applyFont="1" applyFill="1" applyBorder="1"/>
    <xf numFmtId="4" fontId="0" fillId="7" borderId="1" xfId="0" applyNumberFormat="1" applyFont="1" applyFill="1" applyBorder="1"/>
    <xf numFmtId="4" fontId="0" fillId="8" borderId="1" xfId="0" applyNumberFormat="1" applyFont="1" applyFill="1" applyBorder="1"/>
    <xf numFmtId="4" fontId="0" fillId="0" borderId="1" xfId="0" applyNumberFormat="1" applyBorder="1"/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4" fillId="8" borderId="1" xfId="0" applyFont="1" applyFill="1" applyBorder="1" applyAlignment="1"/>
    <xf numFmtId="0" fontId="4" fillId="7" borderId="1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7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2" fillId="0" borderId="1" xfId="0" applyFont="1" applyFill="1" applyBorder="1" applyAlignment="1"/>
    <xf numFmtId="0" fontId="0" fillId="0" borderId="1" xfId="0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/>
    <xf numFmtId="0" fontId="4" fillId="0" borderId="1" xfId="0" applyFont="1" applyFill="1" applyBorder="1" applyAlignment="1"/>
    <xf numFmtId="0" fontId="0" fillId="0" borderId="1" xfId="0" applyFont="1" applyBorder="1" applyAlignment="1"/>
    <xf numFmtId="0" fontId="8" fillId="6" borderId="1" xfId="0" applyFont="1" applyFill="1" applyBorder="1" applyAlignment="1">
      <alignment wrapText="1"/>
    </xf>
    <xf numFmtId="0" fontId="0" fillId="6" borderId="1" xfId="0" applyFont="1" applyFill="1" applyBorder="1" applyAlignment="1"/>
    <xf numFmtId="0" fontId="2" fillId="7" borderId="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left"/>
    </xf>
    <xf numFmtId="1" fontId="4" fillId="6" borderId="1" xfId="0" applyNumberFormat="1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/>
    <xf numFmtId="0" fontId="0" fillId="8" borderId="1" xfId="0" applyFill="1" applyBorder="1" applyAlignment="1"/>
    <xf numFmtId="0" fontId="2" fillId="8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showWhiteSpace="0" view="pageLayout" zoomScale="90" zoomScaleNormal="100" zoomScalePageLayoutView="90" workbookViewId="0">
      <selection activeCell="F77" sqref="F77"/>
    </sheetView>
  </sheetViews>
  <sheetFormatPr defaultRowHeight="14.5" x14ac:dyDescent="0.35"/>
  <cols>
    <col min="1" max="1" width="6.81640625" customWidth="1"/>
    <col min="2" max="2" width="32.26953125" customWidth="1"/>
    <col min="3" max="3" width="14.1796875" customWidth="1"/>
    <col min="4" max="4" width="9.26953125" customWidth="1"/>
    <col min="5" max="5" width="13.81640625" customWidth="1"/>
    <col min="6" max="6" width="14.26953125" customWidth="1"/>
    <col min="7" max="7" width="14.1796875" customWidth="1"/>
  </cols>
  <sheetData>
    <row r="1" spans="1:7" x14ac:dyDescent="0.35">
      <c r="E1" s="72" t="s">
        <v>79</v>
      </c>
      <c r="F1" s="73"/>
      <c r="G1" s="73"/>
    </row>
    <row r="2" spans="1:7" ht="23.5" customHeight="1" x14ac:dyDescent="0.4">
      <c r="B2" s="74" t="s">
        <v>26</v>
      </c>
      <c r="C2" s="74"/>
      <c r="D2" s="74"/>
      <c r="E2" s="74"/>
      <c r="F2" s="74"/>
      <c r="G2" s="74"/>
    </row>
    <row r="3" spans="1:7" x14ac:dyDescent="0.35">
      <c r="B3" s="8" t="s">
        <v>1</v>
      </c>
      <c r="C3" s="71"/>
      <c r="D3" s="71"/>
      <c r="E3" s="71"/>
      <c r="F3" s="71"/>
      <c r="G3" s="71"/>
    </row>
    <row r="4" spans="1:7" x14ac:dyDescent="0.35">
      <c r="B4" s="8" t="s">
        <v>2</v>
      </c>
      <c r="C4" s="71"/>
      <c r="D4" s="71"/>
      <c r="E4" s="71"/>
      <c r="F4" s="71"/>
      <c r="G4" s="71"/>
    </row>
    <row r="5" spans="1:7" x14ac:dyDescent="0.35">
      <c r="B5" s="8" t="s">
        <v>3</v>
      </c>
      <c r="C5" s="71"/>
      <c r="D5" s="71"/>
      <c r="E5" s="71"/>
      <c r="F5" s="71"/>
      <c r="G5" s="71"/>
    </row>
    <row r="6" spans="1:7" x14ac:dyDescent="0.35">
      <c r="B6" s="8" t="s">
        <v>7</v>
      </c>
      <c r="C6" s="71"/>
      <c r="D6" s="71"/>
      <c r="E6" s="71"/>
      <c r="F6" s="71"/>
      <c r="G6" s="71"/>
    </row>
    <row r="7" spans="1:7" x14ac:dyDescent="0.35">
      <c r="B7" s="8" t="s">
        <v>8</v>
      </c>
      <c r="C7" s="71"/>
      <c r="D7" s="71"/>
      <c r="E7" s="71"/>
      <c r="F7" s="71"/>
      <c r="G7" s="71"/>
    </row>
    <row r="8" spans="1:7" x14ac:dyDescent="0.35">
      <c r="B8" s="8" t="s">
        <v>9</v>
      </c>
      <c r="C8" s="71"/>
      <c r="D8" s="71"/>
      <c r="E8" s="71"/>
      <c r="F8" s="71"/>
      <c r="G8" s="71"/>
    </row>
    <row r="9" spans="1:7" x14ac:dyDescent="0.35">
      <c r="B9" s="8" t="s">
        <v>10</v>
      </c>
      <c r="C9" s="71"/>
      <c r="D9" s="71"/>
      <c r="E9" s="71"/>
      <c r="F9" s="71"/>
      <c r="G9" s="71"/>
    </row>
    <row r="10" spans="1:7" x14ac:dyDescent="0.35">
      <c r="B10" s="8" t="s">
        <v>4</v>
      </c>
      <c r="C10" s="71"/>
      <c r="D10" s="71"/>
      <c r="E10" s="71"/>
      <c r="F10" s="71"/>
      <c r="G10" s="71"/>
    </row>
    <row r="11" spans="1:7" ht="24" x14ac:dyDescent="0.35">
      <c r="B11" s="8" t="s">
        <v>12</v>
      </c>
      <c r="C11" s="71"/>
      <c r="D11" s="71"/>
      <c r="E11" s="71"/>
      <c r="F11" s="71"/>
      <c r="G11" s="71"/>
    </row>
    <row r="12" spans="1:7" ht="36.75" customHeight="1" x14ac:dyDescent="0.35">
      <c r="B12" s="8" t="s">
        <v>11</v>
      </c>
      <c r="C12" s="71"/>
      <c r="D12" s="71"/>
      <c r="E12" s="71"/>
      <c r="F12" s="71"/>
      <c r="G12" s="71"/>
    </row>
    <row r="13" spans="1:7" x14ac:dyDescent="0.35">
      <c r="B13" s="8" t="s">
        <v>24</v>
      </c>
      <c r="C13" s="71"/>
      <c r="D13" s="71"/>
      <c r="E13" s="71"/>
      <c r="F13" s="71"/>
      <c r="G13" s="71"/>
    </row>
    <row r="14" spans="1:7" x14ac:dyDescent="0.35">
      <c r="B14" s="8" t="s">
        <v>5</v>
      </c>
      <c r="C14" s="71"/>
      <c r="D14" s="71"/>
      <c r="E14" s="71"/>
      <c r="F14" s="71"/>
      <c r="G14" s="71"/>
    </row>
    <row r="15" spans="1:7" x14ac:dyDescent="0.35">
      <c r="B15" s="8" t="s">
        <v>6</v>
      </c>
      <c r="C15" s="71"/>
      <c r="D15" s="71"/>
      <c r="E15" s="71"/>
      <c r="F15" s="71"/>
      <c r="G15" s="71"/>
    </row>
    <row r="16" spans="1:7" x14ac:dyDescent="0.35">
      <c r="A16" s="51" t="s">
        <v>0</v>
      </c>
      <c r="B16" s="51"/>
      <c r="C16" s="51"/>
      <c r="D16" s="2"/>
      <c r="E16" s="9" t="s">
        <v>78</v>
      </c>
      <c r="F16" s="2"/>
      <c r="G16" s="2"/>
    </row>
    <row r="17" spans="1:7" ht="65" x14ac:dyDescent="0.35">
      <c r="A17" s="52" t="s">
        <v>27</v>
      </c>
      <c r="B17" s="52"/>
      <c r="C17" s="10" t="s">
        <v>28</v>
      </c>
      <c r="D17" s="10" t="s">
        <v>29</v>
      </c>
      <c r="E17" s="11" t="s">
        <v>30</v>
      </c>
      <c r="F17" s="12" t="s">
        <v>31</v>
      </c>
      <c r="G17" s="12" t="s">
        <v>32</v>
      </c>
    </row>
    <row r="18" spans="1:7" x14ac:dyDescent="0.35">
      <c r="A18" s="48">
        <v>1</v>
      </c>
      <c r="B18" s="50" t="s">
        <v>33</v>
      </c>
      <c r="C18" s="6" t="s">
        <v>34</v>
      </c>
      <c r="D18" s="13">
        <v>2370</v>
      </c>
      <c r="E18" s="14"/>
      <c r="F18" s="14">
        <f>D18*E18</f>
        <v>0</v>
      </c>
      <c r="G18" s="14">
        <f>F18*24</f>
        <v>0</v>
      </c>
    </row>
    <row r="19" spans="1:7" x14ac:dyDescent="0.35">
      <c r="A19" s="48"/>
      <c r="B19" s="50"/>
      <c r="C19" s="5" t="s">
        <v>35</v>
      </c>
      <c r="D19" s="15">
        <v>920</v>
      </c>
      <c r="E19" s="16"/>
      <c r="F19" s="16">
        <f t="shared" ref="F19:F42" si="0">D19*E19</f>
        <v>0</v>
      </c>
      <c r="G19" s="16">
        <f t="shared" ref="G19:G42" si="1">F19*24</f>
        <v>0</v>
      </c>
    </row>
    <row r="20" spans="1:7" x14ac:dyDescent="0.35">
      <c r="A20" s="48">
        <v>2</v>
      </c>
      <c r="B20" s="50" t="s">
        <v>36</v>
      </c>
      <c r="C20" s="6" t="s">
        <v>34</v>
      </c>
      <c r="D20" s="13">
        <v>676</v>
      </c>
      <c r="E20" s="14"/>
      <c r="F20" s="14">
        <f t="shared" si="0"/>
        <v>0</v>
      </c>
      <c r="G20" s="14">
        <f t="shared" si="1"/>
        <v>0</v>
      </c>
    </row>
    <row r="21" spans="1:7" x14ac:dyDescent="0.35">
      <c r="A21" s="48"/>
      <c r="B21" s="50"/>
      <c r="C21" s="5" t="s">
        <v>35</v>
      </c>
      <c r="D21" s="15">
        <v>740</v>
      </c>
      <c r="E21" s="16"/>
      <c r="F21" s="16">
        <f t="shared" si="0"/>
        <v>0</v>
      </c>
      <c r="G21" s="16">
        <f t="shared" si="1"/>
        <v>0</v>
      </c>
    </row>
    <row r="22" spans="1:7" x14ac:dyDescent="0.35">
      <c r="A22" s="48">
        <v>3</v>
      </c>
      <c r="B22" s="50" t="s">
        <v>37</v>
      </c>
      <c r="C22" s="6" t="s">
        <v>34</v>
      </c>
      <c r="D22" s="13">
        <v>392</v>
      </c>
      <c r="E22" s="14"/>
      <c r="F22" s="14">
        <f t="shared" si="0"/>
        <v>0</v>
      </c>
      <c r="G22" s="14">
        <f t="shared" si="1"/>
        <v>0</v>
      </c>
    </row>
    <row r="23" spans="1:7" x14ac:dyDescent="0.35">
      <c r="A23" s="48"/>
      <c r="B23" s="50"/>
      <c r="C23" s="5" t="s">
        <v>35</v>
      </c>
      <c r="D23" s="15">
        <v>0</v>
      </c>
      <c r="E23" s="17"/>
      <c r="F23" s="17"/>
      <c r="G23" s="17"/>
    </row>
    <row r="24" spans="1:7" x14ac:dyDescent="0.35">
      <c r="A24" s="48">
        <v>4</v>
      </c>
      <c r="B24" s="50" t="s">
        <v>38</v>
      </c>
      <c r="C24" s="6" t="s">
        <v>34</v>
      </c>
      <c r="D24" s="13">
        <v>491</v>
      </c>
      <c r="E24" s="14"/>
      <c r="F24" s="14">
        <f t="shared" si="0"/>
        <v>0</v>
      </c>
      <c r="G24" s="14">
        <f t="shared" si="1"/>
        <v>0</v>
      </c>
    </row>
    <row r="25" spans="1:7" x14ac:dyDescent="0.35">
      <c r="A25" s="48"/>
      <c r="B25" s="50"/>
      <c r="C25" s="5" t="s">
        <v>35</v>
      </c>
      <c r="D25" s="15">
        <v>1219</v>
      </c>
      <c r="E25" s="16"/>
      <c r="F25" s="16">
        <f t="shared" si="0"/>
        <v>0</v>
      </c>
      <c r="G25" s="16">
        <f t="shared" si="1"/>
        <v>0</v>
      </c>
    </row>
    <row r="26" spans="1:7" x14ac:dyDescent="0.35">
      <c r="A26" s="70">
        <v>5</v>
      </c>
      <c r="B26" s="50" t="s">
        <v>39</v>
      </c>
      <c r="C26" s="6" t="s">
        <v>34</v>
      </c>
      <c r="D26" s="13">
        <v>37</v>
      </c>
      <c r="E26" s="14"/>
      <c r="F26" s="14">
        <f t="shared" si="0"/>
        <v>0</v>
      </c>
      <c r="G26" s="14">
        <f t="shared" si="1"/>
        <v>0</v>
      </c>
    </row>
    <row r="27" spans="1:7" x14ac:dyDescent="0.35">
      <c r="A27" s="70"/>
      <c r="B27" s="50"/>
      <c r="C27" s="5" t="s">
        <v>35</v>
      </c>
      <c r="D27" s="15">
        <v>0</v>
      </c>
      <c r="E27" s="17"/>
      <c r="F27" s="17"/>
      <c r="G27" s="17"/>
    </row>
    <row r="28" spans="1:7" x14ac:dyDescent="0.35">
      <c r="A28" s="48">
        <v>6</v>
      </c>
      <c r="B28" s="49" t="s">
        <v>40</v>
      </c>
      <c r="C28" s="6" t="s">
        <v>34</v>
      </c>
      <c r="D28" s="13">
        <v>31</v>
      </c>
      <c r="E28" s="14"/>
      <c r="F28" s="14">
        <f t="shared" si="0"/>
        <v>0</v>
      </c>
      <c r="G28" s="14">
        <f t="shared" si="1"/>
        <v>0</v>
      </c>
    </row>
    <row r="29" spans="1:7" x14ac:dyDescent="0.35">
      <c r="A29" s="48"/>
      <c r="B29" s="49"/>
      <c r="C29" s="5" t="s">
        <v>35</v>
      </c>
      <c r="D29" s="15">
        <v>0</v>
      </c>
      <c r="E29" s="17"/>
      <c r="F29" s="17"/>
      <c r="G29" s="17"/>
    </row>
    <row r="30" spans="1:7" x14ac:dyDescent="0.35">
      <c r="A30" s="48">
        <v>7</v>
      </c>
      <c r="B30" s="50" t="s">
        <v>41</v>
      </c>
      <c r="C30" s="6" t="s">
        <v>34</v>
      </c>
      <c r="D30" s="13">
        <v>1727</v>
      </c>
      <c r="E30" s="14"/>
      <c r="F30" s="14">
        <f t="shared" ref="F30:F41" si="2">D30*E30</f>
        <v>0</v>
      </c>
      <c r="G30" s="14">
        <f t="shared" ref="G30:G41" si="3">F30*24</f>
        <v>0</v>
      </c>
    </row>
    <row r="31" spans="1:7" ht="15" customHeight="1" x14ac:dyDescent="0.35">
      <c r="A31" s="48"/>
      <c r="B31" s="50"/>
      <c r="C31" s="5" t="s">
        <v>35</v>
      </c>
      <c r="D31" s="15">
        <v>1010</v>
      </c>
      <c r="E31" s="16"/>
      <c r="F31" s="16">
        <f t="shared" si="2"/>
        <v>0</v>
      </c>
      <c r="G31" s="16">
        <f t="shared" si="3"/>
        <v>0</v>
      </c>
    </row>
    <row r="32" spans="1:7" x14ac:dyDescent="0.35">
      <c r="A32" s="48">
        <v>8</v>
      </c>
      <c r="B32" s="50" t="s">
        <v>42</v>
      </c>
      <c r="C32" s="6" t="s">
        <v>34</v>
      </c>
      <c r="D32" s="13">
        <v>79</v>
      </c>
      <c r="E32" s="14"/>
      <c r="F32" s="14">
        <f t="shared" si="2"/>
        <v>0</v>
      </c>
      <c r="G32" s="14">
        <f t="shared" si="3"/>
        <v>0</v>
      </c>
    </row>
    <row r="33" spans="1:7" x14ac:dyDescent="0.35">
      <c r="A33" s="48"/>
      <c r="B33" s="50"/>
      <c r="C33" s="5" t="s">
        <v>35</v>
      </c>
      <c r="D33" s="15">
        <v>0</v>
      </c>
      <c r="E33" s="17"/>
      <c r="F33" s="17"/>
      <c r="G33" s="17"/>
    </row>
    <row r="34" spans="1:7" x14ac:dyDescent="0.35">
      <c r="A34" s="48">
        <v>9</v>
      </c>
      <c r="B34" s="50" t="s">
        <v>43</v>
      </c>
      <c r="C34" s="6" t="s">
        <v>34</v>
      </c>
      <c r="D34" s="13">
        <v>44.42</v>
      </c>
      <c r="E34" s="14"/>
      <c r="F34" s="14">
        <f t="shared" si="2"/>
        <v>0</v>
      </c>
      <c r="G34" s="14">
        <f t="shared" si="3"/>
        <v>0</v>
      </c>
    </row>
    <row r="35" spans="1:7" x14ac:dyDescent="0.35">
      <c r="A35" s="48"/>
      <c r="B35" s="50"/>
      <c r="C35" s="5" t="s">
        <v>35</v>
      </c>
      <c r="D35" s="15">
        <v>0</v>
      </c>
      <c r="E35" s="17"/>
      <c r="F35" s="17"/>
      <c r="G35" s="17"/>
    </row>
    <row r="36" spans="1:7" x14ac:dyDescent="0.35">
      <c r="A36" s="48">
        <v>10</v>
      </c>
      <c r="B36" s="50" t="s">
        <v>44</v>
      </c>
      <c r="C36" s="6" t="s">
        <v>34</v>
      </c>
      <c r="D36" s="13">
        <v>32</v>
      </c>
      <c r="E36" s="14"/>
      <c r="F36" s="14">
        <f t="shared" si="2"/>
        <v>0</v>
      </c>
      <c r="G36" s="14">
        <f t="shared" si="3"/>
        <v>0</v>
      </c>
    </row>
    <row r="37" spans="1:7" x14ac:dyDescent="0.35">
      <c r="A37" s="48"/>
      <c r="B37" s="50"/>
      <c r="C37" s="5" t="s">
        <v>35</v>
      </c>
      <c r="D37" s="15">
        <v>0</v>
      </c>
      <c r="E37" s="17"/>
      <c r="F37" s="17"/>
      <c r="G37" s="17"/>
    </row>
    <row r="38" spans="1:7" x14ac:dyDescent="0.35">
      <c r="A38" s="48">
        <v>11</v>
      </c>
      <c r="B38" s="50" t="s">
        <v>45</v>
      </c>
      <c r="C38" s="6" t="s">
        <v>34</v>
      </c>
      <c r="D38" s="13">
        <v>347</v>
      </c>
      <c r="E38" s="14"/>
      <c r="F38" s="14">
        <f t="shared" si="2"/>
        <v>0</v>
      </c>
      <c r="G38" s="14">
        <f t="shared" si="3"/>
        <v>0</v>
      </c>
    </row>
    <row r="39" spans="1:7" x14ac:dyDescent="0.35">
      <c r="A39" s="48"/>
      <c r="B39" s="50"/>
      <c r="C39" s="5" t="s">
        <v>35</v>
      </c>
      <c r="D39" s="15">
        <v>55</v>
      </c>
      <c r="E39" s="16"/>
      <c r="F39" s="16">
        <f t="shared" si="2"/>
        <v>0</v>
      </c>
      <c r="G39" s="16">
        <f t="shared" si="3"/>
        <v>0</v>
      </c>
    </row>
    <row r="40" spans="1:7" x14ac:dyDescent="0.35">
      <c r="A40" s="48">
        <v>12</v>
      </c>
      <c r="B40" s="50" t="s">
        <v>46</v>
      </c>
      <c r="C40" s="6" t="s">
        <v>34</v>
      </c>
      <c r="D40" s="13">
        <v>459</v>
      </c>
      <c r="E40" s="14"/>
      <c r="F40" s="14">
        <f t="shared" si="2"/>
        <v>0</v>
      </c>
      <c r="G40" s="14">
        <f t="shared" si="3"/>
        <v>0</v>
      </c>
    </row>
    <row r="41" spans="1:7" x14ac:dyDescent="0.35">
      <c r="A41" s="48"/>
      <c r="B41" s="50"/>
      <c r="C41" s="5" t="s">
        <v>35</v>
      </c>
      <c r="D41" s="15">
        <v>689</v>
      </c>
      <c r="E41" s="16"/>
      <c r="F41" s="16">
        <f t="shared" si="2"/>
        <v>0</v>
      </c>
      <c r="G41" s="16">
        <f t="shared" si="3"/>
        <v>0</v>
      </c>
    </row>
    <row r="42" spans="1:7" x14ac:dyDescent="0.35">
      <c r="A42" s="48">
        <v>13</v>
      </c>
      <c r="B42" s="50" t="s">
        <v>47</v>
      </c>
      <c r="C42" s="6" t="s">
        <v>34</v>
      </c>
      <c r="D42" s="13">
        <v>39</v>
      </c>
      <c r="E42" s="14"/>
      <c r="F42" s="14">
        <f t="shared" si="0"/>
        <v>0</v>
      </c>
      <c r="G42" s="14">
        <f t="shared" si="1"/>
        <v>0</v>
      </c>
    </row>
    <row r="43" spans="1:7" x14ac:dyDescent="0.35">
      <c r="A43" s="48"/>
      <c r="B43" s="55"/>
      <c r="C43" s="5" t="s">
        <v>35</v>
      </c>
      <c r="D43" s="15">
        <v>0</v>
      </c>
      <c r="E43" s="17"/>
      <c r="F43" s="17"/>
      <c r="G43" s="17"/>
    </row>
    <row r="44" spans="1:7" x14ac:dyDescent="0.35">
      <c r="A44" s="56" t="s">
        <v>48</v>
      </c>
      <c r="B44" s="56"/>
      <c r="C44" s="18" t="s">
        <v>49</v>
      </c>
      <c r="D44" s="19">
        <f>D18+D20+D22+D24+D26+D28+D30+D32+D34+D36+D38+D40+D42</f>
        <v>6724.42</v>
      </c>
      <c r="E44" s="17"/>
      <c r="F44" s="20">
        <f>F18+F20+F22+F24+F26+F28+F30+F32+F34+F36+F38+F40+F42</f>
        <v>0</v>
      </c>
      <c r="G44" s="20">
        <f>F44*24</f>
        <v>0</v>
      </c>
    </row>
    <row r="45" spans="1:7" x14ac:dyDescent="0.35">
      <c r="A45" s="56"/>
      <c r="B45" s="56"/>
      <c r="C45" s="21" t="s">
        <v>50</v>
      </c>
      <c r="D45" s="22">
        <f>D19+D21+D23+D25+D27+D29+D31+D33+D35+D37+D39+D41+D43</f>
        <v>4633</v>
      </c>
      <c r="E45" s="17"/>
      <c r="F45" s="16">
        <f>F19+F21+F25+F31+F39+F41</f>
        <v>0</v>
      </c>
      <c r="G45" s="23">
        <f>F45*24</f>
        <v>0</v>
      </c>
    </row>
    <row r="46" spans="1:7" x14ac:dyDescent="0.35">
      <c r="A46" s="56"/>
      <c r="B46" s="56"/>
      <c r="C46" s="62" t="s">
        <v>51</v>
      </c>
      <c r="D46" s="63"/>
      <c r="E46" s="63"/>
      <c r="F46" s="63"/>
      <c r="G46" s="24">
        <f>ROUND(SUM(G18:G43),2)</f>
        <v>0</v>
      </c>
    </row>
    <row r="47" spans="1:7" x14ac:dyDescent="0.35">
      <c r="A47" s="57"/>
      <c r="B47" s="57"/>
      <c r="C47" s="64" t="s">
        <v>52</v>
      </c>
      <c r="D47" s="65"/>
      <c r="E47" s="65"/>
      <c r="F47" s="65"/>
      <c r="G47" s="25">
        <f>G48-G46</f>
        <v>0</v>
      </c>
    </row>
    <row r="48" spans="1:7" x14ac:dyDescent="0.35">
      <c r="A48" s="57"/>
      <c r="B48" s="57"/>
      <c r="C48" s="66" t="s">
        <v>53</v>
      </c>
      <c r="D48" s="65"/>
      <c r="E48" s="65"/>
      <c r="F48" s="65"/>
      <c r="G48" s="25">
        <f>G46*1.2</f>
        <v>0</v>
      </c>
    </row>
    <row r="51" spans="1:6" x14ac:dyDescent="0.35">
      <c r="A51" s="69" t="s">
        <v>13</v>
      </c>
      <c r="B51" s="69"/>
      <c r="C51" s="69"/>
    </row>
    <row r="52" spans="1:6" x14ac:dyDescent="0.35">
      <c r="A52" s="3"/>
      <c r="B52" s="3"/>
      <c r="C52" s="3"/>
      <c r="D52" s="4"/>
      <c r="E52" s="26" t="s">
        <v>54</v>
      </c>
    </row>
    <row r="53" spans="1:6" ht="58.5" x14ac:dyDescent="0.35">
      <c r="A53" s="27" t="s">
        <v>55</v>
      </c>
      <c r="B53" s="27" t="s">
        <v>56</v>
      </c>
      <c r="C53" s="28" t="s">
        <v>57</v>
      </c>
      <c r="D53" s="29" t="s">
        <v>58</v>
      </c>
      <c r="E53" s="30" t="s">
        <v>59</v>
      </c>
      <c r="F53" s="29" t="s">
        <v>60</v>
      </c>
    </row>
    <row r="54" spans="1:6" ht="26" x14ac:dyDescent="0.35">
      <c r="A54" s="31" t="s">
        <v>61</v>
      </c>
      <c r="B54" s="32" t="s">
        <v>62</v>
      </c>
      <c r="C54" s="7" t="s">
        <v>63</v>
      </c>
      <c r="D54" s="33">
        <v>719</v>
      </c>
      <c r="E54" s="34"/>
      <c r="F54" s="34">
        <f>D54*E54</f>
        <v>0</v>
      </c>
    </row>
    <row r="55" spans="1:6" ht="26" x14ac:dyDescent="0.35">
      <c r="A55" s="31" t="s">
        <v>64</v>
      </c>
      <c r="B55" s="32" t="s">
        <v>65</v>
      </c>
      <c r="C55" s="7" t="s">
        <v>63</v>
      </c>
      <c r="D55" s="33">
        <v>1623</v>
      </c>
      <c r="E55" s="34"/>
      <c r="F55" s="34">
        <f t="shared" ref="F55:F59" si="4">D55*E55</f>
        <v>0</v>
      </c>
    </row>
    <row r="56" spans="1:6" ht="26" x14ac:dyDescent="0.35">
      <c r="A56" s="31" t="s">
        <v>66</v>
      </c>
      <c r="B56" s="32" t="s">
        <v>67</v>
      </c>
      <c r="C56" s="7" t="s">
        <v>63</v>
      </c>
      <c r="D56" s="33">
        <v>582</v>
      </c>
      <c r="E56" s="34"/>
      <c r="F56" s="34">
        <f t="shared" si="4"/>
        <v>0</v>
      </c>
    </row>
    <row r="57" spans="1:6" ht="63.5" x14ac:dyDescent="0.35">
      <c r="A57" s="31" t="s">
        <v>68</v>
      </c>
      <c r="B57" s="32" t="s">
        <v>69</v>
      </c>
      <c r="C57" s="7" t="s">
        <v>63</v>
      </c>
      <c r="D57" s="33">
        <v>2000</v>
      </c>
      <c r="E57" s="34"/>
      <c r="F57" s="34">
        <f t="shared" si="4"/>
        <v>0</v>
      </c>
    </row>
    <row r="58" spans="1:6" ht="51" x14ac:dyDescent="0.35">
      <c r="A58" s="31" t="s">
        <v>70</v>
      </c>
      <c r="B58" s="32" t="s">
        <v>71</v>
      </c>
      <c r="C58" s="7" t="s">
        <v>72</v>
      </c>
      <c r="D58" s="35">
        <v>400</v>
      </c>
      <c r="E58" s="34"/>
      <c r="F58" s="34">
        <f t="shared" si="4"/>
        <v>0</v>
      </c>
    </row>
    <row r="59" spans="1:6" ht="76" x14ac:dyDescent="0.35">
      <c r="A59" s="31" t="s">
        <v>73</v>
      </c>
      <c r="B59" s="36" t="s">
        <v>74</v>
      </c>
      <c r="C59" s="37" t="s">
        <v>75</v>
      </c>
      <c r="D59" s="33">
        <v>200</v>
      </c>
      <c r="E59" s="16"/>
      <c r="F59" s="34">
        <f t="shared" si="4"/>
        <v>0</v>
      </c>
    </row>
    <row r="60" spans="1:6" x14ac:dyDescent="0.35">
      <c r="A60" s="67" t="s">
        <v>76</v>
      </c>
      <c r="B60" s="68"/>
      <c r="C60" s="68"/>
      <c r="D60" s="68"/>
      <c r="E60" s="68"/>
      <c r="F60" s="38">
        <f>ROUND(SUM(F54:F59),2)</f>
        <v>0</v>
      </c>
    </row>
    <row r="61" spans="1:6" x14ac:dyDescent="0.35">
      <c r="A61" s="58" t="s">
        <v>77</v>
      </c>
      <c r="B61" s="59"/>
      <c r="C61" s="59"/>
      <c r="D61" s="59"/>
      <c r="E61" s="59"/>
      <c r="F61" s="39">
        <f>F62-F60</f>
        <v>0</v>
      </c>
    </row>
    <row r="62" spans="1:6" x14ac:dyDescent="0.35">
      <c r="A62" s="60" t="s">
        <v>53</v>
      </c>
      <c r="B62" s="61"/>
      <c r="C62" s="61"/>
      <c r="D62" s="61"/>
      <c r="E62" s="61"/>
      <c r="F62" s="40">
        <f>F60*1.2</f>
        <v>0</v>
      </c>
    </row>
    <row r="63" spans="1:6" x14ac:dyDescent="0.35">
      <c r="A63" s="3"/>
      <c r="B63" s="3"/>
      <c r="C63" s="3"/>
      <c r="D63" s="4"/>
    </row>
    <row r="65" spans="1:6" x14ac:dyDescent="0.35">
      <c r="A65" s="53" t="s">
        <v>80</v>
      </c>
      <c r="B65" s="53"/>
      <c r="C65" s="53"/>
    </row>
    <row r="67" spans="1:6" x14ac:dyDescent="0.35">
      <c r="A67" s="47" t="s">
        <v>81</v>
      </c>
      <c r="B67" s="47"/>
      <c r="C67" s="47"/>
      <c r="D67" s="47"/>
      <c r="E67" s="47"/>
      <c r="F67" s="41">
        <f>G46</f>
        <v>0</v>
      </c>
    </row>
    <row r="68" spans="1:6" x14ac:dyDescent="0.35">
      <c r="A68" s="46" t="s">
        <v>82</v>
      </c>
      <c r="B68" s="46"/>
      <c r="C68" s="46"/>
      <c r="D68" s="46"/>
      <c r="E68" s="46"/>
      <c r="F68" s="42">
        <f>F60</f>
        <v>0</v>
      </c>
    </row>
    <row r="69" spans="1:6" x14ac:dyDescent="0.35">
      <c r="A69" s="54" t="s">
        <v>83</v>
      </c>
      <c r="B69" s="54"/>
      <c r="C69" s="54"/>
      <c r="D69" s="54"/>
      <c r="E69" s="54"/>
      <c r="F69" s="43">
        <f>SUM(F67:F68)</f>
        <v>0</v>
      </c>
    </row>
    <row r="70" spans="1:6" x14ac:dyDescent="0.35">
      <c r="A70" s="54" t="s">
        <v>14</v>
      </c>
      <c r="B70" s="54"/>
      <c r="C70" s="54"/>
      <c r="D70" s="54"/>
      <c r="E70" s="54"/>
      <c r="F70" s="43">
        <f>F71-F69</f>
        <v>0</v>
      </c>
    </row>
    <row r="71" spans="1:6" x14ac:dyDescent="0.35">
      <c r="A71" s="45" t="s">
        <v>84</v>
      </c>
      <c r="B71" s="45"/>
      <c r="C71" s="45"/>
      <c r="D71" s="45"/>
      <c r="E71" s="45"/>
      <c r="F71" s="44">
        <f>F69*1.2</f>
        <v>0</v>
      </c>
    </row>
    <row r="73" spans="1:6" x14ac:dyDescent="0.35">
      <c r="B73" s="1" t="s">
        <v>15</v>
      </c>
      <c r="C73" s="1"/>
      <c r="D73" s="1"/>
      <c r="E73" s="1"/>
      <c r="F73" s="1"/>
    </row>
    <row r="74" spans="1:6" x14ac:dyDescent="0.35">
      <c r="B74" s="1" t="s">
        <v>16</v>
      </c>
      <c r="C74" s="1" t="s">
        <v>17</v>
      </c>
      <c r="D74" s="1"/>
      <c r="E74" s="1" t="s">
        <v>18</v>
      </c>
      <c r="F74" s="1" t="s">
        <v>19</v>
      </c>
    </row>
    <row r="75" spans="1:6" x14ac:dyDescent="0.35">
      <c r="B75" s="1" t="s">
        <v>20</v>
      </c>
      <c r="C75" s="1"/>
      <c r="D75" s="1"/>
      <c r="E75" s="1"/>
      <c r="F75" s="1"/>
    </row>
    <row r="76" spans="1:6" x14ac:dyDescent="0.35">
      <c r="B76" s="1" t="s">
        <v>25</v>
      </c>
      <c r="C76" s="1"/>
      <c r="D76" s="1"/>
      <c r="E76" s="1"/>
      <c r="F76" s="1"/>
    </row>
    <row r="77" spans="1:6" x14ac:dyDescent="0.35">
      <c r="B77" s="1" t="s">
        <v>21</v>
      </c>
      <c r="C77" s="1"/>
      <c r="D77" s="1"/>
      <c r="E77" s="1"/>
      <c r="F77" s="1"/>
    </row>
    <row r="78" spans="1:6" x14ac:dyDescent="0.35">
      <c r="B78" s="1" t="s">
        <v>85</v>
      </c>
      <c r="C78" s="1"/>
      <c r="D78" s="1"/>
      <c r="E78" s="1"/>
      <c r="F78" s="1"/>
    </row>
    <row r="79" spans="1:6" x14ac:dyDescent="0.35">
      <c r="B79" s="1"/>
      <c r="C79" s="1"/>
      <c r="D79" s="1"/>
      <c r="E79" s="1"/>
      <c r="F79" s="1"/>
    </row>
    <row r="80" spans="1:6" x14ac:dyDescent="0.35">
      <c r="B80" s="1" t="s">
        <v>22</v>
      </c>
      <c r="C80" s="1"/>
      <c r="D80" s="1"/>
      <c r="E80" s="1"/>
      <c r="F80" s="1"/>
    </row>
    <row r="81" spans="2:6" x14ac:dyDescent="0.35">
      <c r="B81" s="1" t="s">
        <v>23</v>
      </c>
      <c r="C81" s="1"/>
      <c r="D81" s="1"/>
      <c r="E81" s="1"/>
      <c r="F81" s="1"/>
    </row>
  </sheetData>
  <mergeCells count="57">
    <mergeCell ref="C6:G6"/>
    <mergeCell ref="C7:G7"/>
    <mergeCell ref="C8:G8"/>
    <mergeCell ref="C9:G9"/>
    <mergeCell ref="E1:G1"/>
    <mergeCell ref="C3:G3"/>
    <mergeCell ref="C4:G4"/>
    <mergeCell ref="B2:G2"/>
    <mergeCell ref="C5:G5"/>
    <mergeCell ref="A24:A25"/>
    <mergeCell ref="B24:B25"/>
    <mergeCell ref="A26:A27"/>
    <mergeCell ref="B26:B27"/>
    <mergeCell ref="C10:G10"/>
    <mergeCell ref="C11:G11"/>
    <mergeCell ref="C12:G12"/>
    <mergeCell ref="A18:A19"/>
    <mergeCell ref="B18:B19"/>
    <mergeCell ref="A20:A21"/>
    <mergeCell ref="B20:B21"/>
    <mergeCell ref="A22:A23"/>
    <mergeCell ref="B22:B23"/>
    <mergeCell ref="C13:G13"/>
    <mergeCell ref="C14:G14"/>
    <mergeCell ref="C15:G15"/>
    <mergeCell ref="A16:C16"/>
    <mergeCell ref="A17:B17"/>
    <mergeCell ref="A65:C65"/>
    <mergeCell ref="A69:E69"/>
    <mergeCell ref="A70:E70"/>
    <mergeCell ref="B40:B41"/>
    <mergeCell ref="A42:A43"/>
    <mergeCell ref="B42:B43"/>
    <mergeCell ref="A44:B48"/>
    <mergeCell ref="A61:E61"/>
    <mergeCell ref="A62:E62"/>
    <mergeCell ref="C46:F46"/>
    <mergeCell ref="C47:F47"/>
    <mergeCell ref="C48:F48"/>
    <mergeCell ref="A60:E60"/>
    <mergeCell ref="A51:C51"/>
    <mergeCell ref="A71:E71"/>
    <mergeCell ref="A68:E68"/>
    <mergeCell ref="A67:E67"/>
    <mergeCell ref="A28:A29"/>
    <mergeCell ref="B28:B29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</mergeCells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2021-11-26T12:09:29Z</cp:lastPrinted>
  <dcterms:created xsi:type="dcterms:W3CDTF">2021-07-20T12:33:03Z</dcterms:created>
  <dcterms:modified xsi:type="dcterms:W3CDTF">2021-12-30T14:49:15Z</dcterms:modified>
</cp:coreProperties>
</file>