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onog\Desktop\A UPRATOVANIE\MM_25 Upratovanie KE\03 SP\2.8 fin ZML KE\"/>
    </mc:Choice>
  </mc:AlternateContent>
  <bookViews>
    <workbookView xWindow="0" yWindow="0" windowWidth="11235" windowHeight="745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5" i="1"/>
  <c r="G6" i="1"/>
  <c r="G7" i="1"/>
  <c r="G8" i="1"/>
  <c r="G9" i="1"/>
  <c r="G10" i="1"/>
  <c r="G21" i="1" l="1"/>
  <c r="E21" i="1"/>
  <c r="E20" i="1"/>
  <c r="H5" i="1"/>
  <c r="H6" i="1"/>
  <c r="H7" i="1"/>
  <c r="H8" i="1"/>
  <c r="H9" i="1"/>
  <c r="H10" i="1"/>
  <c r="G12" i="1"/>
  <c r="H12" i="1" s="1"/>
  <c r="G14" i="1"/>
  <c r="H14" i="1" s="1"/>
  <c r="G16" i="1"/>
  <c r="H16" i="1" s="1"/>
  <c r="H18" i="1"/>
  <c r="H19" i="1"/>
  <c r="G20" i="1" l="1"/>
  <c r="H20" i="1" s="1"/>
  <c r="H4" i="1"/>
  <c r="H22" i="1" s="1"/>
  <c r="H24" i="1" s="1"/>
  <c r="H23" i="1" s="1"/>
  <c r="H21" i="1"/>
</calcChain>
</file>

<file path=xl/sharedStrings.xml><?xml version="1.0" encoding="utf-8"?>
<sst xmlns="http://schemas.openxmlformats.org/spreadsheetml/2006/main" count="38" uniqueCount="24">
  <si>
    <t>OBJEKTY VšZP</t>
  </si>
  <si>
    <t xml:space="preserve">Užívaná plocha </t>
  </si>
  <si>
    <t xml:space="preserve">  Počet m2</t>
  </si>
  <si>
    <t>IN</t>
  </si>
  <si>
    <t>EX</t>
  </si>
  <si>
    <t>Interiér (IN)</t>
  </si>
  <si>
    <t>Exteriér (EX)</t>
  </si>
  <si>
    <t>DPH v EUR</t>
  </si>
  <si>
    <t>KOŠICKÝ KRAJ</t>
  </si>
  <si>
    <t>Senný trh 1, Košice</t>
  </si>
  <si>
    <t>Štúrova 21, Košice</t>
  </si>
  <si>
    <t>Nám. Slobody 17, Michalovce</t>
  </si>
  <si>
    <t>ul. 1.Mája, Sobrance</t>
  </si>
  <si>
    <t>Janka Kráľa 3, Rožňava</t>
  </si>
  <si>
    <t>Štefánikovo nám 1, Spišská Nová Ves</t>
  </si>
  <si>
    <t>Hlavná 2, Gelnica</t>
  </si>
  <si>
    <t>Komenského 1960/4, Trebišov</t>
  </si>
  <si>
    <t>Príloha č. 4 zmluvy</t>
  </si>
  <si>
    <t>Cena pravidelných upratovacích a čistiacich služieb</t>
  </si>
  <si>
    <t>Spolu Košický kraj v EUR bez DPH</t>
  </si>
  <si>
    <t>Spolu Košický kraj  v EUR s DPH</t>
  </si>
  <si>
    <t>Cena za položku za mesiac v EUR bez DPH</t>
  </si>
  <si>
    <t>Cena za položku za 24 mesiacov
v EUR bez DPH</t>
  </si>
  <si>
    <t>Cena za 1 m2 za mesiac
v EUR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</si>
</sst>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darkUp">
        <bgColor rgb="FFFFFF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1" fontId="0" fillId="0" borderId="0" xfId="0" applyNumberFormat="1"/>
    <xf numFmtId="4" fontId="0" fillId="0" borderId="0" xfId="0" applyNumberFormat="1" applyFill="1"/>
    <xf numFmtId="4" fontId="0" fillId="0" borderId="0" xfId="0" applyNumberFormat="1"/>
    <xf numFmtId="0" fontId="3" fillId="0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64" fontId="0" fillId="4" borderId="3" xfId="0" applyNumberFormat="1" applyFill="1" applyBorder="1"/>
    <xf numFmtId="164" fontId="0" fillId="0" borderId="5" xfId="0" applyNumberFormat="1" applyFill="1" applyBorder="1"/>
    <xf numFmtId="0" fontId="4" fillId="0" borderId="0" xfId="0" applyFont="1"/>
    <xf numFmtId="0" fontId="2" fillId="0" borderId="0" xfId="0" applyFont="1" applyBorder="1" applyAlignment="1">
      <alignment vertical="center"/>
    </xf>
    <xf numFmtId="0" fontId="4" fillId="0" borderId="0" xfId="0" applyFont="1" applyBorder="1" applyAlignment="1"/>
    <xf numFmtId="0" fontId="0" fillId="0" borderId="0" xfId="0" applyBorder="1" applyAlignment="1"/>
    <xf numFmtId="3" fontId="3" fillId="4" borderId="5" xfId="0" applyNumberFormat="1" applyFont="1" applyFill="1" applyBorder="1" applyAlignment="1">
      <alignment horizontal="center"/>
    </xf>
    <xf numFmtId="164" fontId="0" fillId="4" borderId="5" xfId="0" applyNumberFormat="1" applyFill="1" applyBorder="1"/>
    <xf numFmtId="3" fontId="3" fillId="0" borderId="5" xfId="0" applyNumberFormat="1" applyFont="1" applyFill="1" applyBorder="1" applyAlignment="1">
      <alignment horizontal="center"/>
    </xf>
    <xf numFmtId="4" fontId="3" fillId="3" borderId="5" xfId="0" applyNumberFormat="1" applyFont="1" applyFill="1" applyBorder="1"/>
    <xf numFmtId="1" fontId="2" fillId="2" borderId="5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>
      <alignment horizontal="center"/>
    </xf>
    <xf numFmtId="164" fontId="0" fillId="2" borderId="5" xfId="0" applyNumberFormat="1" applyFill="1" applyBorder="1"/>
    <xf numFmtId="164" fontId="0" fillId="4" borderId="9" xfId="0" applyNumberFormat="1" applyFill="1" applyBorder="1"/>
    <xf numFmtId="164" fontId="0" fillId="0" borderId="9" xfId="0" applyNumberFormat="1" applyFill="1" applyBorder="1"/>
    <xf numFmtId="4" fontId="3" fillId="3" borderId="9" xfId="0" applyNumberFormat="1" applyFont="1" applyFill="1" applyBorder="1"/>
    <xf numFmtId="164" fontId="3" fillId="2" borderId="9" xfId="0" applyNumberFormat="1" applyFont="1" applyFill="1" applyBorder="1"/>
    <xf numFmtId="4" fontId="0" fillId="2" borderId="9" xfId="0" applyNumberFormat="1" applyFill="1" applyBorder="1"/>
    <xf numFmtId="4" fontId="1" fillId="5" borderId="10" xfId="0" applyNumberFormat="1" applyFont="1" applyFill="1" applyBorder="1"/>
    <xf numFmtId="3" fontId="3" fillId="4" borderId="3" xfId="0" applyNumberFormat="1" applyFont="1" applyFill="1" applyBorder="1" applyAlignment="1">
      <alignment horizontal="center"/>
    </xf>
    <xf numFmtId="164" fontId="0" fillId="4" borderId="12" xfId="0" applyNumberFormat="1" applyFill="1" applyBorder="1"/>
    <xf numFmtId="0" fontId="2" fillId="2" borderId="14" xfId="0" applyFont="1" applyFill="1" applyBorder="1" applyAlignment="1">
      <alignment horizontal="center" vertical="center" wrapText="1"/>
    </xf>
    <xf numFmtId="4" fontId="2" fillId="2" borderId="14" xfId="0" applyNumberFormat="1" applyFont="1" applyFill="1" applyBorder="1" applyAlignment="1">
      <alignment horizontal="center" vertical="center" wrapText="1"/>
    </xf>
    <xf numFmtId="4" fontId="2" fillId="2" borderId="15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/>
    </xf>
    <xf numFmtId="164" fontId="0" fillId="0" borderId="17" xfId="0" applyNumberFormat="1" applyFill="1" applyBorder="1"/>
    <xf numFmtId="164" fontId="0" fillId="4" borderId="17" xfId="0" applyNumberFormat="1" applyFill="1" applyBorder="1"/>
    <xf numFmtId="164" fontId="0" fillId="0" borderId="18" xfId="0" applyNumberFormat="1" applyFill="1" applyBorder="1"/>
    <xf numFmtId="1" fontId="2" fillId="2" borderId="2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4" fontId="3" fillId="3" borderId="2" xfId="0" applyNumberFormat="1" applyFont="1" applyFill="1" applyBorder="1"/>
    <xf numFmtId="164" fontId="3" fillId="2" borderId="2" xfId="0" applyNumberFormat="1" applyFont="1" applyFill="1" applyBorder="1"/>
    <xf numFmtId="164" fontId="3" fillId="2" borderId="8" xfId="0" applyNumberFormat="1" applyFont="1" applyFill="1" applyBorder="1"/>
    <xf numFmtId="0" fontId="2" fillId="2" borderId="5" xfId="0" applyFont="1" applyFill="1" applyBorder="1" applyAlignment="1">
      <alignment horizontal="left" vertical="center"/>
    </xf>
    <xf numFmtId="0" fontId="0" fillId="0" borderId="5" xfId="0" applyBorder="1" applyAlignment="1">
      <alignment horizontal="left"/>
    </xf>
    <xf numFmtId="1" fontId="2" fillId="2" borderId="5" xfId="0" applyNumberFormat="1" applyFont="1" applyFill="1" applyBorder="1" applyAlignment="1">
      <alignment horizontal="left"/>
    </xf>
    <xf numFmtId="0" fontId="2" fillId="5" borderId="7" xfId="0" applyFont="1" applyFill="1" applyBorder="1" applyAlignment="1">
      <alignment horizontal="left" vertical="center"/>
    </xf>
    <xf numFmtId="0" fontId="0" fillId="5" borderId="7" xfId="0" applyFill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4"/>
  <sheetViews>
    <sheetView tabSelected="1" topLeftCell="B1" workbookViewId="0">
      <selection activeCell="L8" sqref="K8:L8"/>
    </sheetView>
  </sheetViews>
  <sheetFormatPr defaultRowHeight="15" x14ac:dyDescent="0.25"/>
  <cols>
    <col min="2" max="2" width="6.85546875" customWidth="1"/>
    <col min="3" max="3" width="40.42578125" customWidth="1"/>
    <col min="4" max="4" width="14.140625" customWidth="1"/>
    <col min="5" max="5" width="9.28515625" customWidth="1"/>
    <col min="6" max="6" width="12.42578125" customWidth="1"/>
    <col min="7" max="7" width="14.28515625" customWidth="1"/>
    <col min="8" max="8" width="11.85546875" customWidth="1"/>
  </cols>
  <sheetData>
    <row r="1" spans="2:8" x14ac:dyDescent="0.25">
      <c r="B1" s="9" t="s">
        <v>17</v>
      </c>
      <c r="C1" s="9"/>
    </row>
    <row r="2" spans="2:8" ht="15.75" thickBot="1" x14ac:dyDescent="0.3">
      <c r="B2" s="10" t="s">
        <v>18</v>
      </c>
      <c r="C2" s="11"/>
      <c r="D2" s="12"/>
      <c r="E2" s="1"/>
      <c r="F2" s="2"/>
      <c r="G2" s="3"/>
      <c r="H2" s="3"/>
    </row>
    <row r="3" spans="2:8" ht="77.25" thickBot="1" x14ac:dyDescent="0.3">
      <c r="B3" s="58" t="s">
        <v>0</v>
      </c>
      <c r="C3" s="59"/>
      <c r="D3" s="28" t="s">
        <v>1</v>
      </c>
      <c r="E3" s="28" t="s">
        <v>2</v>
      </c>
      <c r="F3" s="29" t="s">
        <v>23</v>
      </c>
      <c r="G3" s="29" t="s">
        <v>21</v>
      </c>
      <c r="H3" s="30" t="s">
        <v>22</v>
      </c>
    </row>
    <row r="4" spans="2:8" x14ac:dyDescent="0.25">
      <c r="B4" s="60">
        <v>1</v>
      </c>
      <c r="C4" s="61" t="s">
        <v>9</v>
      </c>
      <c r="D4" s="6" t="s">
        <v>3</v>
      </c>
      <c r="E4" s="26">
        <v>3745</v>
      </c>
      <c r="F4" s="7"/>
      <c r="G4" s="7">
        <v>0</v>
      </c>
      <c r="H4" s="27">
        <f>G4*24</f>
        <v>0</v>
      </c>
    </row>
    <row r="5" spans="2:8" x14ac:dyDescent="0.25">
      <c r="B5" s="46"/>
      <c r="C5" s="48"/>
      <c r="D5" s="4" t="s">
        <v>4</v>
      </c>
      <c r="E5" s="15">
        <v>4537</v>
      </c>
      <c r="F5" s="8"/>
      <c r="G5" s="14">
        <f t="shared" ref="G5:G10" si="0">E5*F5</f>
        <v>0</v>
      </c>
      <c r="H5" s="21">
        <f t="shared" ref="H5:H21" si="1">G5*24</f>
        <v>0</v>
      </c>
    </row>
    <row r="6" spans="2:8" x14ac:dyDescent="0.25">
      <c r="B6" s="46">
        <v>2</v>
      </c>
      <c r="C6" s="48" t="s">
        <v>10</v>
      </c>
      <c r="D6" s="5" t="s">
        <v>3</v>
      </c>
      <c r="E6" s="13">
        <v>1901</v>
      </c>
      <c r="F6" s="14"/>
      <c r="G6" s="14">
        <f t="shared" si="0"/>
        <v>0</v>
      </c>
      <c r="H6" s="20">
        <f t="shared" si="1"/>
        <v>0</v>
      </c>
    </row>
    <row r="7" spans="2:8" x14ac:dyDescent="0.25">
      <c r="B7" s="46"/>
      <c r="C7" s="48"/>
      <c r="D7" s="4" t="s">
        <v>4</v>
      </c>
      <c r="E7" s="15">
        <v>534</v>
      </c>
      <c r="F7" s="8"/>
      <c r="G7" s="14">
        <f t="shared" si="0"/>
        <v>0</v>
      </c>
      <c r="H7" s="21">
        <f t="shared" si="1"/>
        <v>0</v>
      </c>
    </row>
    <row r="8" spans="2:8" x14ac:dyDescent="0.25">
      <c r="B8" s="46">
        <v>3</v>
      </c>
      <c r="C8" s="48" t="s">
        <v>11</v>
      </c>
      <c r="D8" s="5" t="s">
        <v>3</v>
      </c>
      <c r="E8" s="13">
        <v>1110</v>
      </c>
      <c r="F8" s="14"/>
      <c r="G8" s="14">
        <f t="shared" si="0"/>
        <v>0</v>
      </c>
      <c r="H8" s="20">
        <f t="shared" si="1"/>
        <v>0</v>
      </c>
    </row>
    <row r="9" spans="2:8" x14ac:dyDescent="0.25">
      <c r="B9" s="46"/>
      <c r="C9" s="48"/>
      <c r="D9" s="4" t="s">
        <v>4</v>
      </c>
      <c r="E9" s="15">
        <v>927</v>
      </c>
      <c r="F9" s="8"/>
      <c r="G9" s="14">
        <f t="shared" si="0"/>
        <v>0</v>
      </c>
      <c r="H9" s="21">
        <f t="shared" si="1"/>
        <v>0</v>
      </c>
    </row>
    <row r="10" spans="2:8" x14ac:dyDescent="0.25">
      <c r="B10" s="46">
        <v>4</v>
      </c>
      <c r="C10" s="48" t="s">
        <v>12</v>
      </c>
      <c r="D10" s="5" t="s">
        <v>3</v>
      </c>
      <c r="E10" s="13">
        <v>55</v>
      </c>
      <c r="F10" s="14"/>
      <c r="G10" s="14">
        <f t="shared" si="0"/>
        <v>0</v>
      </c>
      <c r="H10" s="20">
        <f t="shared" si="1"/>
        <v>0</v>
      </c>
    </row>
    <row r="11" spans="2:8" x14ac:dyDescent="0.25">
      <c r="B11" s="46"/>
      <c r="C11" s="48"/>
      <c r="D11" s="4" t="s">
        <v>4</v>
      </c>
      <c r="E11" s="15">
        <v>0</v>
      </c>
      <c r="F11" s="16"/>
      <c r="G11" s="16"/>
      <c r="H11" s="22"/>
    </row>
    <row r="12" spans="2:8" x14ac:dyDescent="0.25">
      <c r="B12" s="62">
        <v>5</v>
      </c>
      <c r="C12" s="48" t="s">
        <v>13</v>
      </c>
      <c r="D12" s="5" t="s">
        <v>3</v>
      </c>
      <c r="E12" s="13">
        <v>485</v>
      </c>
      <c r="F12" s="14"/>
      <c r="G12" s="14">
        <f t="shared" ref="G12:G14" si="2">E12*F12</f>
        <v>0</v>
      </c>
      <c r="H12" s="20">
        <f t="shared" si="1"/>
        <v>0</v>
      </c>
    </row>
    <row r="13" spans="2:8" x14ac:dyDescent="0.25">
      <c r="B13" s="62"/>
      <c r="C13" s="48"/>
      <c r="D13" s="4" t="s">
        <v>4</v>
      </c>
      <c r="E13" s="15">
        <v>0</v>
      </c>
      <c r="F13" s="16"/>
      <c r="G13" s="16"/>
      <c r="H13" s="22"/>
    </row>
    <row r="14" spans="2:8" x14ac:dyDescent="0.25">
      <c r="B14" s="46">
        <v>6</v>
      </c>
      <c r="C14" s="48" t="s">
        <v>14</v>
      </c>
      <c r="D14" s="5" t="s">
        <v>3</v>
      </c>
      <c r="E14" s="13">
        <v>716</v>
      </c>
      <c r="F14" s="14"/>
      <c r="G14" s="14">
        <f t="shared" si="2"/>
        <v>0</v>
      </c>
      <c r="H14" s="20">
        <f t="shared" si="1"/>
        <v>0</v>
      </c>
    </row>
    <row r="15" spans="2:8" x14ac:dyDescent="0.25">
      <c r="B15" s="46"/>
      <c r="C15" s="48"/>
      <c r="D15" s="4" t="s">
        <v>4</v>
      </c>
      <c r="E15" s="15">
        <v>31</v>
      </c>
      <c r="F15" s="16"/>
      <c r="G15" s="16"/>
      <c r="H15" s="22"/>
    </row>
    <row r="16" spans="2:8" x14ac:dyDescent="0.25">
      <c r="B16" s="46">
        <v>7</v>
      </c>
      <c r="C16" s="48" t="s">
        <v>15</v>
      </c>
      <c r="D16" s="5" t="s">
        <v>3</v>
      </c>
      <c r="E16" s="13">
        <v>63</v>
      </c>
      <c r="F16" s="14"/>
      <c r="G16" s="14">
        <f t="shared" ref="G16" si="3">E16*F16</f>
        <v>0</v>
      </c>
      <c r="H16" s="20">
        <f t="shared" ref="H16" si="4">G16*24</f>
        <v>0</v>
      </c>
    </row>
    <row r="17" spans="2:8" x14ac:dyDescent="0.25">
      <c r="B17" s="46"/>
      <c r="C17" s="48"/>
      <c r="D17" s="4" t="s">
        <v>4</v>
      </c>
      <c r="E17" s="15">
        <v>0</v>
      </c>
      <c r="F17" s="16"/>
      <c r="G17" s="16"/>
      <c r="H17" s="22"/>
    </row>
    <row r="18" spans="2:8" x14ac:dyDescent="0.25">
      <c r="B18" s="46">
        <v>8</v>
      </c>
      <c r="C18" s="48" t="s">
        <v>16</v>
      </c>
      <c r="D18" s="5" t="s">
        <v>3</v>
      </c>
      <c r="E18" s="13">
        <v>1827</v>
      </c>
      <c r="F18" s="14"/>
      <c r="G18" s="14">
        <f>E18*F18</f>
        <v>0</v>
      </c>
      <c r="H18" s="20">
        <f t="shared" si="1"/>
        <v>0</v>
      </c>
    </row>
    <row r="19" spans="2:8" ht="15.75" thickBot="1" x14ac:dyDescent="0.3">
      <c r="B19" s="47"/>
      <c r="C19" s="49"/>
      <c r="D19" s="31" t="s">
        <v>4</v>
      </c>
      <c r="E19" s="32">
        <v>1067</v>
      </c>
      <c r="F19" s="33"/>
      <c r="G19" s="34">
        <v>0</v>
      </c>
      <c r="H19" s="35">
        <f t="shared" si="1"/>
        <v>0</v>
      </c>
    </row>
    <row r="20" spans="2:8" x14ac:dyDescent="0.25">
      <c r="B20" s="50" t="s">
        <v>8</v>
      </c>
      <c r="C20" s="51"/>
      <c r="D20" s="36" t="s">
        <v>5</v>
      </c>
      <c r="E20" s="37">
        <f>E4+E6+E8+E10+E12+E14+E16+E18</f>
        <v>9902</v>
      </c>
      <c r="F20" s="38"/>
      <c r="G20" s="39">
        <f>G4+G6+G8+G10+G12+G14+G16+G18</f>
        <v>0</v>
      </c>
      <c r="H20" s="40">
        <f>G20*24</f>
        <v>0</v>
      </c>
    </row>
    <row r="21" spans="2:8" x14ac:dyDescent="0.25">
      <c r="B21" s="52"/>
      <c r="C21" s="53"/>
      <c r="D21" s="17" t="s">
        <v>6</v>
      </c>
      <c r="E21" s="18">
        <f>E5+E7+E9+E11+E13+E15+E17+E19</f>
        <v>7096</v>
      </c>
      <c r="F21" s="16"/>
      <c r="G21" s="19">
        <f>G5+G7+G9+G19</f>
        <v>0</v>
      </c>
      <c r="H21" s="23">
        <f t="shared" si="1"/>
        <v>0</v>
      </c>
    </row>
    <row r="22" spans="2:8" x14ac:dyDescent="0.25">
      <c r="B22" s="52"/>
      <c r="C22" s="53"/>
      <c r="D22" s="41" t="s">
        <v>19</v>
      </c>
      <c r="E22" s="42"/>
      <c r="F22" s="42"/>
      <c r="G22" s="42"/>
      <c r="H22" s="24">
        <f>ROUND(SUM(H4:H19),2)</f>
        <v>0</v>
      </c>
    </row>
    <row r="23" spans="2:8" x14ac:dyDescent="0.25">
      <c r="B23" s="54"/>
      <c r="C23" s="55"/>
      <c r="D23" s="43" t="s">
        <v>7</v>
      </c>
      <c r="E23" s="42"/>
      <c r="F23" s="42"/>
      <c r="G23" s="42"/>
      <c r="H23" s="24">
        <f>H24-H22</f>
        <v>0</v>
      </c>
    </row>
    <row r="24" spans="2:8" ht="15.75" thickBot="1" x14ac:dyDescent="0.3">
      <c r="B24" s="56"/>
      <c r="C24" s="57"/>
      <c r="D24" s="44" t="s">
        <v>20</v>
      </c>
      <c r="E24" s="45"/>
      <c r="F24" s="45"/>
      <c r="G24" s="45"/>
      <c r="H24" s="25">
        <f>H22*1.2</f>
        <v>0</v>
      </c>
    </row>
  </sheetData>
  <mergeCells count="21">
    <mergeCell ref="B14:B15"/>
    <mergeCell ref="C14:C15"/>
    <mergeCell ref="B16:B17"/>
    <mergeCell ref="C16:C17"/>
    <mergeCell ref="B8:B9"/>
    <mergeCell ref="C8:C9"/>
    <mergeCell ref="B10:B11"/>
    <mergeCell ref="C10:C11"/>
    <mergeCell ref="B12:B13"/>
    <mergeCell ref="C12:C13"/>
    <mergeCell ref="B3:C3"/>
    <mergeCell ref="B4:B5"/>
    <mergeCell ref="C4:C5"/>
    <mergeCell ref="B6:B7"/>
    <mergeCell ref="C6:C7"/>
    <mergeCell ref="D22:G22"/>
    <mergeCell ref="D23:G23"/>
    <mergeCell ref="D24:G24"/>
    <mergeCell ref="B18:B19"/>
    <mergeCell ref="C18:C19"/>
    <mergeCell ref="B20:C24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Guspan Igor, Ing., MBA</dc:creator>
  <cp:lastModifiedBy>Matonog Miloslav, Ing.</cp:lastModifiedBy>
  <cp:lastPrinted>2021-12-14T10:46:20Z</cp:lastPrinted>
  <dcterms:created xsi:type="dcterms:W3CDTF">2021-09-27T12:59:08Z</dcterms:created>
  <dcterms:modified xsi:type="dcterms:W3CDTF">2021-12-14T10:46:23Z</dcterms:modified>
</cp:coreProperties>
</file>