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Odhad nákladov po etapách" sheetId="1" r:id="rId1"/>
    <sheet name=" Odhad nákladov" sheetId="2" r:id="rId2"/>
  </sheets>
  <definedNames/>
  <calcPr fullCalcOnLoad="1"/>
</workbook>
</file>

<file path=xl/sharedStrings.xml><?xml version="1.0" encoding="utf-8"?>
<sst xmlns="http://schemas.openxmlformats.org/spreadsheetml/2006/main" count="92" uniqueCount="51">
  <si>
    <t>Odhad nákladov na obnovu a rozvoj Kúpeľov Sliač - delené po etapách</t>
  </si>
  <si>
    <t>Objekt</t>
  </si>
  <si>
    <r>
      <t>Úžitková plocha v m</t>
    </r>
    <r>
      <rPr>
        <b/>
        <vertAlign val="superscript"/>
        <sz val="10"/>
        <color indexed="8"/>
        <rFont val="Helvetica Neue"/>
        <family val="0"/>
      </rPr>
      <t>2</t>
    </r>
  </si>
  <si>
    <t>Počet lôžok – predpoklad</t>
  </si>
  <si>
    <r>
      <t>Predpoklad nákladov na 1 m</t>
    </r>
    <r>
      <rPr>
        <b/>
        <vertAlign val="superscript"/>
        <sz val="10"/>
        <color indexed="8"/>
        <rFont val="Helvetica Neue"/>
        <family val="0"/>
      </rPr>
      <t>2</t>
    </r>
  </si>
  <si>
    <t>Predpoklad nákladov na objekt</t>
  </si>
  <si>
    <t>Predpoklad - Projektové práce</t>
  </si>
  <si>
    <t>CELKOM</t>
  </si>
  <si>
    <t>I. etapa</t>
  </si>
  <si>
    <t>Kúpalisko</t>
  </si>
  <si>
    <t>Parkovací dom</t>
  </si>
  <si>
    <t>LD Coeur - asanácia</t>
  </si>
  <si>
    <t>LD Slovensko</t>
  </si>
  <si>
    <t>LD Bratislava</t>
  </si>
  <si>
    <t>LD Detva</t>
  </si>
  <si>
    <t>Záhrada (údržbársky objekt)</t>
  </si>
  <si>
    <t>Skleník</t>
  </si>
  <si>
    <t>Sklad</t>
  </si>
  <si>
    <t>Kúpeľný dom 1</t>
  </si>
  <si>
    <t>Kúpeľný dom 2 - Balneoterapia</t>
  </si>
  <si>
    <t>Kotolňa a práčovňa</t>
  </si>
  <si>
    <t>Nový Partizán</t>
  </si>
  <si>
    <t>LD Amália</t>
  </si>
  <si>
    <t>Starý Partizán</t>
  </si>
  <si>
    <t>Tatra - stravovacia prevádzka - asanácia</t>
  </si>
  <si>
    <t>Kúpeľný park</t>
  </si>
  <si>
    <t>Za I. etapu SPOLU</t>
  </si>
  <si>
    <t>II. etapa</t>
  </si>
  <si>
    <t>1a</t>
  </si>
  <si>
    <t>Liečebný dom Palace - ubytovanie</t>
  </si>
  <si>
    <t>1b</t>
  </si>
  <si>
    <t>Liečebný dom Palace - stravovanie</t>
  </si>
  <si>
    <t>LD Poľana</t>
  </si>
  <si>
    <t>Za II. etapu SPOLU</t>
  </si>
  <si>
    <t>III. Etapa</t>
  </si>
  <si>
    <t>Hospodárska budova</t>
  </si>
  <si>
    <t>kotolňa</t>
  </si>
  <si>
    <t>vykurovanie</t>
  </si>
  <si>
    <t>parkovanie</t>
  </si>
  <si>
    <t>Kaplnka sv. Hildegardy</t>
  </si>
  <si>
    <t>Administratívna budova - asanácia</t>
  </si>
  <si>
    <t>Prístavba - asanácia</t>
  </si>
  <si>
    <t>Bufet, Kolkáreň</t>
  </si>
  <si>
    <t>Novostavby</t>
  </si>
  <si>
    <t>Za III. etapu SPOLU</t>
  </si>
  <si>
    <t>Spolu</t>
  </si>
  <si>
    <t>DPH</t>
  </si>
  <si>
    <t>Celkom</t>
  </si>
  <si>
    <t>Odhad nákladov na obnovu a rozvoj Kúpeľov Sliač</t>
  </si>
  <si>
    <t>Tatra - stravovacia prevádzka</t>
  </si>
  <si>
    <t>Parkovací dom / domy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</si>
</sst>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"/>
    <numFmt numFmtId="168" formatCode="0.0%"/>
    <numFmt numFmtId="169" formatCode="#,##0.0#"/>
    <numFmt numFmtId="170" formatCode="#,##0.0##"/>
    <numFmt numFmtId="171" formatCode="#,##0.0###"/>
  </numFmts>
  <fonts count="6">
    <font>
      <sz val="10"/>
      <color indexed="8"/>
      <name val="Helvetica Neue"/>
      <family val="0"/>
    </font>
    <font>
      <sz val="10"/>
      <name val="Arial"/>
      <family val="0"/>
    </font>
    <font>
      <sz val="12"/>
      <color indexed="8"/>
      <name val="Helvetica Neue"/>
      <family val="0"/>
    </font>
    <font>
      <b/>
      <sz val="10"/>
      <color indexed="8"/>
      <name val="Helvetica Neue"/>
      <family val="0"/>
    </font>
    <font>
      <b/>
      <vertAlign val="superscript"/>
      <sz val="10"/>
      <color indexed="8"/>
      <name val="Helvetica Neue"/>
      <family val="0"/>
    </font>
    <font>
      <b/>
      <sz val="12"/>
      <color indexed="8"/>
      <name val="Helvetica Neu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4" fontId="0" fillId="0" borderId="1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5" fontId="0" fillId="4" borderId="1" xfId="0" applyNumberFormat="1" applyFont="1" applyFill="1" applyBorder="1" applyAlignment="1">
      <alignment vertical="top" wrapText="1"/>
    </xf>
    <xf numFmtId="166" fontId="0" fillId="4" borderId="1" xfId="0" applyNumberFormat="1" applyFont="1" applyFill="1" applyBorder="1" applyAlignment="1">
      <alignment vertical="top" wrapText="1"/>
    </xf>
    <xf numFmtId="164" fontId="0" fillId="4" borderId="1" xfId="0" applyFont="1" applyFill="1" applyBorder="1" applyAlignment="1">
      <alignment vertical="top" wrapText="1"/>
    </xf>
    <xf numFmtId="164" fontId="3" fillId="3" borderId="1" xfId="0" applyFont="1" applyFill="1" applyBorder="1" applyAlignment="1">
      <alignment horizontal="center" vertical="top" wrapText="1"/>
    </xf>
    <xf numFmtId="164" fontId="0" fillId="4" borderId="3" xfId="0" applyFont="1" applyFill="1" applyBorder="1" applyAlignment="1">
      <alignment vertical="top" wrapText="1"/>
    </xf>
    <xf numFmtId="165" fontId="0" fillId="0" borderId="1" xfId="0" applyNumberFormat="1" applyFont="1" applyBorder="1" applyAlignment="1">
      <alignment horizontal="right" vertical="top" wrapText="1"/>
    </xf>
    <xf numFmtId="166" fontId="0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0" fillId="5" borderId="1" xfId="0" applyNumberFormat="1" applyFont="1" applyFill="1" applyBorder="1" applyAlignment="1">
      <alignment vertical="top" wrapText="1"/>
    </xf>
    <xf numFmtId="166" fontId="0" fillId="5" borderId="1" xfId="0" applyNumberFormat="1" applyFont="1" applyFill="1" applyBorder="1" applyAlignment="1">
      <alignment vertical="top" wrapText="1"/>
    </xf>
    <xf numFmtId="164" fontId="0" fillId="5" borderId="1" xfId="0" applyFont="1" applyFill="1" applyBorder="1" applyAlignment="1">
      <alignment vertical="top" wrapText="1"/>
    </xf>
    <xf numFmtId="165" fontId="0" fillId="6" borderId="1" xfId="0" applyNumberFormat="1" applyFont="1" applyFill="1" applyBorder="1" applyAlignment="1">
      <alignment vertical="top" wrapText="1"/>
    </xf>
    <xf numFmtId="166" fontId="0" fillId="6" borderId="1" xfId="0" applyNumberFormat="1" applyFont="1" applyFill="1" applyBorder="1" applyAlignment="1">
      <alignment vertical="top" wrapText="1"/>
    </xf>
    <xf numFmtId="164" fontId="0" fillId="6" borderId="1" xfId="0" applyFont="1" applyFill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4" fontId="0" fillId="7" borderId="1" xfId="0" applyFont="1" applyFill="1" applyBorder="1" applyAlignment="1">
      <alignment vertical="top" wrapText="1"/>
    </xf>
    <xf numFmtId="166" fontId="3" fillId="7" borderId="1" xfId="0" applyNumberFormat="1" applyFont="1" applyFill="1" applyBorder="1" applyAlignment="1">
      <alignment vertical="top" wrapText="1"/>
    </xf>
    <xf numFmtId="164" fontId="3" fillId="7" borderId="1" xfId="0" applyFont="1" applyFill="1" applyBorder="1" applyAlignment="1">
      <alignment vertical="top" wrapText="1"/>
    </xf>
    <xf numFmtId="167" fontId="3" fillId="7" borderId="1" xfId="0" applyNumberFormat="1" applyFont="1" applyFill="1" applyBorder="1" applyAlignment="1">
      <alignment vertical="top" wrapText="1"/>
    </xf>
    <xf numFmtId="168" fontId="0" fillId="7" borderId="1" xfId="0" applyNumberFormat="1" applyFont="1" applyFill="1" applyBorder="1" applyAlignment="1">
      <alignment vertical="top" wrapText="1"/>
    </xf>
    <xf numFmtId="166" fontId="0" fillId="7" borderId="1" xfId="0" applyNumberFormat="1" applyFont="1" applyFill="1" applyBorder="1" applyAlignment="1">
      <alignment vertical="top" wrapText="1"/>
    </xf>
    <xf numFmtId="167" fontId="0" fillId="7" borderId="1" xfId="0" applyNumberFormat="1" applyFont="1" applyFill="1" applyBorder="1" applyAlignment="1">
      <alignment vertical="top" wrapText="1"/>
    </xf>
    <xf numFmtId="169" fontId="0" fillId="7" borderId="1" xfId="0" applyNumberFormat="1" applyFont="1" applyFill="1" applyBorder="1" applyAlignment="1">
      <alignment vertical="top" wrapText="1"/>
    </xf>
    <xf numFmtId="169" fontId="3" fillId="7" borderId="1" xfId="0" applyNumberFormat="1" applyFont="1" applyFill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9" fontId="0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vertical="top" wrapText="1"/>
    </xf>
    <xf numFmtId="170" fontId="3" fillId="0" borderId="1" xfId="0" applyNumberFormat="1" applyFont="1" applyBorder="1" applyAlignment="1">
      <alignment vertical="top" wrapText="1"/>
    </xf>
    <xf numFmtId="168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170" fontId="0" fillId="0" borderId="1" xfId="0" applyNumberFormat="1" applyFont="1" applyBorder="1" applyAlignment="1">
      <alignment vertical="top" wrapText="1"/>
    </xf>
    <xf numFmtId="171" fontId="0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71" fontId="3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C0BF"/>
      <rgbColor rgb="00808080"/>
      <rgbColor rgb="009999FF"/>
      <rgbColor rgb="00993366"/>
      <rgbColor rgb="00FFFFCC"/>
      <rgbColor rgb="00CCFFFF"/>
      <rgbColor rgb="00660066"/>
      <rgbColor rgb="00FF968C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056"/>
      <rgbColor rgb="0099CCFF"/>
      <rgbColor rgb="00FF99CC"/>
      <rgbColor rgb="00CC99FF"/>
      <rgbColor rgb="00FFCC99"/>
      <rgbColor rgb="003366FF"/>
      <rgbColor rgb="0056C1FE"/>
      <rgbColor rgb="0088F94E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showGridLines="0" tabSelected="1" zoomScale="110" zoomScaleNormal="11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2" sqref="C32"/>
    </sheetView>
  </sheetViews>
  <sheetFormatPr defaultColWidth="16.00390625" defaultRowHeight="19.5" customHeight="1"/>
  <cols>
    <col min="1" max="1" width="1.12109375" style="1" customWidth="1"/>
    <col min="2" max="2" width="8.875" style="1" customWidth="1"/>
    <col min="3" max="3" width="32.25390625" style="1" customWidth="1"/>
    <col min="4" max="4" width="12.50390625" style="1" customWidth="1"/>
    <col min="5" max="6" width="10.875" style="1" customWidth="1"/>
    <col min="7" max="7" width="14.375" style="1" customWidth="1"/>
    <col min="8" max="8" width="12.50390625" style="1" customWidth="1"/>
    <col min="9" max="9" width="14.375" style="1" customWidth="1"/>
    <col min="10" max="16384" width="16.375" style="1" customWidth="1"/>
  </cols>
  <sheetData>
    <row r="1" spans="2:9" ht="27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ht="44.25" customHeight="1"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2:9" ht="23.25" customHeight="1">
      <c r="B3" s="5"/>
      <c r="C3" s="6" t="s">
        <v>8</v>
      </c>
      <c r="D3" s="7"/>
      <c r="E3" s="7"/>
      <c r="F3" s="7"/>
      <c r="G3" s="7"/>
      <c r="H3" s="7"/>
      <c r="I3" s="7"/>
    </row>
    <row r="4" spans="2:9" ht="20.25" customHeight="1">
      <c r="B4" s="8">
        <v>19</v>
      </c>
      <c r="C4" s="9" t="s">
        <v>9</v>
      </c>
      <c r="D4" s="10">
        <v>9000</v>
      </c>
      <c r="E4" s="10"/>
      <c r="F4" s="10">
        <v>0</v>
      </c>
      <c r="G4" s="10">
        <f>D4*F4</f>
        <v>0</v>
      </c>
      <c r="H4" s="10">
        <f>G4*0.04</f>
        <v>0</v>
      </c>
      <c r="I4" s="11"/>
    </row>
    <row r="5" spans="2:9" ht="20.25" customHeight="1">
      <c r="B5" s="12"/>
      <c r="C5" s="9" t="s">
        <v>10</v>
      </c>
      <c r="D5" s="10">
        <v>18000</v>
      </c>
      <c r="E5" s="10"/>
      <c r="F5" s="10">
        <v>0</v>
      </c>
      <c r="G5" s="10">
        <f>D5*F5</f>
        <v>0</v>
      </c>
      <c r="H5" s="10">
        <f>G5*0.04</f>
        <v>0</v>
      </c>
      <c r="I5" s="11"/>
    </row>
    <row r="6" spans="2:9" ht="20.25" customHeight="1">
      <c r="B6" s="12"/>
      <c r="C6" s="9" t="s">
        <v>11</v>
      </c>
      <c r="D6" s="10">
        <v>2500</v>
      </c>
      <c r="E6" s="10"/>
      <c r="F6" s="10">
        <v>0</v>
      </c>
      <c r="G6" s="10">
        <f>D6*F6</f>
        <v>0</v>
      </c>
      <c r="H6" s="10">
        <f>G6*0.01</f>
        <v>0</v>
      </c>
      <c r="I6" s="11"/>
    </row>
    <row r="7" spans="2:9" ht="20.25" customHeight="1">
      <c r="B7" s="8">
        <v>11</v>
      </c>
      <c r="C7" s="9" t="s">
        <v>12</v>
      </c>
      <c r="D7" s="10">
        <v>3326</v>
      </c>
      <c r="E7" s="10"/>
      <c r="F7" s="10">
        <v>0</v>
      </c>
      <c r="G7" s="10">
        <f>D7*F7</f>
        <v>0</v>
      </c>
      <c r="H7" s="10">
        <f>G7*0.04</f>
        <v>0</v>
      </c>
      <c r="I7" s="11"/>
    </row>
    <row r="8" spans="2:9" ht="20.25" customHeight="1">
      <c r="B8" s="8">
        <v>12</v>
      </c>
      <c r="C8" s="9" t="s">
        <v>13</v>
      </c>
      <c r="D8" s="10">
        <v>1219</v>
      </c>
      <c r="E8" s="10"/>
      <c r="F8" s="10">
        <v>0</v>
      </c>
      <c r="G8" s="10">
        <f>D8*F8</f>
        <v>0</v>
      </c>
      <c r="H8" s="10">
        <f>G8*0.04</f>
        <v>0</v>
      </c>
      <c r="I8" s="11"/>
    </row>
    <row r="9" spans="2:9" ht="20.25" customHeight="1">
      <c r="B9" s="8">
        <v>13</v>
      </c>
      <c r="C9" s="9" t="s">
        <v>14</v>
      </c>
      <c r="D9" s="10">
        <v>2154</v>
      </c>
      <c r="E9" s="10"/>
      <c r="F9" s="10">
        <v>0</v>
      </c>
      <c r="G9" s="10">
        <f>D9*F9</f>
        <v>0</v>
      </c>
      <c r="H9" s="10">
        <f>G9*0.04</f>
        <v>0</v>
      </c>
      <c r="I9" s="11"/>
    </row>
    <row r="10" spans="2:9" ht="20.25" customHeight="1">
      <c r="B10" s="8">
        <v>8</v>
      </c>
      <c r="C10" s="9" t="s">
        <v>15</v>
      </c>
      <c r="D10" s="10">
        <v>246</v>
      </c>
      <c r="E10" s="10"/>
      <c r="F10" s="10">
        <v>0</v>
      </c>
      <c r="G10" s="10">
        <f>D10*F10</f>
        <v>0</v>
      </c>
      <c r="H10" s="10">
        <f>G10*0.04</f>
        <v>0</v>
      </c>
      <c r="I10" s="11"/>
    </row>
    <row r="11" spans="2:9" ht="20.25" customHeight="1">
      <c r="B11" s="8"/>
      <c r="C11" s="9" t="s">
        <v>16</v>
      </c>
      <c r="D11" s="10">
        <v>330</v>
      </c>
      <c r="E11" s="10"/>
      <c r="F11" s="10">
        <v>0</v>
      </c>
      <c r="G11" s="10">
        <f>D11*F11</f>
        <v>0</v>
      </c>
      <c r="H11" s="10">
        <f>G11*0.04</f>
        <v>0</v>
      </c>
      <c r="I11" s="11"/>
    </row>
    <row r="12" spans="2:9" ht="20.25" customHeight="1">
      <c r="B12" s="8"/>
      <c r="C12" s="9" t="s">
        <v>17</v>
      </c>
      <c r="D12" s="10">
        <v>154</v>
      </c>
      <c r="E12" s="10"/>
      <c r="F12" s="10">
        <v>0</v>
      </c>
      <c r="G12" s="10">
        <f>D12*F12</f>
        <v>0</v>
      </c>
      <c r="H12" s="10">
        <f>G12*0.04</f>
        <v>0</v>
      </c>
      <c r="I12" s="11"/>
    </row>
    <row r="13" spans="2:9" ht="20.25" customHeight="1">
      <c r="B13" s="8">
        <v>3</v>
      </c>
      <c r="C13" s="9" t="s">
        <v>18</v>
      </c>
      <c r="D13" s="10">
        <v>7649</v>
      </c>
      <c r="E13" s="10"/>
      <c r="F13" s="10">
        <v>0</v>
      </c>
      <c r="G13" s="10">
        <f>D13*F13</f>
        <v>0</v>
      </c>
      <c r="H13" s="10">
        <f>G13*0.04</f>
        <v>0</v>
      </c>
      <c r="I13" s="11"/>
    </row>
    <row r="14" spans="2:9" ht="20.25" customHeight="1">
      <c r="B14" s="8">
        <v>4</v>
      </c>
      <c r="C14" s="9" t="s">
        <v>19</v>
      </c>
      <c r="D14" s="10">
        <v>3401</v>
      </c>
      <c r="E14" s="10"/>
      <c r="F14" s="10">
        <v>0</v>
      </c>
      <c r="G14" s="10">
        <f>D14*F14</f>
        <v>0</v>
      </c>
      <c r="H14" s="10">
        <f>G14*0.04</f>
        <v>0</v>
      </c>
      <c r="I14" s="11"/>
    </row>
    <row r="15" spans="2:9" ht="20.25" customHeight="1">
      <c r="B15" s="8">
        <v>5</v>
      </c>
      <c r="C15" s="9" t="s">
        <v>20</v>
      </c>
      <c r="D15" s="10">
        <v>1680</v>
      </c>
      <c r="E15" s="10"/>
      <c r="F15" s="10">
        <v>0</v>
      </c>
      <c r="G15" s="10">
        <f>D15*F15</f>
        <v>0</v>
      </c>
      <c r="H15" s="10">
        <f>G15*0.04</f>
        <v>0</v>
      </c>
      <c r="I15" s="11"/>
    </row>
    <row r="16" spans="2:9" ht="20.25" customHeight="1">
      <c r="B16" s="8">
        <v>9</v>
      </c>
      <c r="C16" s="9" t="s">
        <v>21</v>
      </c>
      <c r="D16" s="10">
        <v>738</v>
      </c>
      <c r="E16" s="10"/>
      <c r="F16" s="10">
        <v>0</v>
      </c>
      <c r="G16" s="10">
        <f>D16*F16</f>
        <v>0</v>
      </c>
      <c r="H16" s="10">
        <f>G16*0.04</f>
        <v>0</v>
      </c>
      <c r="I16" s="13"/>
    </row>
    <row r="17" spans="2:9" ht="20.25" customHeight="1">
      <c r="B17" s="8">
        <v>15</v>
      </c>
      <c r="C17" s="9" t="s">
        <v>22</v>
      </c>
      <c r="D17" s="10">
        <v>1230</v>
      </c>
      <c r="E17" s="10"/>
      <c r="F17" s="10">
        <v>0</v>
      </c>
      <c r="G17" s="10">
        <f>D17*F17</f>
        <v>0</v>
      </c>
      <c r="H17" s="10">
        <f>G17*0.04</f>
        <v>0</v>
      </c>
      <c r="I17" s="11"/>
    </row>
    <row r="18" spans="2:9" ht="20.25" customHeight="1">
      <c r="B18" s="8">
        <v>16</v>
      </c>
      <c r="C18" s="9" t="s">
        <v>23</v>
      </c>
      <c r="D18" s="10">
        <v>1107</v>
      </c>
      <c r="E18" s="10"/>
      <c r="F18" s="10">
        <v>0</v>
      </c>
      <c r="G18" s="10">
        <f>D18*F18</f>
        <v>0</v>
      </c>
      <c r="H18" s="10">
        <f>G18*0.04</f>
        <v>0</v>
      </c>
      <c r="I18" s="11"/>
    </row>
    <row r="19" spans="2:9" ht="32.25" customHeight="1">
      <c r="B19" s="8">
        <v>17</v>
      </c>
      <c r="C19" s="9" t="s">
        <v>24</v>
      </c>
      <c r="D19" s="10">
        <v>1602</v>
      </c>
      <c r="E19" s="10"/>
      <c r="F19" s="10">
        <v>0</v>
      </c>
      <c r="G19" s="10">
        <f>D19*F19</f>
        <v>0</v>
      </c>
      <c r="H19" s="10">
        <f>G19*0.04</f>
        <v>0</v>
      </c>
      <c r="I19" s="11"/>
    </row>
    <row r="20" spans="2:9" ht="20.25" customHeight="1">
      <c r="B20" s="8">
        <v>10</v>
      </c>
      <c r="C20" s="9" t="s">
        <v>25</v>
      </c>
      <c r="D20" s="10">
        <v>85000</v>
      </c>
      <c r="E20" s="10"/>
      <c r="F20" s="10">
        <v>0</v>
      </c>
      <c r="G20" s="10">
        <f>D20*F20</f>
        <v>0</v>
      </c>
      <c r="H20" s="10">
        <f>G20*0.02</f>
        <v>0</v>
      </c>
      <c r="I20" s="11"/>
    </row>
    <row r="21" spans="2:9" ht="20.25" customHeight="1">
      <c r="B21" s="12"/>
      <c r="C21" s="14" t="s">
        <v>26</v>
      </c>
      <c r="D21" s="15"/>
      <c r="E21" s="15"/>
      <c r="F21" s="15"/>
      <c r="G21" s="16">
        <f>SUM(G4:G20)</f>
        <v>0</v>
      </c>
      <c r="H21" s="16">
        <f>SUM(H4:H20)</f>
        <v>0</v>
      </c>
      <c r="I21" s="7"/>
    </row>
    <row r="22" spans="2:9" ht="23.25" customHeight="1">
      <c r="B22" s="5"/>
      <c r="C22" s="6" t="s">
        <v>27</v>
      </c>
      <c r="D22" s="15"/>
      <c r="E22" s="15"/>
      <c r="F22" s="15"/>
      <c r="G22" s="15"/>
      <c r="H22" s="15"/>
      <c r="I22" s="7"/>
    </row>
    <row r="23" spans="2:9" ht="20.25" customHeight="1">
      <c r="B23" s="17" t="s">
        <v>28</v>
      </c>
      <c r="C23" s="18" t="s">
        <v>29</v>
      </c>
      <c r="D23" s="19">
        <v>15285</v>
      </c>
      <c r="E23" s="19"/>
      <c r="F23" s="19">
        <v>0</v>
      </c>
      <c r="G23" s="19">
        <f>D23*F23</f>
        <v>0</v>
      </c>
      <c r="H23" s="19">
        <f>G23*0.04</f>
        <v>0</v>
      </c>
      <c r="I23" s="20"/>
    </row>
    <row r="24" spans="2:9" ht="20.25" customHeight="1">
      <c r="B24" s="17" t="s">
        <v>30</v>
      </c>
      <c r="C24" s="18" t="s">
        <v>31</v>
      </c>
      <c r="D24" s="19">
        <v>10511</v>
      </c>
      <c r="E24" s="19"/>
      <c r="F24" s="19">
        <v>0</v>
      </c>
      <c r="G24" s="19">
        <f>D24*F24</f>
        <v>0</v>
      </c>
      <c r="H24" s="19">
        <f>G24*0.04</f>
        <v>0</v>
      </c>
      <c r="I24" s="20"/>
    </row>
    <row r="25" spans="2:9" ht="20.25" customHeight="1">
      <c r="B25" s="8">
        <v>2</v>
      </c>
      <c r="C25" s="18" t="s">
        <v>32</v>
      </c>
      <c r="D25" s="19">
        <v>1110</v>
      </c>
      <c r="E25" s="19"/>
      <c r="F25" s="19">
        <v>0</v>
      </c>
      <c r="G25" s="19">
        <f>D25*F25</f>
        <v>0</v>
      </c>
      <c r="H25" s="19">
        <f>G25*0.04</f>
        <v>0</v>
      </c>
      <c r="I25" s="20"/>
    </row>
    <row r="26" spans="2:9" ht="20.25" customHeight="1">
      <c r="B26" s="8">
        <v>10</v>
      </c>
      <c r="C26" s="18" t="s">
        <v>25</v>
      </c>
      <c r="D26" s="19">
        <v>79000</v>
      </c>
      <c r="E26" s="19"/>
      <c r="F26" s="19">
        <v>0</v>
      </c>
      <c r="G26" s="19">
        <f>D26*F26</f>
        <v>0</v>
      </c>
      <c r="H26" s="19">
        <f>G26*0.02</f>
        <v>0</v>
      </c>
      <c r="I26" s="20"/>
    </row>
    <row r="27" spans="2:9" ht="20.25" customHeight="1">
      <c r="B27" s="12"/>
      <c r="C27" s="14" t="s">
        <v>33</v>
      </c>
      <c r="D27" s="15"/>
      <c r="E27" s="15"/>
      <c r="F27" s="15"/>
      <c r="G27" s="16">
        <f>SUM(G23:G26)</f>
        <v>0</v>
      </c>
      <c r="H27" s="16">
        <f>SUM(H23:H26)</f>
        <v>0</v>
      </c>
      <c r="I27" s="7"/>
    </row>
    <row r="28" spans="2:9" ht="23.25" customHeight="1">
      <c r="B28" s="5"/>
      <c r="C28" s="6" t="s">
        <v>34</v>
      </c>
      <c r="D28" s="15"/>
      <c r="E28" s="15"/>
      <c r="F28" s="15"/>
      <c r="G28" s="15"/>
      <c r="H28" s="15"/>
      <c r="I28" s="7"/>
    </row>
    <row r="29" spans="2:9" ht="20.25" customHeight="1">
      <c r="B29" s="8">
        <v>6</v>
      </c>
      <c r="C29" s="21" t="s">
        <v>35</v>
      </c>
      <c r="D29" s="22">
        <v>948</v>
      </c>
      <c r="E29" s="22"/>
      <c r="F29" s="22">
        <v>0</v>
      </c>
      <c r="G29" s="22">
        <f>D29*F29</f>
        <v>0</v>
      </c>
      <c r="H29" s="22">
        <f>G29*0.04</f>
        <v>0</v>
      </c>
      <c r="I29" s="23"/>
    </row>
    <row r="30" spans="2:9" ht="20.25" customHeight="1">
      <c r="B30" s="8"/>
      <c r="C30" s="21" t="s">
        <v>36</v>
      </c>
      <c r="D30" s="22">
        <v>102</v>
      </c>
      <c r="E30" s="22"/>
      <c r="F30" s="22">
        <v>0</v>
      </c>
      <c r="G30" s="22">
        <f>D30*F30</f>
        <v>0</v>
      </c>
      <c r="H30" s="22">
        <f>G30*0.04</f>
        <v>0</v>
      </c>
      <c r="I30" s="23"/>
    </row>
    <row r="31" spans="2:9" ht="20.25" customHeight="1">
      <c r="B31" s="8"/>
      <c r="C31" s="21" t="s">
        <v>37</v>
      </c>
      <c r="D31" s="22">
        <v>287</v>
      </c>
      <c r="E31" s="22"/>
      <c r="F31" s="22">
        <v>0</v>
      </c>
      <c r="G31" s="22">
        <f>D31*F31</f>
        <v>0</v>
      </c>
      <c r="H31" s="22">
        <f>G31*0.04</f>
        <v>0</v>
      </c>
      <c r="I31" s="23"/>
    </row>
    <row r="32" spans="2:9" ht="20.25" customHeight="1">
      <c r="B32" s="8"/>
      <c r="C32" s="21" t="s">
        <v>38</v>
      </c>
      <c r="D32" s="22">
        <v>250</v>
      </c>
      <c r="E32" s="22"/>
      <c r="F32" s="22">
        <v>0</v>
      </c>
      <c r="G32" s="22">
        <f>D32*F32</f>
        <v>0</v>
      </c>
      <c r="H32" s="22">
        <f>G32*0.04</f>
        <v>0</v>
      </c>
      <c r="I32" s="23"/>
    </row>
    <row r="33" spans="2:9" ht="20.25" customHeight="1">
      <c r="B33" s="8">
        <v>7</v>
      </c>
      <c r="C33" s="21" t="s">
        <v>39</v>
      </c>
      <c r="D33" s="22">
        <v>246</v>
      </c>
      <c r="E33" s="22"/>
      <c r="F33" s="22">
        <v>0</v>
      </c>
      <c r="G33" s="22">
        <f>D33*F33</f>
        <v>0</v>
      </c>
      <c r="H33" s="22">
        <f>G33*0.04</f>
        <v>0</v>
      </c>
      <c r="I33" s="23"/>
    </row>
    <row r="34" spans="2:9" ht="20.25" customHeight="1">
      <c r="B34" s="8">
        <v>10</v>
      </c>
      <c r="C34" s="21" t="s">
        <v>25</v>
      </c>
      <c r="D34" s="22">
        <v>82000</v>
      </c>
      <c r="E34" s="22"/>
      <c r="F34" s="22">
        <v>0</v>
      </c>
      <c r="G34" s="22">
        <f>D34*F34</f>
        <v>0</v>
      </c>
      <c r="H34" s="22">
        <f>G34*0.02</f>
        <v>0</v>
      </c>
      <c r="I34" s="23"/>
    </row>
    <row r="35" spans="2:9" ht="20.25" customHeight="1">
      <c r="B35" s="8">
        <v>14</v>
      </c>
      <c r="C35" s="21" t="s">
        <v>40</v>
      </c>
      <c r="D35" s="22">
        <v>1478</v>
      </c>
      <c r="E35" s="22"/>
      <c r="F35" s="22">
        <v>0</v>
      </c>
      <c r="G35" s="22">
        <f>D35*F35</f>
        <v>0</v>
      </c>
      <c r="H35" s="22">
        <f>G35*0.01</f>
        <v>0</v>
      </c>
      <c r="I35" s="23"/>
    </row>
    <row r="36" spans="2:9" ht="20.25" customHeight="1">
      <c r="B36" s="12"/>
      <c r="C36" s="21" t="s">
        <v>41</v>
      </c>
      <c r="D36" s="22">
        <v>554</v>
      </c>
      <c r="E36" s="22"/>
      <c r="F36" s="22">
        <v>0</v>
      </c>
      <c r="G36" s="22">
        <f>D36*F36</f>
        <v>0</v>
      </c>
      <c r="H36" s="22">
        <f>G36*0.01</f>
        <v>0</v>
      </c>
      <c r="I36" s="23"/>
    </row>
    <row r="37" spans="2:9" ht="20.25" customHeight="1">
      <c r="B37" s="8">
        <v>18</v>
      </c>
      <c r="C37" s="21" t="s">
        <v>42</v>
      </c>
      <c r="D37" s="22">
        <v>108</v>
      </c>
      <c r="E37" s="22"/>
      <c r="F37" s="22">
        <v>0</v>
      </c>
      <c r="G37" s="22">
        <f>D37*F37</f>
        <v>0</v>
      </c>
      <c r="H37" s="22">
        <f>G37*0.04</f>
        <v>0</v>
      </c>
      <c r="I37" s="23"/>
    </row>
    <row r="38" spans="2:9" ht="20.25" customHeight="1">
      <c r="B38" s="8">
        <v>21</v>
      </c>
      <c r="C38" s="21" t="s">
        <v>43</v>
      </c>
      <c r="D38" s="22">
        <v>14500</v>
      </c>
      <c r="E38" s="22"/>
      <c r="F38" s="22">
        <v>0</v>
      </c>
      <c r="G38" s="22">
        <f>D38*F38</f>
        <v>0</v>
      </c>
      <c r="H38" s="22">
        <f>G38*0.04</f>
        <v>0</v>
      </c>
      <c r="I38" s="23"/>
    </row>
    <row r="39" spans="2:9" ht="20.25" customHeight="1">
      <c r="B39" s="12"/>
      <c r="C39" s="14" t="s">
        <v>44</v>
      </c>
      <c r="D39" s="16"/>
      <c r="E39" s="16"/>
      <c r="F39" s="24"/>
      <c r="G39" s="16">
        <f>SUM(G29:G38)</f>
        <v>0</v>
      </c>
      <c r="H39" s="16">
        <f>SUM(H29:H38)</f>
        <v>0</v>
      </c>
      <c r="I39" s="16"/>
    </row>
    <row r="40" spans="2:9" ht="20.25" customHeight="1">
      <c r="B40" s="17" t="s">
        <v>45</v>
      </c>
      <c r="C40" s="25"/>
      <c r="D40" s="26">
        <f>SUM(D3:D38)</f>
        <v>345715</v>
      </c>
      <c r="E40" s="26"/>
      <c r="F40" s="27"/>
      <c r="G40" s="26">
        <f>G21+G27+G39</f>
        <v>0</v>
      </c>
      <c r="H40" s="26">
        <f>H21+H27+H39</f>
        <v>0</v>
      </c>
      <c r="I40" s="28">
        <f>SUM(G40:H40)</f>
        <v>0</v>
      </c>
    </row>
    <row r="41" spans="2:9" ht="20.25" customHeight="1">
      <c r="B41" s="17" t="s">
        <v>46</v>
      </c>
      <c r="C41" s="25"/>
      <c r="D41" s="29">
        <v>0.2</v>
      </c>
      <c r="E41" s="29"/>
      <c r="F41" s="25"/>
      <c r="G41" s="30">
        <f>G40*0.2</f>
        <v>0</v>
      </c>
      <c r="H41" s="31">
        <f>H40*0.2</f>
        <v>0</v>
      </c>
      <c r="I41" s="32">
        <f>I40*0.2</f>
        <v>0</v>
      </c>
    </row>
    <row r="42" spans="2:9" ht="20.25" customHeight="1">
      <c r="B42" s="17" t="s">
        <v>47</v>
      </c>
      <c r="C42" s="25"/>
      <c r="D42" s="25"/>
      <c r="E42" s="25"/>
      <c r="F42" s="25"/>
      <c r="G42" s="26">
        <f>SUM(G40:G41)</f>
        <v>0</v>
      </c>
      <c r="H42" s="28">
        <f>SUM(H40:H41)</f>
        <v>0</v>
      </c>
      <c r="I42" s="33">
        <f>SUM(I40:I41)</f>
        <v>0</v>
      </c>
    </row>
  </sheetData>
  <sheetProtection selectLockedCells="1" selectUnlockedCells="1"/>
  <mergeCells count="3">
    <mergeCell ref="B1:I1"/>
    <mergeCell ref="B10:B12"/>
    <mergeCell ref="B29:B32"/>
  </mergeCells>
  <printOptions/>
  <pageMargins left="0.5" right="0.5" top="0.75" bottom="0.75" header="0.5118055555555555" footer="0.2777777777777778"/>
  <pageSetup horizontalDpi="300" verticalDpi="300" orientation="portrait" paperSize="9" scale="72"/>
  <headerFooter alignWithMargins="0">
    <oddFooter>&amp;C&amp;12 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="110" zoomScaleNormal="11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0" sqref="B30"/>
    </sheetView>
  </sheetViews>
  <sheetFormatPr defaultColWidth="16.00390625" defaultRowHeight="19.5" customHeight="1"/>
  <cols>
    <col min="1" max="1" width="8.125" style="1" customWidth="1"/>
    <col min="2" max="2" width="32.375" style="1" customWidth="1"/>
    <col min="3" max="3" width="12.50390625" style="1" customWidth="1"/>
    <col min="4" max="5" width="10.875" style="1" customWidth="1"/>
    <col min="6" max="6" width="15.625" style="1" customWidth="1"/>
    <col min="7" max="7" width="12.50390625" style="1" customWidth="1"/>
    <col min="8" max="8" width="14.375" style="1" customWidth="1"/>
    <col min="9" max="16384" width="16.375" style="1" customWidth="1"/>
  </cols>
  <sheetData>
    <row r="1" spans="1:8" ht="27" customHeight="1">
      <c r="A1" s="2" t="s">
        <v>48</v>
      </c>
      <c r="B1" s="2"/>
      <c r="C1" s="2"/>
      <c r="D1" s="2"/>
      <c r="E1" s="2"/>
      <c r="F1" s="2"/>
      <c r="G1" s="2"/>
      <c r="H1" s="2"/>
    </row>
    <row r="2" spans="1:8" ht="44.2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0.25" customHeight="1">
      <c r="A3" s="17" t="s">
        <v>28</v>
      </c>
      <c r="B3" s="34" t="s">
        <v>29</v>
      </c>
      <c r="C3" s="15">
        <v>15285</v>
      </c>
      <c r="D3" s="15"/>
      <c r="E3" s="15">
        <v>0</v>
      </c>
      <c r="F3" s="15">
        <f>C3*E3</f>
        <v>0</v>
      </c>
      <c r="G3" s="15">
        <f>F3*0.04</f>
        <v>0</v>
      </c>
      <c r="H3" s="7"/>
    </row>
    <row r="4" spans="1:8" ht="20.25" customHeight="1">
      <c r="A4" s="17" t="s">
        <v>30</v>
      </c>
      <c r="B4" s="34" t="s">
        <v>31</v>
      </c>
      <c r="C4" s="15">
        <v>10511</v>
      </c>
      <c r="D4" s="15"/>
      <c r="E4" s="15">
        <v>0</v>
      </c>
      <c r="F4" s="15">
        <f>C4*E4</f>
        <v>0</v>
      </c>
      <c r="G4" s="15">
        <f>F4*0.04</f>
        <v>0</v>
      </c>
      <c r="H4" s="7"/>
    </row>
    <row r="5" spans="1:8" ht="20.25" customHeight="1">
      <c r="A5" s="8">
        <v>2</v>
      </c>
      <c r="B5" s="34" t="s">
        <v>32</v>
      </c>
      <c r="C5" s="15">
        <v>1110</v>
      </c>
      <c r="D5" s="15"/>
      <c r="E5" s="15">
        <v>0</v>
      </c>
      <c r="F5" s="15">
        <f>C5*E5</f>
        <v>0</v>
      </c>
      <c r="G5" s="15">
        <f>F5*0.04</f>
        <v>0</v>
      </c>
      <c r="H5" s="7"/>
    </row>
    <row r="6" spans="1:8" ht="20.25" customHeight="1">
      <c r="A6" s="8">
        <v>3</v>
      </c>
      <c r="B6" s="34" t="s">
        <v>18</v>
      </c>
      <c r="C6" s="15">
        <v>7649</v>
      </c>
      <c r="D6" s="15"/>
      <c r="E6" s="15">
        <v>0</v>
      </c>
      <c r="F6" s="15">
        <f>C6*E6</f>
        <v>0</v>
      </c>
      <c r="G6" s="15">
        <f>F6*0.04</f>
        <v>0</v>
      </c>
      <c r="H6" s="7"/>
    </row>
    <row r="7" spans="1:8" ht="20.25" customHeight="1">
      <c r="A7" s="8">
        <v>4</v>
      </c>
      <c r="B7" s="34" t="s">
        <v>19</v>
      </c>
      <c r="C7" s="15">
        <v>3401</v>
      </c>
      <c r="D7" s="15"/>
      <c r="E7" s="15">
        <v>0</v>
      </c>
      <c r="F7" s="15">
        <f>C7*E7</f>
        <v>0</v>
      </c>
      <c r="G7" s="15">
        <f>F7*0.04</f>
        <v>0</v>
      </c>
      <c r="H7" s="7"/>
    </row>
    <row r="8" spans="1:8" ht="20.25" customHeight="1">
      <c r="A8" s="8">
        <v>5</v>
      </c>
      <c r="B8" s="34" t="s">
        <v>20</v>
      </c>
      <c r="C8" s="15">
        <v>1680</v>
      </c>
      <c r="D8" s="15"/>
      <c r="E8" s="15">
        <v>0</v>
      </c>
      <c r="F8" s="15">
        <f>C8*E8</f>
        <v>0</v>
      </c>
      <c r="G8" s="15">
        <f>F8*0.04</f>
        <v>0</v>
      </c>
      <c r="H8" s="7"/>
    </row>
    <row r="9" spans="1:8" ht="20.25" customHeight="1">
      <c r="A9" s="8">
        <v>6</v>
      </c>
      <c r="B9" s="34" t="s">
        <v>35</v>
      </c>
      <c r="C9" s="15">
        <v>948</v>
      </c>
      <c r="D9" s="15"/>
      <c r="E9" s="15">
        <v>0</v>
      </c>
      <c r="F9" s="15">
        <f>C9*E9</f>
        <v>0</v>
      </c>
      <c r="G9" s="15">
        <f>F9*0.04</f>
        <v>0</v>
      </c>
      <c r="H9" s="7"/>
    </row>
    <row r="10" spans="1:8" ht="20.25" customHeight="1">
      <c r="A10" s="8"/>
      <c r="B10" s="34" t="s">
        <v>36</v>
      </c>
      <c r="C10" s="15">
        <v>102</v>
      </c>
      <c r="D10" s="15"/>
      <c r="E10" s="15">
        <v>0</v>
      </c>
      <c r="F10" s="15">
        <f>C10*E10</f>
        <v>0</v>
      </c>
      <c r="G10" s="15">
        <f>F10*0.04</f>
        <v>0</v>
      </c>
      <c r="H10" s="7"/>
    </row>
    <row r="11" spans="1:8" ht="20.25" customHeight="1">
      <c r="A11" s="8"/>
      <c r="B11" s="34" t="s">
        <v>37</v>
      </c>
      <c r="C11" s="15">
        <v>287</v>
      </c>
      <c r="D11" s="15"/>
      <c r="E11" s="15">
        <v>0</v>
      </c>
      <c r="F11" s="15">
        <f>C11*E11</f>
        <v>0</v>
      </c>
      <c r="G11" s="15">
        <f>F11*0.04</f>
        <v>0</v>
      </c>
      <c r="H11" s="7"/>
    </row>
    <row r="12" spans="1:8" ht="20.25" customHeight="1">
      <c r="A12" s="8"/>
      <c r="B12" s="34" t="s">
        <v>38</v>
      </c>
      <c r="C12" s="15">
        <v>250</v>
      </c>
      <c r="D12" s="15"/>
      <c r="E12" s="15">
        <v>0</v>
      </c>
      <c r="F12" s="15">
        <f>C12*E12</f>
        <v>0</v>
      </c>
      <c r="G12" s="15">
        <f>F12*0.04</f>
        <v>0</v>
      </c>
      <c r="H12" s="7"/>
    </row>
    <row r="13" spans="1:8" ht="20.25" customHeight="1">
      <c r="A13" s="8">
        <v>7</v>
      </c>
      <c r="B13" s="34" t="s">
        <v>39</v>
      </c>
      <c r="C13" s="15">
        <v>246</v>
      </c>
      <c r="D13" s="15"/>
      <c r="E13" s="15">
        <v>0</v>
      </c>
      <c r="F13" s="15">
        <f>C13*E13</f>
        <v>0</v>
      </c>
      <c r="G13" s="15">
        <f>F13*0.04</f>
        <v>0</v>
      </c>
      <c r="H13" s="7"/>
    </row>
    <row r="14" spans="1:8" ht="20.25" customHeight="1">
      <c r="A14" s="8">
        <v>8</v>
      </c>
      <c r="B14" s="34" t="s">
        <v>15</v>
      </c>
      <c r="C14" s="15">
        <v>246</v>
      </c>
      <c r="D14" s="15"/>
      <c r="E14" s="15">
        <v>0</v>
      </c>
      <c r="F14" s="15">
        <f>C14*E14</f>
        <v>0</v>
      </c>
      <c r="G14" s="15">
        <f>F14*0.04</f>
        <v>0</v>
      </c>
      <c r="H14" s="7"/>
    </row>
    <row r="15" spans="1:8" ht="20.25" customHeight="1">
      <c r="A15" s="8"/>
      <c r="B15" s="34" t="s">
        <v>16</v>
      </c>
      <c r="C15" s="15">
        <v>330</v>
      </c>
      <c r="D15" s="15"/>
      <c r="E15" s="15">
        <v>0</v>
      </c>
      <c r="F15" s="15">
        <f>C15*E15</f>
        <v>0</v>
      </c>
      <c r="G15" s="15">
        <f>F15*0.04</f>
        <v>0</v>
      </c>
      <c r="H15" s="7"/>
    </row>
    <row r="16" spans="1:8" ht="20.25" customHeight="1">
      <c r="A16" s="8"/>
      <c r="B16" s="34" t="s">
        <v>17</v>
      </c>
      <c r="C16" s="15">
        <v>154</v>
      </c>
      <c r="D16" s="15"/>
      <c r="E16" s="15">
        <v>0</v>
      </c>
      <c r="F16" s="15">
        <f>C16*E16</f>
        <v>0</v>
      </c>
      <c r="G16" s="15">
        <f>F16*0.04</f>
        <v>0</v>
      </c>
      <c r="H16" s="7"/>
    </row>
    <row r="17" spans="1:8" ht="20.25" customHeight="1">
      <c r="A17" s="8">
        <v>9</v>
      </c>
      <c r="B17" s="34" t="s">
        <v>21</v>
      </c>
      <c r="C17" s="15">
        <v>738</v>
      </c>
      <c r="D17" s="15"/>
      <c r="E17" s="15">
        <v>0</v>
      </c>
      <c r="F17" s="15">
        <f>C17*E17</f>
        <v>0</v>
      </c>
      <c r="G17" s="15">
        <f>F17*0.04</f>
        <v>0</v>
      </c>
      <c r="H17" s="7"/>
    </row>
    <row r="18" spans="1:8" ht="20.25" customHeight="1">
      <c r="A18" s="8">
        <v>10</v>
      </c>
      <c r="B18" s="34" t="s">
        <v>25</v>
      </c>
      <c r="C18" s="15">
        <v>265973</v>
      </c>
      <c r="D18" s="15"/>
      <c r="E18" s="15">
        <v>0</v>
      </c>
      <c r="F18" s="15">
        <f>C18*E18</f>
        <v>0</v>
      </c>
      <c r="G18" s="35">
        <f>F18*0.01</f>
        <v>0</v>
      </c>
      <c r="H18" s="7"/>
    </row>
    <row r="19" spans="1:8" ht="20.25" customHeight="1">
      <c r="A19" s="8">
        <v>11</v>
      </c>
      <c r="B19" s="34" t="s">
        <v>12</v>
      </c>
      <c r="C19" s="15">
        <v>3326</v>
      </c>
      <c r="D19" s="15"/>
      <c r="E19" s="15">
        <v>0</v>
      </c>
      <c r="F19" s="15">
        <f>C19*E19</f>
        <v>0</v>
      </c>
      <c r="G19" s="15">
        <f>F19*0.04</f>
        <v>0</v>
      </c>
      <c r="H19" s="7"/>
    </row>
    <row r="20" spans="1:8" ht="20.25" customHeight="1">
      <c r="A20" s="8">
        <v>12</v>
      </c>
      <c r="B20" s="34" t="s">
        <v>13</v>
      </c>
      <c r="C20" s="15">
        <v>1219</v>
      </c>
      <c r="D20" s="15"/>
      <c r="E20" s="15">
        <v>0</v>
      </c>
      <c r="F20" s="15">
        <f>C20*E20</f>
        <v>0</v>
      </c>
      <c r="G20" s="15">
        <f>F20*0.04</f>
        <v>0</v>
      </c>
      <c r="H20" s="7"/>
    </row>
    <row r="21" spans="1:8" ht="20.25" customHeight="1">
      <c r="A21" s="8">
        <v>13</v>
      </c>
      <c r="B21" s="34" t="s">
        <v>14</v>
      </c>
      <c r="C21" s="15">
        <v>2154</v>
      </c>
      <c r="D21" s="15"/>
      <c r="E21" s="15">
        <v>0</v>
      </c>
      <c r="F21" s="15">
        <f>C21*E21</f>
        <v>0</v>
      </c>
      <c r="G21" s="15">
        <f>F21*0.04</f>
        <v>0</v>
      </c>
      <c r="H21" s="7"/>
    </row>
    <row r="22" spans="1:8" ht="20.25" customHeight="1">
      <c r="A22" s="8">
        <v>14</v>
      </c>
      <c r="B22" s="34" t="s">
        <v>40</v>
      </c>
      <c r="C22" s="15">
        <v>1478</v>
      </c>
      <c r="D22" s="15"/>
      <c r="E22" s="15">
        <v>0</v>
      </c>
      <c r="F22" s="15">
        <f>C22*E22</f>
        <v>0</v>
      </c>
      <c r="G22" s="15">
        <f>F22*0.01</f>
        <v>0</v>
      </c>
      <c r="H22" s="7"/>
    </row>
    <row r="23" spans="1:8" ht="20.25" customHeight="1">
      <c r="A23" s="12"/>
      <c r="B23" s="34" t="s">
        <v>41</v>
      </c>
      <c r="C23" s="15">
        <v>554</v>
      </c>
      <c r="D23" s="15"/>
      <c r="E23" s="15">
        <v>0</v>
      </c>
      <c r="F23" s="15">
        <f>C23*E23</f>
        <v>0</v>
      </c>
      <c r="G23" s="15">
        <f>F23*0.01</f>
        <v>0</v>
      </c>
      <c r="H23" s="7"/>
    </row>
    <row r="24" spans="1:8" ht="20.25" customHeight="1">
      <c r="A24" s="12"/>
      <c r="B24" s="34" t="s">
        <v>11</v>
      </c>
      <c r="C24" s="15">
        <v>2500</v>
      </c>
      <c r="D24" s="15"/>
      <c r="E24" s="15">
        <v>0</v>
      </c>
      <c r="F24" s="15">
        <f>C24*E24</f>
        <v>0</v>
      </c>
      <c r="G24" s="15">
        <f>F24*0.01</f>
        <v>0</v>
      </c>
      <c r="H24" s="7"/>
    </row>
    <row r="25" spans="1:8" ht="20.25" customHeight="1">
      <c r="A25" s="8">
        <v>15</v>
      </c>
      <c r="B25" s="34" t="s">
        <v>22</v>
      </c>
      <c r="C25" s="15">
        <v>1230</v>
      </c>
      <c r="D25" s="15"/>
      <c r="E25" s="15">
        <v>0</v>
      </c>
      <c r="F25" s="15">
        <f>C25*E25</f>
        <v>0</v>
      </c>
      <c r="G25" s="15">
        <f>F25*0.04</f>
        <v>0</v>
      </c>
      <c r="H25" s="7"/>
    </row>
    <row r="26" spans="1:8" ht="20.25" customHeight="1">
      <c r="A26" s="8">
        <v>16</v>
      </c>
      <c r="B26" s="34" t="s">
        <v>23</v>
      </c>
      <c r="C26" s="15">
        <v>1107</v>
      </c>
      <c r="D26" s="15"/>
      <c r="E26" s="15">
        <v>0</v>
      </c>
      <c r="F26" s="15">
        <f>C26*E26</f>
        <v>0</v>
      </c>
      <c r="G26" s="15">
        <f>F26*0.04</f>
        <v>0</v>
      </c>
      <c r="H26" s="7"/>
    </row>
    <row r="27" spans="1:8" ht="20.25" customHeight="1">
      <c r="A27" s="8">
        <v>17</v>
      </c>
      <c r="B27" s="34" t="s">
        <v>49</v>
      </c>
      <c r="C27" s="15">
        <v>1602</v>
      </c>
      <c r="D27" s="15"/>
      <c r="E27" s="15">
        <v>0</v>
      </c>
      <c r="F27" s="15">
        <f>C27*E27</f>
        <v>0</v>
      </c>
      <c r="G27" s="15">
        <f>F27*0.04</f>
        <v>0</v>
      </c>
      <c r="H27" s="7"/>
    </row>
    <row r="28" spans="1:8" ht="20.25" customHeight="1">
      <c r="A28" s="8">
        <v>18</v>
      </c>
      <c r="B28" s="34" t="s">
        <v>42</v>
      </c>
      <c r="C28" s="15">
        <v>108</v>
      </c>
      <c r="D28" s="15"/>
      <c r="E28" s="15">
        <v>0</v>
      </c>
      <c r="F28" s="15">
        <f>C28*E28</f>
        <v>0</v>
      </c>
      <c r="G28" s="15">
        <f>F28*0.04</f>
        <v>0</v>
      </c>
      <c r="H28" s="7"/>
    </row>
    <row r="29" spans="1:8" ht="20.25" customHeight="1">
      <c r="A29" s="8">
        <v>19</v>
      </c>
      <c r="B29" s="34" t="s">
        <v>9</v>
      </c>
      <c r="C29" s="15">
        <v>9000</v>
      </c>
      <c r="D29" s="15"/>
      <c r="E29" s="15">
        <v>0</v>
      </c>
      <c r="F29" s="15">
        <f>C29*E29</f>
        <v>0</v>
      </c>
      <c r="G29" s="15">
        <f>F29*0.04</f>
        <v>0</v>
      </c>
      <c r="H29" s="7"/>
    </row>
    <row r="30" spans="1:8" ht="20.25" customHeight="1">
      <c r="A30" s="8">
        <v>20</v>
      </c>
      <c r="B30" s="34" t="s">
        <v>50</v>
      </c>
      <c r="C30" s="15">
        <v>18000</v>
      </c>
      <c r="D30" s="15"/>
      <c r="E30" s="15">
        <v>0</v>
      </c>
      <c r="F30" s="15">
        <f>C30*E30</f>
        <v>0</v>
      </c>
      <c r="G30" s="15">
        <f>F30*0.04</f>
        <v>0</v>
      </c>
      <c r="H30" s="7"/>
    </row>
    <row r="31" spans="1:8" ht="20.25" customHeight="1">
      <c r="A31" s="8">
        <v>21</v>
      </c>
      <c r="B31" s="34" t="s">
        <v>43</v>
      </c>
      <c r="C31" s="15">
        <v>14500</v>
      </c>
      <c r="D31" s="15"/>
      <c r="E31" s="15">
        <v>0</v>
      </c>
      <c r="F31" s="15">
        <f>C31*E31</f>
        <v>0</v>
      </c>
      <c r="G31" s="15">
        <f>F31*0.04</f>
        <v>0</v>
      </c>
      <c r="H31" s="7"/>
    </row>
    <row r="32" spans="1:8" ht="20.25" customHeight="1">
      <c r="A32" s="17" t="s">
        <v>45</v>
      </c>
      <c r="B32" s="7"/>
      <c r="C32" s="16">
        <f>SUM(C3:C31)</f>
        <v>365688</v>
      </c>
      <c r="D32" s="16"/>
      <c r="E32" s="24"/>
      <c r="F32" s="16">
        <f>SUM(F3:F31)</f>
        <v>0</v>
      </c>
      <c r="G32" s="36">
        <f>SUM(G3:G31)</f>
        <v>0</v>
      </c>
      <c r="H32" s="37">
        <f>SUM(F32:G32)</f>
        <v>0</v>
      </c>
    </row>
    <row r="33" spans="1:8" ht="20.25" customHeight="1">
      <c r="A33" s="17" t="s">
        <v>46</v>
      </c>
      <c r="B33" s="7"/>
      <c r="C33" s="38">
        <v>0.2</v>
      </c>
      <c r="D33" s="38"/>
      <c r="E33" s="7"/>
      <c r="F33" s="39">
        <f>F32*0.2</f>
        <v>0</v>
      </c>
      <c r="G33" s="40">
        <f>G32*0.2</f>
        <v>0</v>
      </c>
      <c r="H33" s="41">
        <f>H32*0.2</f>
        <v>0</v>
      </c>
    </row>
    <row r="34" spans="1:8" ht="20.25" customHeight="1">
      <c r="A34" s="17" t="s">
        <v>47</v>
      </c>
      <c r="B34" s="7"/>
      <c r="C34" s="7"/>
      <c r="D34" s="7"/>
      <c r="E34" s="7"/>
      <c r="F34" s="42">
        <f>SUM(F32:F33)</f>
        <v>0</v>
      </c>
      <c r="G34" s="37">
        <f>SUM(G32:G33)</f>
        <v>0</v>
      </c>
      <c r="H34" s="43">
        <f>SUM(H32:H33)</f>
        <v>0</v>
      </c>
    </row>
  </sheetData>
  <sheetProtection selectLockedCells="1" selectUnlockedCells="1"/>
  <mergeCells count="3">
    <mergeCell ref="A1:H1"/>
    <mergeCell ref="A9:A12"/>
    <mergeCell ref="A14:A16"/>
  </mergeCells>
  <printOptions/>
  <pageMargins left="1" right="1" top="0.9840277777777777" bottom="0.9840277777777777" header="0.5118055555555555" footer="0.25"/>
  <pageSetup fitToHeight="1" fitToWidth="1" horizontalDpi="300" verticalDpi="300" orientation="portrait" paperSize="9"/>
  <headerFooter alignWithMargins="0">
    <oddFooter>&amp;C&amp;12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Sobota</cp:lastModifiedBy>
  <dcterms:modified xsi:type="dcterms:W3CDTF">2021-03-08T14:35:04Z</dcterms:modified>
  <cp:category/>
  <cp:version/>
  <cp:contentType/>
  <cp:contentStatus/>
  <cp:revision>8</cp:revision>
</cp:coreProperties>
</file>