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9040" windowHeight="15840"/>
  </bookViews>
  <sheets>
    <sheet name="Rekapitulácia stavby" sheetId="1" r:id="rId1"/>
  </sheets>
  <definedNames>
    <definedName name="_xlnm.Print_Titles" localSheetId="0">'Rekapitulácia stavby'!$92:$92</definedName>
    <definedName name="_xlnm.Print_Area" localSheetId="0">'Rekapitulácia stavby'!$D$4:$AO$76,'Rekapitulácia stavby'!$C$82:$AQ$102</definedName>
  </definedNames>
  <calcPr calcId="124519" iterateDelta="1E-4"/>
</workbook>
</file>

<file path=xl/calcChain.xml><?xml version="1.0" encoding="utf-8"?>
<calcChain xmlns="http://schemas.openxmlformats.org/spreadsheetml/2006/main">
  <c r="AN96" i="1"/>
  <c r="AN97"/>
  <c r="AN98"/>
  <c r="AN95"/>
  <c r="AN99"/>
  <c r="AG94" l="1"/>
  <c r="AN94" s="1"/>
  <c r="AK35" s="1"/>
  <c r="AN100"/>
  <c r="AN101"/>
  <c r="BD101"/>
  <c r="BC101"/>
  <c r="BB101"/>
  <c r="BA101"/>
  <c r="AZ101"/>
  <c r="AY101"/>
  <c r="AX101"/>
  <c r="AW101"/>
  <c r="AV101"/>
  <c r="AT101" s="1"/>
  <c r="AU101"/>
  <c r="BD100"/>
  <c r="BC100"/>
  <c r="BB100"/>
  <c r="BA100"/>
  <c r="AZ100"/>
  <c r="AY100"/>
  <c r="AX100"/>
  <c r="AW100"/>
  <c r="AV100"/>
  <c r="AU100"/>
  <c r="AT100"/>
  <c r="BD99"/>
  <c r="BC99"/>
  <c r="BB99"/>
  <c r="BA99"/>
  <c r="AZ99"/>
  <c r="AY99"/>
  <c r="AX99"/>
  <c r="AW99"/>
  <c r="AT99" s="1"/>
  <c r="AV99"/>
  <c r="AU99"/>
  <c r="AY98" l="1"/>
  <c r="AX98"/>
  <c r="BD98"/>
  <c r="BC98"/>
  <c r="BB98"/>
  <c r="AV98"/>
  <c r="AZ98"/>
  <c r="AU98"/>
  <c r="AY97"/>
  <c r="AX97"/>
  <c r="BD97"/>
  <c r="BC97"/>
  <c r="BB97"/>
  <c r="AV97"/>
  <c r="AZ97"/>
  <c r="AU97"/>
  <c r="AY96"/>
  <c r="AX96"/>
  <c r="AY95"/>
  <c r="AX95"/>
  <c r="BC95"/>
  <c r="AV95"/>
  <c r="AZ95"/>
  <c r="AS94"/>
  <c r="L90"/>
  <c r="AM90"/>
  <c r="AM89"/>
  <c r="L89"/>
  <c r="AM87"/>
  <c r="L87"/>
  <c r="L85"/>
  <c r="L84"/>
  <c r="BD96" l="1"/>
  <c r="BB96"/>
  <c r="BA96"/>
  <c r="AW96"/>
  <c r="BD95"/>
  <c r="BD94" s="1"/>
  <c r="W33" s="1"/>
  <c r="BB95"/>
  <c r="BC96"/>
  <c r="BC94" s="1"/>
  <c r="AW98"/>
  <c r="AT98" s="1"/>
  <c r="BA98"/>
  <c r="AW95"/>
  <c r="AT95" s="1"/>
  <c r="BA95"/>
  <c r="AW97"/>
  <c r="AT97" s="1"/>
  <c r="BA97"/>
  <c r="AV96"/>
  <c r="AZ96"/>
  <c r="AZ94" s="1"/>
  <c r="BB94" l="1"/>
  <c r="AX94" s="1"/>
  <c r="AT96"/>
  <c r="BA94"/>
  <c r="AW94" s="1"/>
  <c r="W32"/>
  <c r="AY94"/>
  <c r="AV94"/>
  <c r="AU96"/>
  <c r="AU95"/>
  <c r="AU94" l="1"/>
  <c r="W31"/>
  <c r="AT94"/>
  <c r="AK26" l="1"/>
  <c r="AK30" l="1"/>
</calcChain>
</file>

<file path=xl/sharedStrings.xml><?xml version="1.0" encoding="utf-8"?>
<sst xmlns="http://schemas.openxmlformats.org/spreadsheetml/2006/main" count="198" uniqueCount="92">
  <si>
    <t>Export Komplet</t>
  </si>
  <si>
    <t/>
  </si>
  <si>
    <t>2.0</t>
  </si>
  <si>
    <t>False</t>
  </si>
  <si>
    <t>{279458e6-fa93-4001-8135-05a794f02f32}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</si>
  <si>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</si>
  <si>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</si>
  <si>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</si>
  <si>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</si>
  <si>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</si>
  <si>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</si>
  <si>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1</t>
  </si>
  <si>
    <t>Stavba: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</si>
  <si>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</si>
  <si>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</si>
  <si>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</si>
  <si>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</si>
  <si>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</si>
  <si>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</si>
  <si>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</si>
  <si>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</si>
  <si>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</si>
  <si>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Projektant: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</si>
  <si>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</si>
  <si>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</si>
  <si>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</si>
  <si>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</si>
  <si>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</si>
  <si>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</si>
  <si>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</si>
  <si>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</si>
  <si>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</si>
  <si>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</si>
  <si>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</si>
  <si>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</si>
  <si>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</si>
  <si>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</si>
  <si>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</si>
  <si>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</si>
  <si>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</si>
  <si>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</si>
  <si>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</si>
  <si>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</si>
  <si>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</si>
  <si>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</si>
  <si>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</si>
  <si>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</si>
  <si>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</si>
  <si>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</si>
  <si>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</si>
  <si>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</si>
  <si>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</si>
  <si>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</si>
  <si>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</si>
  <si>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</si>
  <si>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</si>
  <si>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</si>
  <si>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</si>
  <si>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</si>
  <si>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</si>
  <si>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</si>
  <si>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</si>
  <si>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</si>
  <si>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</si>
  <si>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</si>
  <si>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</si>
  <si>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</si>
  <si>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</si>
  <si>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</si>
  <si>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</si>
  <si>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</si>
  <si>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</si>
  <si>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1 - SO 01</t>
  </si>
  <si>
    <t>Budova bývalalej MS - buracie úprace</t>
  </si>
  <si>
    <t>STA</t>
  </si>
  <si>
    <t>{f3e8dcc3-f746-4cc8-a2f5-f2e824d36335}</t>
  </si>
  <si>
    <t>2 - SO 01</t>
  </si>
  <si>
    <t>Budova bývalej MS - architekutra</t>
  </si>
  <si>
    <t>{493638a1-a592-4b78-96ef-484ac528c34c}</t>
  </si>
  <si>
    <t>SO 02 - spevnene plochy</t>
  </si>
  <si>
    <t>{15520bd7-0599-47a6-a908-02bbfd7727cf}</t>
  </si>
  <si>
    <t>4</t>
  </si>
  <si>
    <t>SO 03 - oplotenie</t>
  </si>
  <si>
    <t>{27881ade-773b-487c-8d11-ce7662f830cb}</t>
  </si>
  <si>
    <t>SOŠ Tornaľa-modernizácia odborného vzdelávania-budova bývalej MŠ</t>
  </si>
  <si>
    <t>IO 01 - Vodovodná prípojka</t>
  </si>
  <si>
    <t>IO 02.01 - Kanalizačná prípojka</t>
  </si>
  <si>
    <t>IO 02.02 - Kanalizačná prípojka</t>
  </si>
  <si>
    <t xml:space="preserve">Tornaľa   </t>
  </si>
  <si>
    <t>Ing. Marian Magyar</t>
  </si>
  <si>
    <t>Banskobystrický samosprávny kraj</t>
  </si>
  <si>
    <t>Ing. Arch. Mário Regec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</si>
</sst>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2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u/>
      <sz val="11"/>
      <color theme="10"/>
      <name val="Calibri"/>
      <scheme val="minor"/>
    </font>
    <font>
      <sz val="8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2">
    <xf numFmtId="0" fontId="0" fillId="0" borderId="0"/>
    <xf numFmtId="0" fontId="22" fillId="0" borderId="0" applyNumberFormat="0" applyFill="0" applyBorder="0" applyAlignment="0" applyProtection="0"/>
  </cellStyleXfs>
  <cellXfs count="11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9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4" fillId="4" borderId="0" xfId="0" applyFont="1" applyFill="1" applyAlignment="1">
      <alignment horizontal="center" vertical="center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4" xfId="0" applyNumberFormat="1" applyFont="1" applyBorder="1" applyAlignment="1">
      <alignment vertical="center"/>
    </xf>
    <xf numFmtId="4" fontId="12" fillId="0" borderId="0" xfId="0" applyNumberFormat="1" applyFont="1" applyBorder="1" applyAlignment="1">
      <alignment vertical="center"/>
    </xf>
    <xf numFmtId="166" fontId="12" fillId="0" borderId="0" xfId="0" applyNumberFormat="1" applyFont="1" applyBorder="1" applyAlignment="1">
      <alignment vertical="center"/>
    </xf>
    <xf numFmtId="4" fontId="1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1" fillId="0" borderId="19" xfId="0" applyNumberFormat="1" applyFont="1" applyBorder="1" applyAlignment="1">
      <alignment vertical="center"/>
    </xf>
    <xf numFmtId="4" fontId="21" fillId="0" borderId="20" xfId="0" applyNumberFormat="1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4" fontId="21" fillId="0" borderId="21" xfId="0" applyNumberFormat="1" applyFont="1" applyBorder="1" applyAlignment="1">
      <alignment vertical="center"/>
    </xf>
    <xf numFmtId="0" fontId="0" fillId="0" borderId="0" xfId="0"/>
    <xf numFmtId="0" fontId="0" fillId="0" borderId="0" xfId="0"/>
    <xf numFmtId="0" fontId="23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left"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4" fillId="4" borderId="7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left" vertical="center"/>
    </xf>
    <xf numFmtId="0" fontId="14" fillId="4" borderId="8" xfId="0" applyFont="1" applyFill="1" applyBorder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4" fontId="16" fillId="0" borderId="0" xfId="0" applyNumberFormat="1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7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9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0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4" fillId="4" borderId="6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4" fillId="4" borderId="7" xfId="0" applyFont="1" applyFill="1" applyBorder="1" applyAlignment="1">
      <alignment horizontal="right" vertical="center"/>
    </xf>
    <xf numFmtId="0" fontId="19" fillId="0" borderId="0" xfId="0" applyFont="1" applyAlignment="1">
      <alignment horizontal="left" vertical="center" wrapText="1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3"/>
  <sheetViews>
    <sheetView showGridLines="0" tabSelected="1" workbookViewId="0">
      <selection activeCell="AN9" sqref="AN9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7" t="s">
        <v>0</v>
      </c>
      <c r="AZ1" s="7" t="s">
        <v>1</v>
      </c>
      <c r="BA1" s="7" t="s">
        <v>2</v>
      </c>
      <c r="BB1" s="7" t="s">
        <v>1</v>
      </c>
      <c r="BT1" s="7" t="s">
        <v>3</v>
      </c>
      <c r="BU1" s="7" t="s">
        <v>3</v>
      </c>
      <c r="BV1" s="7" t="s">
        <v>4</v>
      </c>
    </row>
    <row r="2" spans="1:74" ht="36.9" customHeight="1">
      <c r="AR2" s="92" t="s">
        <v>5</v>
      </c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S2" s="8" t="s">
        <v>6</v>
      </c>
      <c r="BT2" s="8" t="s">
        <v>7</v>
      </c>
    </row>
    <row r="3" spans="1:74" ht="6.9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1"/>
      <c r="BS3" s="8" t="s">
        <v>6</v>
      </c>
      <c r="BT3" s="8" t="s">
        <v>7</v>
      </c>
    </row>
    <row r="4" spans="1:74" ht="24.9" customHeight="1">
      <c r="B4" s="11"/>
      <c r="D4" s="12" t="s">
        <v>8</v>
      </c>
      <c r="AR4" s="11"/>
      <c r="AS4" s="13" t="s">
        <v>9</v>
      </c>
      <c r="BS4" s="8" t="s">
        <v>6</v>
      </c>
    </row>
    <row r="5" spans="1:74" ht="12" customHeight="1">
      <c r="B5" s="11"/>
      <c r="D5" s="14" t="s">
        <v>10</v>
      </c>
      <c r="K5" s="89" t="s">
        <v>11</v>
      </c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R5" s="11"/>
      <c r="BS5" s="8" t="s">
        <v>6</v>
      </c>
    </row>
    <row r="6" spans="1:74" ht="36.9" customHeight="1">
      <c r="B6" s="11"/>
      <c r="D6" s="16" t="s">
        <v>12</v>
      </c>
      <c r="K6" s="91" t="s">
        <v>84</v>
      </c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R6" s="11"/>
      <c r="BS6" s="8" t="s">
        <v>6</v>
      </c>
    </row>
    <row r="7" spans="1:74" ht="12" customHeight="1">
      <c r="B7" s="11"/>
      <c r="D7" s="17" t="s">
        <v>13</v>
      </c>
      <c r="K7" s="15" t="s">
        <v>1</v>
      </c>
      <c r="AK7" s="17" t="s">
        <v>14</v>
      </c>
      <c r="AN7" s="15" t="s">
        <v>1</v>
      </c>
      <c r="AR7" s="11"/>
      <c r="BS7" s="8" t="s">
        <v>6</v>
      </c>
    </row>
    <row r="8" spans="1:74" ht="12" customHeight="1">
      <c r="B8" s="11"/>
      <c r="D8" s="17" t="s">
        <v>15</v>
      </c>
      <c r="K8" s="74" t="s">
        <v>88</v>
      </c>
      <c r="AK8" s="17" t="s">
        <v>17</v>
      </c>
      <c r="AN8" s="75">
        <v>44466</v>
      </c>
      <c r="AR8" s="11"/>
      <c r="BS8" s="8" t="s">
        <v>6</v>
      </c>
    </row>
    <row r="9" spans="1:74" ht="14.4" customHeight="1">
      <c r="B9" s="11"/>
      <c r="AR9" s="11"/>
      <c r="BS9" s="8" t="s">
        <v>6</v>
      </c>
    </row>
    <row r="10" spans="1:74" ht="12" customHeight="1">
      <c r="B10" s="11"/>
      <c r="D10" s="17" t="s">
        <v>18</v>
      </c>
      <c r="K10" s="73" t="s">
        <v>90</v>
      </c>
      <c r="AK10" s="17" t="s">
        <v>19</v>
      </c>
      <c r="AN10" s="15" t="s">
        <v>1</v>
      </c>
      <c r="AR10" s="11"/>
      <c r="BS10" s="8" t="s">
        <v>6</v>
      </c>
    </row>
    <row r="11" spans="1:74" ht="18.45" customHeight="1">
      <c r="B11" s="11"/>
      <c r="E11" s="15" t="s">
        <v>16</v>
      </c>
      <c r="AK11" s="17" t="s">
        <v>20</v>
      </c>
      <c r="AN11" s="15" t="s">
        <v>1</v>
      </c>
      <c r="AR11" s="11"/>
      <c r="BS11" s="8" t="s">
        <v>6</v>
      </c>
    </row>
    <row r="12" spans="1:74" ht="6.9" customHeight="1">
      <c r="B12" s="11"/>
      <c r="AR12" s="11"/>
      <c r="BS12" s="8" t="s">
        <v>6</v>
      </c>
    </row>
    <row r="13" spans="1:74" ht="12" customHeight="1">
      <c r="B13" s="11"/>
      <c r="D13" s="17" t="s">
        <v>21</v>
      </c>
      <c r="AK13" s="17" t="s">
        <v>19</v>
      </c>
      <c r="AN13" s="15" t="s">
        <v>1</v>
      </c>
      <c r="AR13" s="11"/>
      <c r="BS13" s="8" t="s">
        <v>6</v>
      </c>
    </row>
    <row r="14" spans="1:74" ht="13.2">
      <c r="B14" s="11"/>
      <c r="E14" s="15" t="s">
        <v>16</v>
      </c>
      <c r="AK14" s="17" t="s">
        <v>20</v>
      </c>
      <c r="AN14" s="15" t="s">
        <v>1</v>
      </c>
      <c r="AR14" s="11"/>
      <c r="BS14" s="8" t="s">
        <v>6</v>
      </c>
    </row>
    <row r="15" spans="1:74" ht="6.9" customHeight="1">
      <c r="B15" s="11"/>
      <c r="AR15" s="11"/>
      <c r="BS15" s="8" t="s">
        <v>3</v>
      </c>
    </row>
    <row r="16" spans="1:74" ht="12" customHeight="1">
      <c r="B16" s="11"/>
      <c r="D16" s="17" t="s">
        <v>22</v>
      </c>
      <c r="K16" s="73" t="s">
        <v>91</v>
      </c>
      <c r="AK16" s="17" t="s">
        <v>19</v>
      </c>
      <c r="AN16" s="15" t="s">
        <v>1</v>
      </c>
      <c r="AR16" s="11"/>
      <c r="BS16" s="8" t="s">
        <v>3</v>
      </c>
    </row>
    <row r="17" spans="2:71" ht="18.45" customHeight="1">
      <c r="B17" s="11"/>
      <c r="E17" s="15" t="s">
        <v>16</v>
      </c>
      <c r="AK17" s="17" t="s">
        <v>20</v>
      </c>
      <c r="AN17" s="15" t="s">
        <v>1</v>
      </c>
      <c r="AR17" s="11"/>
      <c r="BS17" s="8" t="s">
        <v>23</v>
      </c>
    </row>
    <row r="18" spans="2:71" ht="6.9" customHeight="1">
      <c r="B18" s="11"/>
      <c r="AR18" s="11"/>
      <c r="BS18" s="8" t="s">
        <v>24</v>
      </c>
    </row>
    <row r="19" spans="2:71" ht="12" customHeight="1">
      <c r="B19" s="11"/>
      <c r="D19" s="17" t="s">
        <v>25</v>
      </c>
      <c r="K19" s="72" t="s">
        <v>89</v>
      </c>
      <c r="AK19" s="17" t="s">
        <v>19</v>
      </c>
      <c r="AN19" s="15" t="s">
        <v>1</v>
      </c>
      <c r="AR19" s="11"/>
      <c r="BS19" s="8" t="s">
        <v>24</v>
      </c>
    </row>
    <row r="20" spans="2:71" ht="18.45" customHeight="1">
      <c r="B20" s="11"/>
      <c r="E20" s="15" t="s">
        <v>16</v>
      </c>
      <c r="AK20" s="17" t="s">
        <v>20</v>
      </c>
      <c r="AN20" s="15" t="s">
        <v>1</v>
      </c>
      <c r="AR20" s="11"/>
      <c r="BS20" s="8" t="s">
        <v>23</v>
      </c>
    </row>
    <row r="21" spans="2:71" ht="6.9" customHeight="1">
      <c r="B21" s="11"/>
      <c r="AR21" s="11"/>
    </row>
    <row r="22" spans="2:71" ht="12" customHeight="1">
      <c r="B22" s="11"/>
      <c r="D22" s="17" t="s">
        <v>26</v>
      </c>
      <c r="AR22" s="11"/>
    </row>
    <row r="23" spans="2:71" ht="16.5" customHeight="1">
      <c r="B23" s="11"/>
      <c r="E23" s="93" t="s">
        <v>1</v>
      </c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3"/>
      <c r="AI23" s="93"/>
      <c r="AJ23" s="93"/>
      <c r="AK23" s="93"/>
      <c r="AL23" s="93"/>
      <c r="AM23" s="93"/>
      <c r="AN23" s="93"/>
      <c r="AR23" s="11"/>
    </row>
    <row r="24" spans="2:71" ht="6.9" customHeight="1">
      <c r="B24" s="11"/>
      <c r="AR24" s="11"/>
    </row>
    <row r="25" spans="2:71" ht="6.9" customHeight="1">
      <c r="B25" s="11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R25" s="11"/>
    </row>
    <row r="26" spans="2:71" s="1" customFormat="1" ht="25.95" customHeight="1">
      <c r="B26" s="19"/>
      <c r="D26" s="20" t="s">
        <v>27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94">
        <f>ROUND(AG94,2)</f>
        <v>0</v>
      </c>
      <c r="AL26" s="95"/>
      <c r="AM26" s="95"/>
      <c r="AN26" s="95"/>
      <c r="AO26" s="95"/>
      <c r="AR26" s="19"/>
    </row>
    <row r="27" spans="2:71" s="1" customFormat="1" ht="6.9" customHeight="1">
      <c r="B27" s="19"/>
      <c r="AR27" s="19"/>
    </row>
    <row r="28" spans="2:71" s="1" customFormat="1" ht="13.2">
      <c r="B28" s="19"/>
      <c r="L28" s="96" t="s">
        <v>28</v>
      </c>
      <c r="M28" s="96"/>
      <c r="N28" s="96"/>
      <c r="O28" s="96"/>
      <c r="P28" s="96"/>
      <c r="W28" s="96" t="s">
        <v>29</v>
      </c>
      <c r="X28" s="96"/>
      <c r="Y28" s="96"/>
      <c r="Z28" s="96"/>
      <c r="AA28" s="96"/>
      <c r="AB28" s="96"/>
      <c r="AC28" s="96"/>
      <c r="AD28" s="96"/>
      <c r="AE28" s="96"/>
      <c r="AK28" s="96" t="s">
        <v>30</v>
      </c>
      <c r="AL28" s="96"/>
      <c r="AM28" s="96"/>
      <c r="AN28" s="96"/>
      <c r="AO28" s="96"/>
      <c r="AR28" s="19"/>
    </row>
    <row r="29" spans="2:71" s="2" customFormat="1" ht="14.4" customHeight="1">
      <c r="B29" s="22"/>
      <c r="D29" s="17" t="s">
        <v>31</v>
      </c>
      <c r="F29" s="17" t="s">
        <v>32</v>
      </c>
      <c r="L29" s="99">
        <v>0.2</v>
      </c>
      <c r="M29" s="98"/>
      <c r="N29" s="98"/>
      <c r="O29" s="98"/>
      <c r="P29" s="98"/>
      <c r="W29" s="97">
        <v>0</v>
      </c>
      <c r="X29" s="98"/>
      <c r="Y29" s="98"/>
      <c r="Z29" s="98"/>
      <c r="AA29" s="98"/>
      <c r="AB29" s="98"/>
      <c r="AC29" s="98"/>
      <c r="AD29" s="98"/>
      <c r="AE29" s="98"/>
      <c r="AK29" s="97">
        <v>0</v>
      </c>
      <c r="AL29" s="98"/>
      <c r="AM29" s="98"/>
      <c r="AN29" s="98"/>
      <c r="AO29" s="98"/>
      <c r="AR29" s="22"/>
    </row>
    <row r="30" spans="2:71" s="2" customFormat="1" ht="14.4" customHeight="1">
      <c r="B30" s="22"/>
      <c r="F30" s="17" t="s">
        <v>33</v>
      </c>
      <c r="L30" s="99">
        <v>0.2</v>
      </c>
      <c r="M30" s="98"/>
      <c r="N30" s="98"/>
      <c r="O30" s="98"/>
      <c r="P30" s="98"/>
      <c r="W30" s="97"/>
      <c r="X30" s="98"/>
      <c r="Y30" s="98"/>
      <c r="Z30" s="98"/>
      <c r="AA30" s="98"/>
      <c r="AB30" s="98"/>
      <c r="AC30" s="98"/>
      <c r="AD30" s="98"/>
      <c r="AE30" s="98"/>
      <c r="AK30" s="97">
        <f>AK26*0.2</f>
        <v>0</v>
      </c>
      <c r="AL30" s="98"/>
      <c r="AM30" s="98"/>
      <c r="AN30" s="98"/>
      <c r="AO30" s="98"/>
      <c r="AR30" s="22"/>
    </row>
    <row r="31" spans="2:71" s="2" customFormat="1" ht="14.4" hidden="1" customHeight="1">
      <c r="B31" s="22"/>
      <c r="F31" s="17" t="s">
        <v>34</v>
      </c>
      <c r="L31" s="99">
        <v>0.2</v>
      </c>
      <c r="M31" s="98"/>
      <c r="N31" s="98"/>
      <c r="O31" s="98"/>
      <c r="P31" s="98"/>
      <c r="W31" s="97" t="e">
        <f>ROUND(BB94, 2)</f>
        <v>#REF!</v>
      </c>
      <c r="X31" s="98"/>
      <c r="Y31" s="98"/>
      <c r="Z31" s="98"/>
      <c r="AA31" s="98"/>
      <c r="AB31" s="98"/>
      <c r="AC31" s="98"/>
      <c r="AD31" s="98"/>
      <c r="AE31" s="98"/>
      <c r="AK31" s="97">
        <v>0</v>
      </c>
      <c r="AL31" s="98"/>
      <c r="AM31" s="98"/>
      <c r="AN31" s="98"/>
      <c r="AO31" s="98"/>
      <c r="AR31" s="22"/>
    </row>
    <row r="32" spans="2:71" s="2" customFormat="1" ht="14.4" hidden="1" customHeight="1">
      <c r="B32" s="22"/>
      <c r="F32" s="17" t="s">
        <v>35</v>
      </c>
      <c r="L32" s="99">
        <v>0.2</v>
      </c>
      <c r="M32" s="98"/>
      <c r="N32" s="98"/>
      <c r="O32" s="98"/>
      <c r="P32" s="98"/>
      <c r="W32" s="97" t="e">
        <f>ROUND(BC94, 2)</f>
        <v>#REF!</v>
      </c>
      <c r="X32" s="98"/>
      <c r="Y32" s="98"/>
      <c r="Z32" s="98"/>
      <c r="AA32" s="98"/>
      <c r="AB32" s="98"/>
      <c r="AC32" s="98"/>
      <c r="AD32" s="98"/>
      <c r="AE32" s="98"/>
      <c r="AK32" s="97">
        <v>0</v>
      </c>
      <c r="AL32" s="98"/>
      <c r="AM32" s="98"/>
      <c r="AN32" s="98"/>
      <c r="AO32" s="98"/>
      <c r="AR32" s="22"/>
    </row>
    <row r="33" spans="2:44" s="2" customFormat="1" ht="14.4" hidden="1" customHeight="1">
      <c r="B33" s="22"/>
      <c r="F33" s="17" t="s">
        <v>36</v>
      </c>
      <c r="L33" s="99">
        <v>0</v>
      </c>
      <c r="M33" s="98"/>
      <c r="N33" s="98"/>
      <c r="O33" s="98"/>
      <c r="P33" s="98"/>
      <c r="W33" s="97" t="e">
        <f>ROUND(BD94, 2)</f>
        <v>#REF!</v>
      </c>
      <c r="X33" s="98"/>
      <c r="Y33" s="98"/>
      <c r="Z33" s="98"/>
      <c r="AA33" s="98"/>
      <c r="AB33" s="98"/>
      <c r="AC33" s="98"/>
      <c r="AD33" s="98"/>
      <c r="AE33" s="98"/>
      <c r="AK33" s="97">
        <v>0</v>
      </c>
      <c r="AL33" s="98"/>
      <c r="AM33" s="98"/>
      <c r="AN33" s="98"/>
      <c r="AO33" s="98"/>
      <c r="AR33" s="22"/>
    </row>
    <row r="34" spans="2:44" s="1" customFormat="1" ht="6.9" customHeight="1">
      <c r="B34" s="19"/>
      <c r="AR34" s="19"/>
    </row>
    <row r="35" spans="2:44" s="1" customFormat="1" ht="25.95" customHeight="1">
      <c r="B35" s="19"/>
      <c r="C35" s="23"/>
      <c r="D35" s="24" t="s">
        <v>37</v>
      </c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6" t="s">
        <v>38</v>
      </c>
      <c r="U35" s="25"/>
      <c r="V35" s="25"/>
      <c r="W35" s="25"/>
      <c r="X35" s="100" t="s">
        <v>39</v>
      </c>
      <c r="Y35" s="101"/>
      <c r="Z35" s="101"/>
      <c r="AA35" s="101"/>
      <c r="AB35" s="101"/>
      <c r="AC35" s="25"/>
      <c r="AD35" s="25"/>
      <c r="AE35" s="25"/>
      <c r="AF35" s="25"/>
      <c r="AG35" s="25"/>
      <c r="AH35" s="25"/>
      <c r="AI35" s="25"/>
      <c r="AJ35" s="25"/>
      <c r="AK35" s="102">
        <f>AN94</f>
        <v>0</v>
      </c>
      <c r="AL35" s="101"/>
      <c r="AM35" s="101"/>
      <c r="AN35" s="101"/>
      <c r="AO35" s="103"/>
      <c r="AP35" s="23"/>
      <c r="AQ35" s="23"/>
      <c r="AR35" s="19"/>
    </row>
    <row r="36" spans="2:44" s="1" customFormat="1" ht="6.9" customHeight="1">
      <c r="B36" s="19"/>
      <c r="AR36" s="19"/>
    </row>
    <row r="37" spans="2:44" s="1" customFormat="1" ht="14.4" customHeight="1">
      <c r="B37" s="19"/>
      <c r="AR37" s="19"/>
    </row>
    <row r="38" spans="2:44" ht="14.4" customHeight="1">
      <c r="B38" s="11"/>
      <c r="AR38" s="11"/>
    </row>
    <row r="39" spans="2:44" ht="14.4" customHeight="1">
      <c r="B39" s="11"/>
      <c r="AR39" s="11"/>
    </row>
    <row r="40" spans="2:44" ht="14.4" customHeight="1">
      <c r="B40" s="11"/>
      <c r="AR40" s="11"/>
    </row>
    <row r="41" spans="2:44" ht="14.4" customHeight="1">
      <c r="B41" s="11"/>
      <c r="AR41" s="11"/>
    </row>
    <row r="42" spans="2:44" ht="14.4" customHeight="1">
      <c r="B42" s="11"/>
      <c r="AR42" s="11"/>
    </row>
    <row r="43" spans="2:44" ht="14.4" customHeight="1">
      <c r="B43" s="11"/>
      <c r="AR43" s="11"/>
    </row>
    <row r="44" spans="2:44" ht="14.4" customHeight="1">
      <c r="B44" s="11"/>
      <c r="AR44" s="11"/>
    </row>
    <row r="45" spans="2:44" ht="14.4" customHeight="1">
      <c r="B45" s="11"/>
      <c r="AR45" s="11"/>
    </row>
    <row r="46" spans="2:44" ht="14.4" customHeight="1">
      <c r="B46" s="11"/>
      <c r="AR46" s="11"/>
    </row>
    <row r="47" spans="2:44" ht="14.4" customHeight="1">
      <c r="B47" s="11"/>
      <c r="AR47" s="11"/>
    </row>
    <row r="48" spans="2:44" ht="14.4" customHeight="1">
      <c r="B48" s="11"/>
      <c r="AR48" s="11"/>
    </row>
    <row r="49" spans="2:44" s="1" customFormat="1" ht="14.4" customHeight="1">
      <c r="B49" s="19"/>
      <c r="D49" s="27" t="s">
        <v>40</v>
      </c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7" t="s">
        <v>41</v>
      </c>
      <c r="AI49" s="28"/>
      <c r="AJ49" s="28"/>
      <c r="AK49" s="28"/>
      <c r="AL49" s="28"/>
      <c r="AM49" s="28"/>
      <c r="AN49" s="28"/>
      <c r="AO49" s="28"/>
      <c r="AR49" s="19"/>
    </row>
    <row r="50" spans="2:44">
      <c r="B50" s="11"/>
      <c r="AR50" s="11"/>
    </row>
    <row r="51" spans="2:44">
      <c r="B51" s="11"/>
      <c r="AR51" s="11"/>
    </row>
    <row r="52" spans="2:44">
      <c r="B52" s="11"/>
      <c r="AR52" s="11"/>
    </row>
    <row r="53" spans="2:44">
      <c r="B53" s="11"/>
      <c r="AR53" s="11"/>
    </row>
    <row r="54" spans="2:44">
      <c r="B54" s="11"/>
      <c r="AR54" s="11"/>
    </row>
    <row r="55" spans="2:44">
      <c r="B55" s="11"/>
      <c r="AR55" s="11"/>
    </row>
    <row r="56" spans="2:44">
      <c r="B56" s="11"/>
      <c r="AR56" s="11"/>
    </row>
    <row r="57" spans="2:44">
      <c r="B57" s="11"/>
      <c r="AR57" s="11"/>
    </row>
    <row r="58" spans="2:44">
      <c r="B58" s="11"/>
      <c r="AR58" s="11"/>
    </row>
    <row r="59" spans="2:44">
      <c r="B59" s="11"/>
      <c r="AR59" s="11"/>
    </row>
    <row r="60" spans="2:44" s="1" customFormat="1" ht="13.2">
      <c r="B60" s="19"/>
      <c r="D60" s="29" t="s">
        <v>42</v>
      </c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9" t="s">
        <v>43</v>
      </c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9" t="s">
        <v>42</v>
      </c>
      <c r="AI60" s="21"/>
      <c r="AJ60" s="21"/>
      <c r="AK60" s="21"/>
      <c r="AL60" s="21"/>
      <c r="AM60" s="29" t="s">
        <v>43</v>
      </c>
      <c r="AN60" s="21"/>
      <c r="AO60" s="21"/>
      <c r="AR60" s="19"/>
    </row>
    <row r="61" spans="2:44">
      <c r="B61" s="11"/>
      <c r="AR61" s="11"/>
    </row>
    <row r="62" spans="2:44">
      <c r="B62" s="11"/>
      <c r="AR62" s="11"/>
    </row>
    <row r="63" spans="2:44">
      <c r="B63" s="11"/>
      <c r="AR63" s="11"/>
    </row>
    <row r="64" spans="2:44" s="1" customFormat="1" ht="13.2">
      <c r="B64" s="19"/>
      <c r="D64" s="27" t="s">
        <v>44</v>
      </c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7" t="s">
        <v>45</v>
      </c>
      <c r="AI64" s="28"/>
      <c r="AJ64" s="28"/>
      <c r="AK64" s="28"/>
      <c r="AL64" s="28"/>
      <c r="AM64" s="28"/>
      <c r="AN64" s="28"/>
      <c r="AO64" s="28"/>
      <c r="AR64" s="19"/>
    </row>
    <row r="65" spans="2:44">
      <c r="B65" s="11"/>
      <c r="AR65" s="11"/>
    </row>
    <row r="66" spans="2:44">
      <c r="B66" s="11"/>
      <c r="AR66" s="11"/>
    </row>
    <row r="67" spans="2:44">
      <c r="B67" s="11"/>
      <c r="AR67" s="11"/>
    </row>
    <row r="68" spans="2:44">
      <c r="B68" s="11"/>
      <c r="AR68" s="11"/>
    </row>
    <row r="69" spans="2:44">
      <c r="B69" s="11"/>
      <c r="AR69" s="11"/>
    </row>
    <row r="70" spans="2:44">
      <c r="B70" s="11"/>
      <c r="AR70" s="11"/>
    </row>
    <row r="71" spans="2:44">
      <c r="B71" s="11"/>
      <c r="AR71" s="11"/>
    </row>
    <row r="72" spans="2:44">
      <c r="B72" s="11"/>
      <c r="AR72" s="11"/>
    </row>
    <row r="73" spans="2:44">
      <c r="B73" s="11"/>
      <c r="AR73" s="11"/>
    </row>
    <row r="74" spans="2:44">
      <c r="B74" s="11"/>
      <c r="AR74" s="11"/>
    </row>
    <row r="75" spans="2:44" s="1" customFormat="1" ht="13.2">
      <c r="B75" s="19"/>
      <c r="D75" s="29" t="s">
        <v>42</v>
      </c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9" t="s">
        <v>43</v>
      </c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9" t="s">
        <v>42</v>
      </c>
      <c r="AI75" s="21"/>
      <c r="AJ75" s="21"/>
      <c r="AK75" s="21"/>
      <c r="AL75" s="21"/>
      <c r="AM75" s="29" t="s">
        <v>43</v>
      </c>
      <c r="AN75" s="21"/>
      <c r="AO75" s="21"/>
      <c r="AR75" s="19"/>
    </row>
    <row r="76" spans="2:44" s="1" customFormat="1">
      <c r="B76" s="19"/>
      <c r="AR76" s="19"/>
    </row>
    <row r="77" spans="2:44" s="1" customFormat="1" ht="6.9" customHeight="1"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19"/>
    </row>
    <row r="81" spans="1:91" s="1" customFormat="1" ht="6.9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19"/>
    </row>
    <row r="82" spans="1:91" s="1" customFormat="1" ht="24.9" customHeight="1">
      <c r="B82" s="19"/>
      <c r="C82" s="12" t="s">
        <v>46</v>
      </c>
      <c r="AR82" s="19"/>
    </row>
    <row r="83" spans="1:91" s="1" customFormat="1" ht="6.9" customHeight="1">
      <c r="B83" s="19"/>
      <c r="AR83" s="19"/>
    </row>
    <row r="84" spans="1:91" s="3" customFormat="1" ht="12" customHeight="1">
      <c r="B84" s="34"/>
      <c r="C84" s="17" t="s">
        <v>10</v>
      </c>
      <c r="L84" s="3" t="str">
        <f>K5</f>
        <v>1</v>
      </c>
      <c r="AR84" s="34"/>
    </row>
    <row r="85" spans="1:91" s="4" customFormat="1" ht="36.9" customHeight="1">
      <c r="B85" s="35"/>
      <c r="C85" s="36" t="s">
        <v>12</v>
      </c>
      <c r="L85" s="105" t="str">
        <f>K6</f>
        <v>SOŠ Tornaľa-modernizácia odborného vzdelávania-budova bývalej MŠ</v>
      </c>
      <c r="M85" s="106"/>
      <c r="N85" s="106"/>
      <c r="O85" s="106"/>
      <c r="P85" s="106"/>
      <c r="Q85" s="106"/>
      <c r="R85" s="106"/>
      <c r="S85" s="106"/>
      <c r="T85" s="106"/>
      <c r="U85" s="106"/>
      <c r="V85" s="106"/>
      <c r="W85" s="106"/>
      <c r="X85" s="106"/>
      <c r="Y85" s="106"/>
      <c r="Z85" s="106"/>
      <c r="AA85" s="106"/>
      <c r="AB85" s="106"/>
      <c r="AC85" s="106"/>
      <c r="AD85" s="106"/>
      <c r="AE85" s="106"/>
      <c r="AF85" s="106"/>
      <c r="AG85" s="106"/>
      <c r="AH85" s="106"/>
      <c r="AI85" s="106"/>
      <c r="AJ85" s="106"/>
      <c r="AK85" s="106"/>
      <c r="AL85" s="106"/>
      <c r="AM85" s="106"/>
      <c r="AN85" s="106"/>
      <c r="AO85" s="106"/>
      <c r="AR85" s="35"/>
    </row>
    <row r="86" spans="1:91" s="1" customFormat="1" ht="6.9" customHeight="1">
      <c r="B86" s="19"/>
      <c r="AR86" s="19"/>
    </row>
    <row r="87" spans="1:91" s="1" customFormat="1" ht="12" customHeight="1">
      <c r="B87" s="19"/>
      <c r="C87" s="17" t="s">
        <v>15</v>
      </c>
      <c r="L87" s="37" t="str">
        <f>IF(K8="","",K8)</f>
        <v xml:space="preserve">Tornaľa   </v>
      </c>
      <c r="AI87" s="17" t="s">
        <v>17</v>
      </c>
      <c r="AM87" s="107">
        <f>IF(AN8= "","",AN8)</f>
        <v>44466</v>
      </c>
      <c r="AN87" s="107"/>
      <c r="AR87" s="19"/>
    </row>
    <row r="88" spans="1:91" s="1" customFormat="1" ht="6.9" customHeight="1">
      <c r="B88" s="19"/>
      <c r="AR88" s="19"/>
    </row>
    <row r="89" spans="1:91" s="1" customFormat="1" ht="15.15" customHeight="1">
      <c r="B89" s="19"/>
      <c r="C89" s="17" t="s">
        <v>18</v>
      </c>
      <c r="L89" s="3" t="str">
        <f>IF(E11= "","",E11)</f>
        <v xml:space="preserve"> </v>
      </c>
      <c r="AI89" s="17" t="s">
        <v>22</v>
      </c>
      <c r="AM89" s="80" t="str">
        <f>IF(E17="","",E17)</f>
        <v xml:space="preserve"> </v>
      </c>
      <c r="AN89" s="81"/>
      <c r="AO89" s="81"/>
      <c r="AP89" s="81"/>
      <c r="AR89" s="19"/>
      <c r="AS89" s="76" t="s">
        <v>47</v>
      </c>
      <c r="AT89" s="77"/>
      <c r="AU89" s="38"/>
      <c r="AV89" s="38"/>
      <c r="AW89" s="38"/>
      <c r="AX89" s="38"/>
      <c r="AY89" s="38"/>
      <c r="AZ89" s="38"/>
      <c r="BA89" s="38"/>
      <c r="BB89" s="38"/>
      <c r="BC89" s="38"/>
      <c r="BD89" s="39"/>
    </row>
    <row r="90" spans="1:91" s="1" customFormat="1" ht="15.15" customHeight="1">
      <c r="B90" s="19"/>
      <c r="C90" s="17" t="s">
        <v>21</v>
      </c>
      <c r="L90" s="3" t="str">
        <f>IF(E14="","",E14)</f>
        <v xml:space="preserve"> </v>
      </c>
      <c r="AI90" s="17" t="s">
        <v>25</v>
      </c>
      <c r="AM90" s="80" t="str">
        <f>IF(E20="","",E20)</f>
        <v xml:space="preserve"> </v>
      </c>
      <c r="AN90" s="81"/>
      <c r="AO90" s="81"/>
      <c r="AP90" s="81"/>
      <c r="AR90" s="19"/>
      <c r="AS90" s="78"/>
      <c r="AT90" s="79"/>
      <c r="AU90" s="40"/>
      <c r="AV90" s="40"/>
      <c r="AW90" s="40"/>
      <c r="AX90" s="40"/>
      <c r="AY90" s="40"/>
      <c r="AZ90" s="40"/>
      <c r="BA90" s="40"/>
      <c r="BB90" s="40"/>
      <c r="BC90" s="40"/>
      <c r="BD90" s="41"/>
    </row>
    <row r="91" spans="1:91" s="1" customFormat="1" ht="10.95" customHeight="1">
      <c r="B91" s="19"/>
      <c r="AR91" s="19"/>
      <c r="AS91" s="78"/>
      <c r="AT91" s="79"/>
      <c r="AU91" s="40"/>
      <c r="AV91" s="40"/>
      <c r="AW91" s="40"/>
      <c r="AX91" s="40"/>
      <c r="AY91" s="40"/>
      <c r="AZ91" s="40"/>
      <c r="BA91" s="40"/>
      <c r="BB91" s="40"/>
      <c r="BC91" s="40"/>
      <c r="BD91" s="41"/>
    </row>
    <row r="92" spans="1:91" s="1" customFormat="1" ht="29.25" customHeight="1">
      <c r="B92" s="19"/>
      <c r="C92" s="104" t="s">
        <v>48</v>
      </c>
      <c r="D92" s="83"/>
      <c r="E92" s="83"/>
      <c r="F92" s="83"/>
      <c r="G92" s="83"/>
      <c r="H92" s="42"/>
      <c r="I92" s="82" t="s">
        <v>49</v>
      </c>
      <c r="J92" s="83"/>
      <c r="K92" s="83"/>
      <c r="L92" s="83"/>
      <c r="M92" s="83"/>
      <c r="N92" s="83"/>
      <c r="O92" s="83"/>
      <c r="P92" s="83"/>
      <c r="Q92" s="83"/>
      <c r="R92" s="83"/>
      <c r="S92" s="83"/>
      <c r="T92" s="83"/>
      <c r="U92" s="83"/>
      <c r="V92" s="83"/>
      <c r="W92" s="83"/>
      <c r="X92" s="83"/>
      <c r="Y92" s="83"/>
      <c r="Z92" s="83"/>
      <c r="AA92" s="83"/>
      <c r="AB92" s="83"/>
      <c r="AC92" s="83"/>
      <c r="AD92" s="83"/>
      <c r="AE92" s="83"/>
      <c r="AF92" s="83"/>
      <c r="AG92" s="108" t="s">
        <v>50</v>
      </c>
      <c r="AH92" s="83"/>
      <c r="AI92" s="83"/>
      <c r="AJ92" s="83"/>
      <c r="AK92" s="83"/>
      <c r="AL92" s="83"/>
      <c r="AM92" s="83"/>
      <c r="AN92" s="82" t="s">
        <v>51</v>
      </c>
      <c r="AO92" s="83"/>
      <c r="AP92" s="84"/>
      <c r="AQ92" s="43" t="s">
        <v>52</v>
      </c>
      <c r="AR92" s="19"/>
      <c r="AS92" s="44" t="s">
        <v>53</v>
      </c>
      <c r="AT92" s="45" t="s">
        <v>54</v>
      </c>
      <c r="AU92" s="45" t="s">
        <v>55</v>
      </c>
      <c r="AV92" s="45" t="s">
        <v>56</v>
      </c>
      <c r="AW92" s="45" t="s">
        <v>57</v>
      </c>
      <c r="AX92" s="45" t="s">
        <v>58</v>
      </c>
      <c r="AY92" s="45" t="s">
        <v>59</v>
      </c>
      <c r="AZ92" s="45" t="s">
        <v>60</v>
      </c>
      <c r="BA92" s="45" t="s">
        <v>61</v>
      </c>
      <c r="BB92" s="45" t="s">
        <v>62</v>
      </c>
      <c r="BC92" s="45" t="s">
        <v>63</v>
      </c>
      <c r="BD92" s="46" t="s">
        <v>64</v>
      </c>
    </row>
    <row r="93" spans="1:91" s="1" customFormat="1" ht="10.95" customHeight="1">
      <c r="B93" s="19"/>
      <c r="AR93" s="19"/>
      <c r="AS93" s="47"/>
      <c r="AT93" s="38"/>
      <c r="AU93" s="38"/>
      <c r="AV93" s="38"/>
      <c r="AW93" s="38"/>
      <c r="AX93" s="38"/>
      <c r="AY93" s="38"/>
      <c r="AZ93" s="38"/>
      <c r="BA93" s="38"/>
      <c r="BB93" s="38"/>
      <c r="BC93" s="38"/>
      <c r="BD93" s="39"/>
    </row>
    <row r="94" spans="1:91" s="5" customFormat="1" ht="32.4" customHeight="1">
      <c r="B94" s="48"/>
      <c r="C94" s="49" t="s">
        <v>65</v>
      </c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87">
        <f>ROUND(SUM(AG95:AM101),2)</f>
        <v>0</v>
      </c>
      <c r="AH94" s="87"/>
      <c r="AI94" s="87"/>
      <c r="AJ94" s="87"/>
      <c r="AK94" s="87"/>
      <c r="AL94" s="87"/>
      <c r="AM94" s="87"/>
      <c r="AN94" s="88">
        <f>AG94*1.2</f>
        <v>0</v>
      </c>
      <c r="AO94" s="88"/>
      <c r="AP94" s="88"/>
      <c r="AQ94" s="51" t="s">
        <v>1</v>
      </c>
      <c r="AR94" s="48"/>
      <c r="AS94" s="52">
        <f>ROUND(SUM(AS95:AS98),2)</f>
        <v>0</v>
      </c>
      <c r="AT94" s="53" t="e">
        <f t="shared" ref="AT94:AT101" si="0">ROUND(SUM(AV94:AW94),2)</f>
        <v>#REF!</v>
      </c>
      <c r="AU94" s="54" t="e">
        <f>ROUND(SUM(AU95:AU98),5)</f>
        <v>#REF!</v>
      </c>
      <c r="AV94" s="53" t="e">
        <f>ROUND(AZ94*L29,2)</f>
        <v>#REF!</v>
      </c>
      <c r="AW94" s="53" t="e">
        <f>ROUND(BA94*L30,2)</f>
        <v>#REF!</v>
      </c>
      <c r="AX94" s="53" t="e">
        <f>ROUND(BB94*L29,2)</f>
        <v>#REF!</v>
      </c>
      <c r="AY94" s="53" t="e">
        <f>ROUND(BC94*L30,2)</f>
        <v>#REF!</v>
      </c>
      <c r="AZ94" s="53" t="e">
        <f>ROUND(SUM(AZ95:AZ98),2)</f>
        <v>#REF!</v>
      </c>
      <c r="BA94" s="53" t="e">
        <f>ROUND(SUM(BA95:BA98),2)</f>
        <v>#REF!</v>
      </c>
      <c r="BB94" s="53" t="e">
        <f>ROUND(SUM(BB95:BB98),2)</f>
        <v>#REF!</v>
      </c>
      <c r="BC94" s="53" t="e">
        <f>ROUND(SUM(BC95:BC98),2)</f>
        <v>#REF!</v>
      </c>
      <c r="BD94" s="55" t="e">
        <f>ROUND(SUM(BD95:BD98),2)</f>
        <v>#REF!</v>
      </c>
      <c r="BS94" s="56" t="s">
        <v>66</v>
      </c>
      <c r="BT94" s="56" t="s">
        <v>67</v>
      </c>
      <c r="BU94" s="57" t="s">
        <v>68</v>
      </c>
      <c r="BV94" s="56" t="s">
        <v>69</v>
      </c>
      <c r="BW94" s="56" t="s">
        <v>4</v>
      </c>
      <c r="BX94" s="56" t="s">
        <v>70</v>
      </c>
      <c r="CL94" s="56" t="s">
        <v>1</v>
      </c>
    </row>
    <row r="95" spans="1:91" s="6" customFormat="1" ht="27" customHeight="1">
      <c r="A95" s="58" t="s">
        <v>71</v>
      </c>
      <c r="B95" s="59"/>
      <c r="C95" s="60"/>
      <c r="D95" s="109" t="s">
        <v>72</v>
      </c>
      <c r="E95" s="109"/>
      <c r="F95" s="109"/>
      <c r="G95" s="109"/>
      <c r="H95" s="109"/>
      <c r="I95" s="61"/>
      <c r="J95" s="109" t="s">
        <v>73</v>
      </c>
      <c r="K95" s="109"/>
      <c r="L95" s="109"/>
      <c r="M95" s="109"/>
      <c r="N95" s="109"/>
      <c r="O95" s="109"/>
      <c r="P95" s="109"/>
      <c r="Q95" s="109"/>
      <c r="R95" s="109"/>
      <c r="S95" s="109"/>
      <c r="T95" s="109"/>
      <c r="U95" s="109"/>
      <c r="V95" s="109"/>
      <c r="W95" s="109"/>
      <c r="X95" s="109"/>
      <c r="Y95" s="109"/>
      <c r="Z95" s="109"/>
      <c r="AA95" s="109"/>
      <c r="AB95" s="109"/>
      <c r="AC95" s="109"/>
      <c r="AD95" s="109"/>
      <c r="AE95" s="109"/>
      <c r="AF95" s="109"/>
      <c r="AG95" s="85">
        <v>0</v>
      </c>
      <c r="AH95" s="86"/>
      <c r="AI95" s="86"/>
      <c r="AJ95" s="86"/>
      <c r="AK95" s="86"/>
      <c r="AL95" s="86"/>
      <c r="AM95" s="86"/>
      <c r="AN95" s="85">
        <f>AG95*1.2</f>
        <v>0</v>
      </c>
      <c r="AO95" s="86"/>
      <c r="AP95" s="86"/>
      <c r="AQ95" s="62" t="s">
        <v>74</v>
      </c>
      <c r="AR95" s="59"/>
      <c r="AS95" s="63">
        <v>0</v>
      </c>
      <c r="AT95" s="64" t="e">
        <f t="shared" si="0"/>
        <v>#REF!</v>
      </c>
      <c r="AU95" s="65" t="e">
        <f>#REF!</f>
        <v>#REF!</v>
      </c>
      <c r="AV95" s="64" t="e">
        <f>#REF!</f>
        <v>#REF!</v>
      </c>
      <c r="AW95" s="64" t="e">
        <f>#REF!</f>
        <v>#REF!</v>
      </c>
      <c r="AX95" s="64" t="e">
        <f>#REF!</f>
        <v>#REF!</v>
      </c>
      <c r="AY95" s="64" t="e">
        <f>#REF!</f>
        <v>#REF!</v>
      </c>
      <c r="AZ95" s="64" t="e">
        <f>#REF!</f>
        <v>#REF!</v>
      </c>
      <c r="BA95" s="64" t="e">
        <f>#REF!</f>
        <v>#REF!</v>
      </c>
      <c r="BB95" s="64" t="e">
        <f>#REF!</f>
        <v>#REF!</v>
      </c>
      <c r="BC95" s="64" t="e">
        <f>#REF!</f>
        <v>#REF!</v>
      </c>
      <c r="BD95" s="66" t="e">
        <f>#REF!</f>
        <v>#REF!</v>
      </c>
      <c r="BT95" s="67" t="s">
        <v>11</v>
      </c>
      <c r="BV95" s="67" t="s">
        <v>69</v>
      </c>
      <c r="BW95" s="67" t="s">
        <v>75</v>
      </c>
      <c r="BX95" s="67" t="s">
        <v>4</v>
      </c>
      <c r="CL95" s="67" t="s">
        <v>1</v>
      </c>
      <c r="CM95" s="67" t="s">
        <v>67</v>
      </c>
    </row>
    <row r="96" spans="1:91" s="6" customFormat="1" ht="27" customHeight="1">
      <c r="A96" s="58" t="s">
        <v>71</v>
      </c>
      <c r="B96" s="59"/>
      <c r="C96" s="60"/>
      <c r="D96" s="109" t="s">
        <v>76</v>
      </c>
      <c r="E96" s="109"/>
      <c r="F96" s="109"/>
      <c r="G96" s="109"/>
      <c r="H96" s="109"/>
      <c r="I96" s="61"/>
      <c r="J96" s="109" t="s">
        <v>77</v>
      </c>
      <c r="K96" s="109"/>
      <c r="L96" s="109"/>
      <c r="M96" s="109"/>
      <c r="N96" s="109"/>
      <c r="O96" s="109"/>
      <c r="P96" s="109"/>
      <c r="Q96" s="109"/>
      <c r="R96" s="109"/>
      <c r="S96" s="109"/>
      <c r="T96" s="109"/>
      <c r="U96" s="109"/>
      <c r="V96" s="109"/>
      <c r="W96" s="109"/>
      <c r="X96" s="109"/>
      <c r="Y96" s="109"/>
      <c r="Z96" s="109"/>
      <c r="AA96" s="109"/>
      <c r="AB96" s="109"/>
      <c r="AC96" s="109"/>
      <c r="AD96" s="109"/>
      <c r="AE96" s="109"/>
      <c r="AF96" s="109"/>
      <c r="AG96" s="85">
        <v>0</v>
      </c>
      <c r="AH96" s="86"/>
      <c r="AI96" s="86"/>
      <c r="AJ96" s="86"/>
      <c r="AK96" s="86"/>
      <c r="AL96" s="86"/>
      <c r="AM96" s="86"/>
      <c r="AN96" s="85">
        <f t="shared" ref="AN96:AN98" si="1">AG96*1.2</f>
        <v>0</v>
      </c>
      <c r="AO96" s="86"/>
      <c r="AP96" s="86"/>
      <c r="AQ96" s="62" t="s">
        <v>74</v>
      </c>
      <c r="AR96" s="59"/>
      <c r="AS96" s="63">
        <v>0</v>
      </c>
      <c r="AT96" s="64" t="e">
        <f t="shared" si="0"/>
        <v>#REF!</v>
      </c>
      <c r="AU96" s="65" t="e">
        <f>#REF!</f>
        <v>#REF!</v>
      </c>
      <c r="AV96" s="64" t="e">
        <f>#REF!</f>
        <v>#REF!</v>
      </c>
      <c r="AW96" s="64" t="e">
        <f>#REF!</f>
        <v>#REF!</v>
      </c>
      <c r="AX96" s="64" t="e">
        <f>#REF!</f>
        <v>#REF!</v>
      </c>
      <c r="AY96" s="64" t="e">
        <f>#REF!</f>
        <v>#REF!</v>
      </c>
      <c r="AZ96" s="64" t="e">
        <f>#REF!</f>
        <v>#REF!</v>
      </c>
      <c r="BA96" s="64" t="e">
        <f>#REF!</f>
        <v>#REF!</v>
      </c>
      <c r="BB96" s="64" t="e">
        <f>#REF!</f>
        <v>#REF!</v>
      </c>
      <c r="BC96" s="64" t="e">
        <f>#REF!</f>
        <v>#REF!</v>
      </c>
      <c r="BD96" s="66" t="e">
        <f>#REF!</f>
        <v>#REF!</v>
      </c>
      <c r="BT96" s="67" t="s">
        <v>11</v>
      </c>
      <c r="BV96" s="67" t="s">
        <v>69</v>
      </c>
      <c r="BW96" s="67" t="s">
        <v>78</v>
      </c>
      <c r="BX96" s="67" t="s">
        <v>4</v>
      </c>
      <c r="CL96" s="67" t="s">
        <v>1</v>
      </c>
      <c r="CM96" s="67" t="s">
        <v>67</v>
      </c>
    </row>
    <row r="97" spans="1:91" s="6" customFormat="1" ht="16.5" customHeight="1">
      <c r="A97" s="58" t="s">
        <v>71</v>
      </c>
      <c r="B97" s="59"/>
      <c r="C97" s="60"/>
      <c r="D97" s="109">
        <v>3</v>
      </c>
      <c r="E97" s="109"/>
      <c r="F97" s="109"/>
      <c r="G97" s="109"/>
      <c r="H97" s="109"/>
      <c r="I97" s="61"/>
      <c r="J97" s="109" t="s">
        <v>79</v>
      </c>
      <c r="K97" s="109"/>
      <c r="L97" s="109"/>
      <c r="M97" s="109"/>
      <c r="N97" s="109"/>
      <c r="O97" s="109"/>
      <c r="P97" s="109"/>
      <c r="Q97" s="109"/>
      <c r="R97" s="109"/>
      <c r="S97" s="109"/>
      <c r="T97" s="109"/>
      <c r="U97" s="109"/>
      <c r="V97" s="109"/>
      <c r="W97" s="109"/>
      <c r="X97" s="109"/>
      <c r="Y97" s="109"/>
      <c r="Z97" s="109"/>
      <c r="AA97" s="109"/>
      <c r="AB97" s="109"/>
      <c r="AC97" s="109"/>
      <c r="AD97" s="109"/>
      <c r="AE97" s="109"/>
      <c r="AF97" s="109"/>
      <c r="AG97" s="85">
        <v>0</v>
      </c>
      <c r="AH97" s="86"/>
      <c r="AI97" s="86"/>
      <c r="AJ97" s="86"/>
      <c r="AK97" s="86"/>
      <c r="AL97" s="86"/>
      <c r="AM97" s="86"/>
      <c r="AN97" s="85">
        <f t="shared" si="1"/>
        <v>0</v>
      </c>
      <c r="AO97" s="86"/>
      <c r="AP97" s="86"/>
      <c r="AQ97" s="62" t="s">
        <v>74</v>
      </c>
      <c r="AR97" s="59"/>
      <c r="AS97" s="63">
        <v>0</v>
      </c>
      <c r="AT97" s="64" t="e">
        <f t="shared" si="0"/>
        <v>#REF!</v>
      </c>
      <c r="AU97" s="65" t="e">
        <f>#REF!</f>
        <v>#REF!</v>
      </c>
      <c r="AV97" s="64" t="e">
        <f>#REF!</f>
        <v>#REF!</v>
      </c>
      <c r="AW97" s="64" t="e">
        <f>#REF!</f>
        <v>#REF!</v>
      </c>
      <c r="AX97" s="64" t="e">
        <f>#REF!</f>
        <v>#REF!</v>
      </c>
      <c r="AY97" s="64" t="e">
        <f>#REF!</f>
        <v>#REF!</v>
      </c>
      <c r="AZ97" s="64" t="e">
        <f>#REF!</f>
        <v>#REF!</v>
      </c>
      <c r="BA97" s="64" t="e">
        <f>#REF!</f>
        <v>#REF!</v>
      </c>
      <c r="BB97" s="64" t="e">
        <f>#REF!</f>
        <v>#REF!</v>
      </c>
      <c r="BC97" s="64" t="e">
        <f>#REF!</f>
        <v>#REF!</v>
      </c>
      <c r="BD97" s="66" t="e">
        <f>#REF!</f>
        <v>#REF!</v>
      </c>
      <c r="BT97" s="67" t="s">
        <v>11</v>
      </c>
      <c r="BV97" s="67" t="s">
        <v>69</v>
      </c>
      <c r="BW97" s="67" t="s">
        <v>80</v>
      </c>
      <c r="BX97" s="67" t="s">
        <v>4</v>
      </c>
      <c r="CL97" s="67" t="s">
        <v>1</v>
      </c>
      <c r="CM97" s="67" t="s">
        <v>67</v>
      </c>
    </row>
    <row r="98" spans="1:91" s="6" customFormat="1" ht="16.5" customHeight="1">
      <c r="A98" s="58" t="s">
        <v>71</v>
      </c>
      <c r="B98" s="59"/>
      <c r="C98" s="60"/>
      <c r="D98" s="109" t="s">
        <v>81</v>
      </c>
      <c r="E98" s="109"/>
      <c r="F98" s="109"/>
      <c r="G98" s="109"/>
      <c r="H98" s="109"/>
      <c r="I98" s="61"/>
      <c r="J98" s="109" t="s">
        <v>82</v>
      </c>
      <c r="K98" s="109"/>
      <c r="L98" s="109"/>
      <c r="M98" s="109"/>
      <c r="N98" s="109"/>
      <c r="O98" s="109"/>
      <c r="P98" s="109"/>
      <c r="Q98" s="109"/>
      <c r="R98" s="109"/>
      <c r="S98" s="109"/>
      <c r="T98" s="109"/>
      <c r="U98" s="109"/>
      <c r="V98" s="109"/>
      <c r="W98" s="109"/>
      <c r="X98" s="109"/>
      <c r="Y98" s="109"/>
      <c r="Z98" s="109"/>
      <c r="AA98" s="109"/>
      <c r="AB98" s="109"/>
      <c r="AC98" s="109"/>
      <c r="AD98" s="109"/>
      <c r="AE98" s="109"/>
      <c r="AF98" s="109"/>
      <c r="AG98" s="85">
        <v>0</v>
      </c>
      <c r="AH98" s="86"/>
      <c r="AI98" s="86"/>
      <c r="AJ98" s="86"/>
      <c r="AK98" s="86"/>
      <c r="AL98" s="86"/>
      <c r="AM98" s="86"/>
      <c r="AN98" s="85">
        <f t="shared" si="1"/>
        <v>0</v>
      </c>
      <c r="AO98" s="86"/>
      <c r="AP98" s="86"/>
      <c r="AQ98" s="62" t="s">
        <v>74</v>
      </c>
      <c r="AR98" s="59"/>
      <c r="AS98" s="68">
        <v>0</v>
      </c>
      <c r="AT98" s="69" t="e">
        <f t="shared" si="0"/>
        <v>#REF!</v>
      </c>
      <c r="AU98" s="70" t="e">
        <f>#REF!</f>
        <v>#REF!</v>
      </c>
      <c r="AV98" s="69" t="e">
        <f>#REF!</f>
        <v>#REF!</v>
      </c>
      <c r="AW98" s="69" t="e">
        <f>#REF!</f>
        <v>#REF!</v>
      </c>
      <c r="AX98" s="69" t="e">
        <f>#REF!</f>
        <v>#REF!</v>
      </c>
      <c r="AY98" s="69" t="e">
        <f>#REF!</f>
        <v>#REF!</v>
      </c>
      <c r="AZ98" s="69" t="e">
        <f>#REF!</f>
        <v>#REF!</v>
      </c>
      <c r="BA98" s="69" t="e">
        <f>#REF!</f>
        <v>#REF!</v>
      </c>
      <c r="BB98" s="69" t="e">
        <f>#REF!</f>
        <v>#REF!</v>
      </c>
      <c r="BC98" s="69" t="e">
        <f>#REF!</f>
        <v>#REF!</v>
      </c>
      <c r="BD98" s="71" t="e">
        <f>#REF!</f>
        <v>#REF!</v>
      </c>
      <c r="BT98" s="67" t="s">
        <v>11</v>
      </c>
      <c r="BV98" s="67" t="s">
        <v>69</v>
      </c>
      <c r="BW98" s="67" t="s">
        <v>83</v>
      </c>
      <c r="BX98" s="67" t="s">
        <v>4</v>
      </c>
      <c r="CL98" s="67" t="s">
        <v>1</v>
      </c>
      <c r="CM98" s="67" t="s">
        <v>67</v>
      </c>
    </row>
    <row r="99" spans="1:91" s="6" customFormat="1" ht="16.5" customHeight="1">
      <c r="A99" s="58" t="s">
        <v>71</v>
      </c>
      <c r="B99" s="59"/>
      <c r="C99" s="60"/>
      <c r="D99" s="109">
        <v>5</v>
      </c>
      <c r="E99" s="109"/>
      <c r="F99" s="109"/>
      <c r="G99" s="109"/>
      <c r="H99" s="109"/>
      <c r="I99" s="61"/>
      <c r="J99" s="109" t="s">
        <v>85</v>
      </c>
      <c r="K99" s="109"/>
      <c r="L99" s="109"/>
      <c r="M99" s="109"/>
      <c r="N99" s="109"/>
      <c r="O99" s="109"/>
      <c r="P99" s="109"/>
      <c r="Q99" s="109"/>
      <c r="R99" s="109"/>
      <c r="S99" s="109"/>
      <c r="T99" s="109"/>
      <c r="U99" s="109"/>
      <c r="V99" s="109"/>
      <c r="W99" s="109"/>
      <c r="X99" s="109"/>
      <c r="Y99" s="109"/>
      <c r="Z99" s="109"/>
      <c r="AA99" s="109"/>
      <c r="AB99" s="109"/>
      <c r="AC99" s="109"/>
      <c r="AD99" s="109"/>
      <c r="AE99" s="109"/>
      <c r="AF99" s="109"/>
      <c r="AG99" s="85">
        <v>0</v>
      </c>
      <c r="AH99" s="86"/>
      <c r="AI99" s="86"/>
      <c r="AJ99" s="86"/>
      <c r="AK99" s="86"/>
      <c r="AL99" s="86"/>
      <c r="AM99" s="86"/>
      <c r="AN99" s="85">
        <f>AG99*1.2</f>
        <v>0</v>
      </c>
      <c r="AO99" s="86"/>
      <c r="AP99" s="86"/>
      <c r="AQ99" s="62" t="s">
        <v>74</v>
      </c>
      <c r="AR99" s="59"/>
      <c r="AS99" s="68">
        <v>0</v>
      </c>
      <c r="AT99" s="69" t="e">
        <f t="shared" si="0"/>
        <v>#REF!</v>
      </c>
      <c r="AU99" s="70" t="e">
        <f>#REF!</f>
        <v>#REF!</v>
      </c>
      <c r="AV99" s="69" t="e">
        <f>#REF!</f>
        <v>#REF!</v>
      </c>
      <c r="AW99" s="69" t="e">
        <f>#REF!</f>
        <v>#REF!</v>
      </c>
      <c r="AX99" s="69" t="e">
        <f>#REF!</f>
        <v>#REF!</v>
      </c>
      <c r="AY99" s="69" t="e">
        <f>#REF!</f>
        <v>#REF!</v>
      </c>
      <c r="AZ99" s="69" t="e">
        <f>#REF!</f>
        <v>#REF!</v>
      </c>
      <c r="BA99" s="69" t="e">
        <f>#REF!</f>
        <v>#REF!</v>
      </c>
      <c r="BB99" s="69" t="e">
        <f>#REF!</f>
        <v>#REF!</v>
      </c>
      <c r="BC99" s="69" t="e">
        <f>#REF!</f>
        <v>#REF!</v>
      </c>
      <c r="BD99" s="71" t="e">
        <f>#REF!</f>
        <v>#REF!</v>
      </c>
      <c r="BT99" s="67" t="s">
        <v>11</v>
      </c>
      <c r="BV99" s="67" t="s">
        <v>69</v>
      </c>
      <c r="BW99" s="67" t="s">
        <v>83</v>
      </c>
      <c r="BX99" s="67" t="s">
        <v>4</v>
      </c>
      <c r="CL99" s="67" t="s">
        <v>1</v>
      </c>
      <c r="CM99" s="67" t="s">
        <v>67</v>
      </c>
    </row>
    <row r="100" spans="1:91" s="6" customFormat="1" ht="16.5" customHeight="1">
      <c r="A100" s="58" t="s">
        <v>71</v>
      </c>
      <c r="B100" s="59"/>
      <c r="C100" s="60"/>
      <c r="D100" s="109">
        <v>6</v>
      </c>
      <c r="E100" s="109"/>
      <c r="F100" s="109"/>
      <c r="G100" s="109"/>
      <c r="H100" s="109"/>
      <c r="I100" s="61"/>
      <c r="J100" s="109" t="s">
        <v>86</v>
      </c>
      <c r="K100" s="109"/>
      <c r="L100" s="109"/>
      <c r="M100" s="109"/>
      <c r="N100" s="109"/>
      <c r="O100" s="109"/>
      <c r="P100" s="109"/>
      <c r="Q100" s="109"/>
      <c r="R100" s="109"/>
      <c r="S100" s="109"/>
      <c r="T100" s="109"/>
      <c r="U100" s="109"/>
      <c r="V100" s="109"/>
      <c r="W100" s="109"/>
      <c r="X100" s="109"/>
      <c r="Y100" s="109"/>
      <c r="Z100" s="109"/>
      <c r="AA100" s="109"/>
      <c r="AB100" s="109"/>
      <c r="AC100" s="109"/>
      <c r="AD100" s="109"/>
      <c r="AE100" s="109"/>
      <c r="AF100" s="109"/>
      <c r="AG100" s="85">
        <v>0</v>
      </c>
      <c r="AH100" s="86"/>
      <c r="AI100" s="86"/>
      <c r="AJ100" s="86"/>
      <c r="AK100" s="86"/>
      <c r="AL100" s="86"/>
      <c r="AM100" s="86"/>
      <c r="AN100" s="85">
        <f t="shared" ref="AN100:AN101" si="2">AG100*1.2</f>
        <v>0</v>
      </c>
      <c r="AO100" s="86"/>
      <c r="AP100" s="86"/>
      <c r="AQ100" s="62" t="s">
        <v>74</v>
      </c>
      <c r="AR100" s="59"/>
      <c r="AS100" s="68">
        <v>0</v>
      </c>
      <c r="AT100" s="69" t="e">
        <f t="shared" si="0"/>
        <v>#REF!</v>
      </c>
      <c r="AU100" s="70" t="e">
        <f>#REF!</f>
        <v>#REF!</v>
      </c>
      <c r="AV100" s="69" t="e">
        <f>#REF!</f>
        <v>#REF!</v>
      </c>
      <c r="AW100" s="69" t="e">
        <f>#REF!</f>
        <v>#REF!</v>
      </c>
      <c r="AX100" s="69" t="e">
        <f>#REF!</f>
        <v>#REF!</v>
      </c>
      <c r="AY100" s="69" t="e">
        <f>#REF!</f>
        <v>#REF!</v>
      </c>
      <c r="AZ100" s="69" t="e">
        <f>#REF!</f>
        <v>#REF!</v>
      </c>
      <c r="BA100" s="69" t="e">
        <f>#REF!</f>
        <v>#REF!</v>
      </c>
      <c r="BB100" s="69" t="e">
        <f>#REF!</f>
        <v>#REF!</v>
      </c>
      <c r="BC100" s="69" t="e">
        <f>#REF!</f>
        <v>#REF!</v>
      </c>
      <c r="BD100" s="71" t="e">
        <f>#REF!</f>
        <v>#REF!</v>
      </c>
      <c r="BT100" s="67" t="s">
        <v>11</v>
      </c>
      <c r="BV100" s="67" t="s">
        <v>69</v>
      </c>
      <c r="BW100" s="67" t="s">
        <v>83</v>
      </c>
      <c r="BX100" s="67" t="s">
        <v>4</v>
      </c>
      <c r="CL100" s="67" t="s">
        <v>1</v>
      </c>
      <c r="CM100" s="67" t="s">
        <v>67</v>
      </c>
    </row>
    <row r="101" spans="1:91" s="6" customFormat="1" ht="16.5" customHeight="1">
      <c r="A101" s="58" t="s">
        <v>71</v>
      </c>
      <c r="B101" s="59"/>
      <c r="C101" s="60"/>
      <c r="D101" s="109">
        <v>7</v>
      </c>
      <c r="E101" s="109"/>
      <c r="F101" s="109"/>
      <c r="G101" s="109"/>
      <c r="H101" s="109"/>
      <c r="I101" s="61"/>
      <c r="J101" s="109" t="s">
        <v>87</v>
      </c>
      <c r="K101" s="109"/>
      <c r="L101" s="109"/>
      <c r="M101" s="109"/>
      <c r="N101" s="109"/>
      <c r="O101" s="109"/>
      <c r="P101" s="109"/>
      <c r="Q101" s="109"/>
      <c r="R101" s="109"/>
      <c r="S101" s="109"/>
      <c r="T101" s="109"/>
      <c r="U101" s="109"/>
      <c r="V101" s="109"/>
      <c r="W101" s="109"/>
      <c r="X101" s="109"/>
      <c r="Y101" s="109"/>
      <c r="Z101" s="109"/>
      <c r="AA101" s="109"/>
      <c r="AB101" s="109"/>
      <c r="AC101" s="109"/>
      <c r="AD101" s="109"/>
      <c r="AE101" s="109"/>
      <c r="AF101" s="109"/>
      <c r="AG101" s="85">
        <v>0</v>
      </c>
      <c r="AH101" s="86"/>
      <c r="AI101" s="86"/>
      <c r="AJ101" s="86"/>
      <c r="AK101" s="86"/>
      <c r="AL101" s="86"/>
      <c r="AM101" s="86"/>
      <c r="AN101" s="85">
        <f t="shared" si="2"/>
        <v>0</v>
      </c>
      <c r="AO101" s="86"/>
      <c r="AP101" s="86"/>
      <c r="AQ101" s="62" t="s">
        <v>74</v>
      </c>
      <c r="AR101" s="59"/>
      <c r="AS101" s="68">
        <v>0</v>
      </c>
      <c r="AT101" s="69" t="e">
        <f t="shared" si="0"/>
        <v>#REF!</v>
      </c>
      <c r="AU101" s="70" t="e">
        <f>#REF!</f>
        <v>#REF!</v>
      </c>
      <c r="AV101" s="69" t="e">
        <f>#REF!</f>
        <v>#REF!</v>
      </c>
      <c r="AW101" s="69" t="e">
        <f>#REF!</f>
        <v>#REF!</v>
      </c>
      <c r="AX101" s="69" t="e">
        <f>#REF!</f>
        <v>#REF!</v>
      </c>
      <c r="AY101" s="69" t="e">
        <f>#REF!</f>
        <v>#REF!</v>
      </c>
      <c r="AZ101" s="69" t="e">
        <f>#REF!</f>
        <v>#REF!</v>
      </c>
      <c r="BA101" s="69" t="e">
        <f>#REF!</f>
        <v>#REF!</v>
      </c>
      <c r="BB101" s="69" t="e">
        <f>#REF!</f>
        <v>#REF!</v>
      </c>
      <c r="BC101" s="69" t="e">
        <f>#REF!</f>
        <v>#REF!</v>
      </c>
      <c r="BD101" s="71" t="e">
        <f>#REF!</f>
        <v>#REF!</v>
      </c>
      <c r="BT101" s="67" t="s">
        <v>11</v>
      </c>
      <c r="BV101" s="67" t="s">
        <v>69</v>
      </c>
      <c r="BW101" s="67" t="s">
        <v>83</v>
      </c>
      <c r="BX101" s="67" t="s">
        <v>4</v>
      </c>
      <c r="CL101" s="67" t="s">
        <v>1</v>
      </c>
      <c r="CM101" s="67" t="s">
        <v>67</v>
      </c>
    </row>
    <row r="102" spans="1:91" s="1" customFormat="1" ht="30" customHeight="1">
      <c r="B102" s="19"/>
      <c r="AR102" s="19"/>
    </row>
    <row r="103" spans="1:91" s="1" customFormat="1" ht="6.9" customHeight="1">
      <c r="B103" s="30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19"/>
    </row>
  </sheetData>
  <mergeCells count="64">
    <mergeCell ref="D101:H101"/>
    <mergeCell ref="J101:AF101"/>
    <mergeCell ref="AG101:AM101"/>
    <mergeCell ref="AN101:AP101"/>
    <mergeCell ref="AN99:AP99"/>
    <mergeCell ref="D100:H100"/>
    <mergeCell ref="J100:AF100"/>
    <mergeCell ref="AG100:AM100"/>
    <mergeCell ref="AN100:AP100"/>
    <mergeCell ref="D98:H98"/>
    <mergeCell ref="J98:AF98"/>
    <mergeCell ref="D99:H99"/>
    <mergeCell ref="J99:AF99"/>
    <mergeCell ref="AG99:AM99"/>
    <mergeCell ref="D95:H95"/>
    <mergeCell ref="J95:AF95"/>
    <mergeCell ref="D96:H96"/>
    <mergeCell ref="J96:AF96"/>
    <mergeCell ref="D97:H97"/>
    <mergeCell ref="J97:AF97"/>
    <mergeCell ref="X35:AB35"/>
    <mergeCell ref="AK35:AO35"/>
    <mergeCell ref="C92:G92"/>
    <mergeCell ref="L85:AO85"/>
    <mergeCell ref="AM87:AN87"/>
    <mergeCell ref="I92:AF92"/>
    <mergeCell ref="AG92:AM92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  <mergeCell ref="L28:P28"/>
    <mergeCell ref="W28:AE28"/>
    <mergeCell ref="AK28:AO28"/>
    <mergeCell ref="AK29:AO29"/>
    <mergeCell ref="L29:P29"/>
    <mergeCell ref="K5:AO5"/>
    <mergeCell ref="K6:AO6"/>
    <mergeCell ref="AR2:BE2"/>
    <mergeCell ref="E23:AN23"/>
    <mergeCell ref="AK26:AO26"/>
    <mergeCell ref="AN96:AP96"/>
    <mergeCell ref="AG96:AM96"/>
    <mergeCell ref="AN97:AP97"/>
    <mergeCell ref="AG97:AM97"/>
    <mergeCell ref="AN98:AP98"/>
    <mergeCell ref="AG98:AM98"/>
    <mergeCell ref="AS89:AT91"/>
    <mergeCell ref="AM89:AP89"/>
    <mergeCell ref="AM90:AP90"/>
    <mergeCell ref="AN92:AP92"/>
    <mergeCell ref="AN95:AP95"/>
    <mergeCell ref="AG95:AM95"/>
    <mergeCell ref="AG94:AM94"/>
    <mergeCell ref="AN94:AP94"/>
  </mergeCells>
  <hyperlinks>
    <hyperlink ref="A95" location="'1 - SO 01 - Budova bývala...'!C2" display="/"/>
    <hyperlink ref="A96" location="'2 - SO 01 - Budova bývale...'!C2" display="/"/>
    <hyperlink ref="A97" location="'3 - SO 02 - spevnene plochy'!C2" display="/"/>
    <hyperlink ref="A98" location="'4 - SO 03 - oplotenie'!C2" display="/"/>
    <hyperlink ref="A99" location="'4 - SO 03 - oplotenie'!C2" display="/"/>
    <hyperlink ref="A100" location="'4 - SO 03 - oplotenie'!C2" display="/"/>
    <hyperlink ref="A101" location="'4 - SO 03 - oplotenie'!C2" display="/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Rekapitulácia stavby</vt:lpstr>
      <vt:lpstr>'Rekapitulácia stavby'!Názvy_tlače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Marian-HP\Marian</dc:creator>
  <cp:lastModifiedBy>Michal</cp:lastModifiedBy>
  <cp:lastPrinted>2021-06-29T07:45:38Z</cp:lastPrinted>
  <dcterms:created xsi:type="dcterms:W3CDTF">2021-01-26T20:57:21Z</dcterms:created>
  <dcterms:modified xsi:type="dcterms:W3CDTF">2021-10-01T06:46:16Z</dcterms:modified>
</cp:coreProperties>
</file>