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/>
  <xr:revisionPtr revIDLastSave="15" documentId="8_{1FB97072-347E-4846-95F1-72F7ACB3AEDD}" xr6:coauthVersionLast="47" xr6:coauthVersionMax="47" xr10:uidLastSave="{EC6BBFE6-4CF9-44AD-9477-FB7CF04F9D28}"/>
  <bookViews>
    <workbookView xWindow="5340" yWindow="330" windowWidth="23145" windowHeight="15090" activeTab="1" xr2:uid="{00000000-000D-0000-FFFF-FFFF00000000}"/>
  </bookViews>
  <sheets>
    <sheet name="Návrh na plnenie kritérií 1časť" sheetId="1" r:id="rId1"/>
    <sheet name="Návrh na plnenie kritérií 2časť" sheetId="4" r:id="rId2"/>
  </sheets>
  <definedNames>
    <definedName name="_xlnm.Print_Area" localSheetId="0">'Návrh na plnenie kritérií 1časť'!$B$3:$F$35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4" l="1"/>
  <c r="E27" i="1"/>
  <c r="E32" i="4" l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8" i="1"/>
  <c r="F18" i="1" s="1"/>
  <c r="E19" i="1"/>
  <c r="F19" i="1" s="1"/>
  <c r="E20" i="1"/>
  <c r="F20" i="1" s="1"/>
  <c r="E21" i="1"/>
  <c r="F21" i="1" s="1"/>
  <c r="E17" i="1"/>
  <c r="E23" i="4" l="1"/>
  <c r="F23" i="4" s="1"/>
  <c r="E22" i="1"/>
  <c r="F22" i="1" s="1"/>
  <c r="F17" i="1"/>
  <c r="E23" i="1" l="1"/>
  <c r="E29" i="1" s="1"/>
  <c r="E24" i="4"/>
  <c r="E34" i="4" s="1"/>
</calcChain>
</file>

<file path=xl/sharedStrings.xml><?xml version="1.0" encoding="utf-8"?>
<sst xmlns="http://schemas.openxmlformats.org/spreadsheetml/2006/main" count="72" uniqueCount="39">
  <si>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</si>
  <si>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</si>
  <si>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</si>
  <si>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</si>
  <si>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</si>
  <si>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</si>
  <si>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</si>
  <si>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</si>
  <si>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platca DPH</t>
  </si>
  <si>
    <t>Položka</t>
  </si>
  <si>
    <t>Počet bodov</t>
  </si>
  <si>
    <t>Popis</t>
  </si>
  <si>
    <t>V ................</t>
  </si>
  <si>
    <t>Podpis zástupcu uchádzača</t>
  </si>
  <si>
    <t>počet m2</t>
  </si>
  <si>
    <t>Jednotková cena v eur bez DPH</t>
  </si>
  <si>
    <t>Celková cena v eur bez DPH</t>
  </si>
  <si>
    <t>Celková cena v eur s DPH</t>
  </si>
  <si>
    <t>Dlažba vzorovaná vzor 1</t>
  </si>
  <si>
    <t>Dlažba vzorovaná vzor 2</t>
  </si>
  <si>
    <t>Dlažba vzorovaná vzor 3</t>
  </si>
  <si>
    <t>Dlažba vzorovaná vzor 4</t>
  </si>
  <si>
    <t>Dlažba bez vzoru s hladkým povrchom</t>
  </si>
  <si>
    <t>Dlažba bez vzoru s dodatočnou povrchovou úpravou</t>
  </si>
  <si>
    <t>Počet bodov spolu</t>
  </si>
  <si>
    <t>Návrh na plnenie kritéria K3 (váha 10%)</t>
  </si>
  <si>
    <t>Návrh na plnenie kritéria K2 (váha 10%)</t>
  </si>
  <si>
    <t>Návrh na plnenie kritéria K1 (váha 80%)</t>
  </si>
  <si>
    <t>dňa: ........................</t>
  </si>
  <si>
    <t>Celková cena za celý predmet zákazky pre časť 2.</t>
  </si>
  <si>
    <t>Celková cena za celý predmet zákazky pre časť 1.</t>
  </si>
  <si>
    <t>Príloha č. 2 - Návrh na plnenie kritérií             časť 2.</t>
  </si>
  <si>
    <t>Príloha č. 2 - Návrh na plnenie kritérií              časť 1.</t>
  </si>
  <si>
    <t>Návrh na plnenie kritéria K2 (váha 20%)</t>
  </si>
  <si>
    <t>Lehota dodania čiastkového plnenia                   (v kalendárnych dňoch)</t>
  </si>
  <si>
    <t>Lehota na vystavenie prvej objednávky                   (v kalendárnych dňoch)</t>
  </si>
  <si>
    <t>Lehota dodania čiastkového plnenia                      (v kalendárnych dňoch)</t>
  </si>
  <si>
    <r>
      <rPr>
        <b/>
        <sz val="11"/>
        <color theme="1"/>
        <rFont val="Times New Roman"/>
        <family val="1"/>
        <charset val="238"/>
      </rPr>
      <t xml:space="preserve">Čestné vyhlásenie: </t>
    </r>
    <r>
      <rPr>
        <sz val="11"/>
        <color theme="1"/>
        <rFont val="Times New Roman"/>
        <family val="1"/>
        <charset val="238"/>
      </rPr>
      <t>Predložením tejto ponuky čestne vyhlasujem, že postupujem v súlade s etickým kódexom uchádzača vydaným Úradom pre verejné obstarávanie: https://www.uvo.gov.sk/zaujemcauchadzac/eticky-kodex-zaujemcu-uchadzaca-54b.html</t>
    </r>
  </si>
  <si>
    <r>
      <rPr>
        <b/>
        <sz val="11"/>
        <color theme="1"/>
        <rFont val="Times New Roman"/>
        <family val="1"/>
        <charset val="238"/>
      </rPr>
      <t>Čestné vyhlásenie</t>
    </r>
    <r>
      <rPr>
        <sz val="11"/>
        <color theme="1"/>
        <rFont val="Times New Roman"/>
        <family val="1"/>
        <charset val="238"/>
      </rPr>
      <t xml:space="preserve">: Predložením tejto ponuky čestne vyhlasujem, že postupujem v súlade s etickým kódexom uchádzača vydaným Úradom pre verejné obstarávanie:  https://www.uvo.gov.sk/zaujemcauchadzac/eticky-kodex-zaujemcu-uchadzaca-54b.html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</si>
</sst>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5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0" fillId="0" borderId="17" xfId="0" applyBorder="1" applyProtection="1"/>
    <xf numFmtId="0" fontId="1" fillId="0" borderId="0" xfId="0" applyFont="1" applyBorder="1" applyProtection="1"/>
    <xf numFmtId="0" fontId="4" fillId="0" borderId="0" xfId="0" applyFont="1" applyProtection="1"/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1" fontId="6" fillId="5" borderId="3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33" xfId="0" applyNumberFormat="1" applyFont="1" applyFill="1" applyBorder="1" applyAlignment="1" applyProtection="1">
      <alignment horizontal="center" vertical="center" wrapText="1"/>
      <protection hidden="1"/>
    </xf>
    <xf numFmtId="0" fontId="1" fillId="5" borderId="0" xfId="0" applyFont="1" applyFill="1" applyBorder="1" applyAlignment="1" applyProtection="1">
      <alignment horizontal="center" vertical="center" wrapText="1"/>
      <protection hidden="1"/>
    </xf>
    <xf numFmtId="4" fontId="6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1" fontId="6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1" fillId="5" borderId="38" xfId="0" applyFont="1" applyFill="1" applyBorder="1" applyAlignment="1" applyProtection="1">
      <alignment horizontal="center" vertical="center" wrapText="1"/>
      <protection hidden="1"/>
    </xf>
    <xf numFmtId="0" fontId="1" fillId="5" borderId="37" xfId="0" applyFont="1" applyFill="1" applyBorder="1" applyAlignment="1" applyProtection="1">
      <alignment horizontal="center" vertical="center" wrapText="1"/>
      <protection hidden="1"/>
    </xf>
    <xf numFmtId="4" fontId="6" fillId="5" borderId="20" xfId="0" applyNumberFormat="1" applyFont="1" applyFill="1" applyBorder="1" applyAlignment="1" applyProtection="1">
      <alignment horizontal="center" vertical="center" wrapText="1"/>
      <protection hidden="1"/>
    </xf>
    <xf numFmtId="4" fontId="6" fillId="5" borderId="24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9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8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22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27" xfId="0" applyFont="1" applyFill="1" applyBorder="1" applyAlignment="1" applyProtection="1">
      <alignment horizontal="center"/>
      <protection locked="0"/>
    </xf>
    <xf numFmtId="0" fontId="1" fillId="4" borderId="23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6" fillId="5" borderId="38" xfId="0" applyFont="1" applyFill="1" applyBorder="1" applyAlignment="1" applyProtection="1">
      <alignment horizontal="center" vertical="center" wrapText="1"/>
      <protection hidden="1"/>
    </xf>
    <xf numFmtId="0" fontId="6" fillId="5" borderId="28" xfId="0" applyFont="1" applyFill="1" applyBorder="1" applyAlignment="1" applyProtection="1">
      <alignment horizontal="center" vertical="center" wrapText="1"/>
      <protection hidden="1"/>
    </xf>
    <xf numFmtId="0" fontId="6" fillId="5" borderId="37" xfId="0" applyFont="1" applyFill="1" applyBorder="1" applyAlignment="1" applyProtection="1">
      <alignment horizontal="center" vertical="center" wrapText="1"/>
      <protection hidden="1"/>
    </xf>
    <xf numFmtId="1" fontId="6" fillId="5" borderId="20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24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6" fillId="5" borderId="35" xfId="0" applyFont="1" applyFill="1" applyBorder="1" applyAlignment="1" applyProtection="1">
      <alignment horizontal="center" vertical="center" wrapText="1"/>
      <protection hidden="1"/>
    </xf>
    <xf numFmtId="0" fontId="6" fillId="5" borderId="7" xfId="0" applyFont="1" applyFill="1" applyBorder="1" applyAlignment="1" applyProtection="1">
      <alignment horizontal="center" vertical="center" wrapText="1"/>
      <protection hidden="1"/>
    </xf>
    <xf numFmtId="0" fontId="6" fillId="5" borderId="32" xfId="0" applyFont="1" applyFill="1" applyBorder="1" applyAlignment="1" applyProtection="1">
      <alignment horizontal="center" vertical="center" wrapText="1"/>
      <protection hidden="1"/>
    </xf>
    <xf numFmtId="0" fontId="2" fillId="3" borderId="31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29" xfId="0" applyFont="1" applyFill="1" applyBorder="1" applyAlignment="1" applyProtection="1">
      <alignment horizontal="center" vertical="center" wrapText="1"/>
      <protection hidden="1"/>
    </xf>
    <xf numFmtId="0" fontId="6" fillId="5" borderId="39" xfId="0" applyFont="1" applyFill="1" applyBorder="1" applyAlignment="1" applyProtection="1">
      <alignment horizontal="center" vertical="center" wrapText="1"/>
      <protection hidden="1"/>
    </xf>
    <xf numFmtId="0" fontId="6" fillId="5" borderId="40" xfId="0" applyFont="1" applyFill="1" applyBorder="1" applyAlignment="1" applyProtection="1">
      <alignment horizontal="center" vertical="center" wrapText="1"/>
      <protection hidden="1"/>
    </xf>
    <xf numFmtId="0" fontId="6" fillId="5" borderId="41" xfId="0" applyFont="1" applyFill="1" applyBorder="1" applyAlignment="1" applyProtection="1">
      <alignment horizontal="center" vertical="center" wrapText="1"/>
      <protection hidden="1"/>
    </xf>
    <xf numFmtId="1" fontId="6" fillId="5" borderId="40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4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5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1" fillId="4" borderId="50" xfId="0" applyFont="1" applyFill="1" applyBorder="1" applyAlignment="1" applyProtection="1">
      <alignment horizontal="center" vertical="center"/>
      <protection locked="0"/>
    </xf>
    <xf numFmtId="0" fontId="1" fillId="4" borderId="53" xfId="0" applyFont="1" applyFill="1" applyBorder="1" applyAlignment="1" applyProtection="1">
      <alignment horizontal="center" vertical="center"/>
      <protection locked="0"/>
    </xf>
    <xf numFmtId="0" fontId="1" fillId="4" borderId="54" xfId="0" applyFont="1" applyFill="1" applyBorder="1" applyAlignment="1" applyProtection="1">
      <alignment horizontal="center" vertical="center"/>
      <protection locked="0"/>
    </xf>
    <xf numFmtId="0" fontId="1" fillId="4" borderId="55" xfId="0" applyFont="1" applyFill="1" applyBorder="1" applyAlignment="1" applyProtection="1">
      <alignment horizontal="center" vertical="center"/>
      <protection locked="0"/>
    </xf>
    <xf numFmtId="0" fontId="6" fillId="5" borderId="5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" fillId="5" borderId="44" xfId="0" applyFont="1" applyFill="1" applyBorder="1" applyAlignment="1" applyProtection="1">
      <alignment horizontal="center" vertical="center" wrapText="1"/>
      <protection hidden="1"/>
    </xf>
    <xf numFmtId="0" fontId="2" fillId="5" borderId="42" xfId="0" applyFont="1" applyFill="1" applyBorder="1" applyAlignment="1" applyProtection="1">
      <alignment horizontal="center" vertical="center" wrapText="1"/>
      <protection hidden="1"/>
    </xf>
    <xf numFmtId="0" fontId="2" fillId="5" borderId="45" xfId="0" applyFont="1" applyFill="1" applyBorder="1" applyAlignment="1" applyProtection="1">
      <alignment horizontal="center" vertical="center" wrapText="1"/>
      <protection hidden="1"/>
    </xf>
    <xf numFmtId="0" fontId="2" fillId="5" borderId="46" xfId="0" applyFont="1" applyFill="1" applyBorder="1" applyAlignment="1" applyProtection="1">
      <alignment horizontal="center" vertical="center" wrapText="1"/>
      <protection hidden="1"/>
    </xf>
    <xf numFmtId="0" fontId="2" fillId="5" borderId="47" xfId="0" applyFont="1" applyFill="1" applyBorder="1" applyAlignment="1" applyProtection="1">
      <alignment horizontal="center" vertical="center" wrapText="1"/>
      <protection hidden="1"/>
    </xf>
    <xf numFmtId="0" fontId="2" fillId="5" borderId="25" xfId="0" applyFont="1" applyFill="1" applyBorder="1" applyAlignment="1" applyProtection="1">
      <alignment horizontal="center" vertical="center" wrapText="1"/>
      <protection hidden="1"/>
    </xf>
    <xf numFmtId="0" fontId="2" fillId="5" borderId="43" xfId="0" applyFont="1" applyFill="1" applyBorder="1" applyAlignment="1" applyProtection="1">
      <alignment horizontal="center" vertical="center" wrapText="1"/>
      <protection hidden="1"/>
    </xf>
    <xf numFmtId="0" fontId="2" fillId="5" borderId="48" xfId="0" applyFont="1" applyFill="1" applyBorder="1" applyAlignment="1" applyProtection="1">
      <alignment horizontal="center" vertical="center" wrapText="1"/>
      <protection hidden="1"/>
    </xf>
    <xf numFmtId="0" fontId="1" fillId="0" borderId="49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51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/>
      <protection hidden="1"/>
    </xf>
    <xf numFmtId="0" fontId="1" fillId="0" borderId="53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3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3" fillId="5" borderId="18" xfId="0" applyFont="1" applyFill="1" applyBorder="1" applyAlignment="1" applyProtection="1">
      <alignment horizontal="center" vertical="center" wrapText="1"/>
      <protection hidden="1"/>
    </xf>
    <xf numFmtId="0" fontId="3" fillId="5" borderId="34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39" xfId="0" applyFont="1" applyFill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 applyProtection="1">
      <alignment horizontal="center" vertical="center" wrapText="1"/>
      <protection locked="0"/>
    </xf>
    <xf numFmtId="0" fontId="1" fillId="4" borderId="4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vertical="center"/>
      <protection hidden="1"/>
    </xf>
    <xf numFmtId="0" fontId="2" fillId="5" borderId="31" xfId="0" applyFont="1" applyFill="1" applyBorder="1" applyAlignment="1" applyProtection="1">
      <alignment horizontal="center" vertical="center" wrapText="1"/>
      <protection hidden="1"/>
    </xf>
    <xf numFmtId="0" fontId="2" fillId="5" borderId="56" xfId="0" applyFont="1" applyFill="1" applyBorder="1" applyAlignment="1" applyProtection="1">
      <alignment horizontal="center" vertical="center" wrapText="1"/>
      <protection hidden="1"/>
    </xf>
    <xf numFmtId="0" fontId="2" fillId="5" borderId="19" xfId="0" applyFont="1" applyFill="1" applyBorder="1" applyAlignment="1" applyProtection="1">
      <alignment horizontal="center" vertical="center" wrapText="1"/>
      <protection hidden="1"/>
    </xf>
    <xf numFmtId="0" fontId="2" fillId="5" borderId="26" xfId="0" applyFont="1" applyFill="1" applyBorder="1" applyAlignment="1" applyProtection="1">
      <alignment horizontal="center" vertical="center" wrapText="1"/>
      <protection hidden="1"/>
    </xf>
    <xf numFmtId="0" fontId="2" fillId="5" borderId="57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0" fontId="1" fillId="4" borderId="9" xfId="0" applyFont="1" applyFill="1" applyBorder="1" applyAlignment="1" applyProtection="1">
      <alignment horizontal="center"/>
      <protection hidden="1"/>
    </xf>
    <xf numFmtId="0" fontId="1" fillId="4" borderId="10" xfId="0" applyFont="1" applyFill="1" applyBorder="1" applyAlignment="1" applyProtection="1">
      <alignment horizontal="center"/>
      <protection hidden="1"/>
    </xf>
    <xf numFmtId="0" fontId="1" fillId="4" borderId="21" xfId="0" applyFont="1" applyFill="1" applyBorder="1" applyAlignment="1" applyProtection="1">
      <alignment horizontal="center"/>
      <protection hidden="1"/>
    </xf>
    <xf numFmtId="0" fontId="1" fillId="4" borderId="19" xfId="0" applyFont="1" applyFill="1" applyBorder="1" applyAlignment="1" applyProtection="1">
      <alignment horizontal="center"/>
      <protection hidden="1"/>
    </xf>
    <xf numFmtId="0" fontId="1" fillId="4" borderId="29" xfId="0" applyFont="1" applyFill="1" applyBorder="1" applyAlignment="1" applyProtection="1">
      <alignment horizontal="center"/>
      <protection hidden="1"/>
    </xf>
    <xf numFmtId="0" fontId="1" fillId="4" borderId="11" xfId="0" applyFont="1" applyFill="1" applyBorder="1" applyAlignment="1" applyProtection="1">
      <alignment horizontal="center"/>
      <protection hidden="1"/>
    </xf>
    <xf numFmtId="0" fontId="1" fillId="4" borderId="12" xfId="0" applyFont="1" applyFill="1" applyBorder="1" applyAlignment="1" applyProtection="1">
      <alignment horizontal="center"/>
      <protection hidden="1"/>
    </xf>
    <xf numFmtId="0" fontId="1" fillId="4" borderId="22" xfId="0" applyFont="1" applyFill="1" applyBorder="1" applyAlignment="1" applyProtection="1">
      <alignment horizontal="center"/>
      <protection hidden="1"/>
    </xf>
    <xf numFmtId="0" fontId="1" fillId="4" borderId="0" xfId="0" applyFont="1" applyFill="1" applyBorder="1" applyAlignment="1" applyProtection="1">
      <alignment horizontal="center"/>
      <protection hidden="1"/>
    </xf>
    <xf numFmtId="0" fontId="1" fillId="4" borderId="27" xfId="0" applyFont="1" applyFill="1" applyBorder="1" applyAlignment="1" applyProtection="1">
      <alignment horizontal="center"/>
      <protection hidden="1"/>
    </xf>
    <xf numFmtId="0" fontId="1" fillId="4" borderId="13" xfId="0" applyFont="1" applyFill="1" applyBorder="1" applyAlignment="1" applyProtection="1">
      <alignment horizontal="center"/>
      <protection hidden="1"/>
    </xf>
    <xf numFmtId="0" fontId="1" fillId="4" borderId="14" xfId="0" applyFont="1" applyFill="1" applyBorder="1" applyAlignment="1" applyProtection="1">
      <alignment horizontal="center"/>
      <protection hidden="1"/>
    </xf>
    <xf numFmtId="0" fontId="1" fillId="4" borderId="23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" fillId="4" borderId="30" xfId="0" applyFont="1" applyFill="1" applyBorder="1" applyAlignment="1" applyProtection="1">
      <alignment horizontal="center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258535</xdr:colOff>
      <xdr:row>3</xdr:row>
      <xdr:rowOff>136071</xdr:rowOff>
    </xdr:from>
    <xdr:to>
      <xdr:col>2</xdr:col>
      <xdr:colOff>780377</xdr:colOff>
      <xdr:row>3</xdr:row>
      <xdr:rowOff>554579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67E027D4-1811-4D99-A15F-8562184900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7" y="707571"/>
          <a:ext cx="2094699" cy="424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418555</xdr:colOff>
      <xdr:row>3</xdr:row>
      <xdr:rowOff>65586</xdr:rowOff>
    </xdr:from>
    <xdr:to>
      <xdr:col>2</xdr:col>
      <xdr:colOff>936587</xdr:colOff>
      <xdr:row>3</xdr:row>
      <xdr:rowOff>478379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13DAA01-5CE6-4B5F-863D-48E5250FCB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255" y="627561"/>
          <a:ext cx="2133472" cy="422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9"/>
  <sheetViews>
    <sheetView zoomScaleNormal="100" workbookViewId="0">
      <selection activeCell="B1" sqref="B1"/>
    </sheetView>
  </sheetViews>
  <sheetFormatPr defaultColWidth="9.140625" defaultRowHeight="15" x14ac:dyDescent="0.25"/>
  <cols>
    <col min="1" max="1" width="3.140625" style="2" customWidth="1"/>
    <col min="2" max="2" width="23.42578125" style="2" customWidth="1"/>
    <col min="3" max="3" width="17.85546875" style="2" customWidth="1"/>
    <col min="4" max="4" width="21.140625" style="2" customWidth="1"/>
    <col min="5" max="5" width="27" style="2" customWidth="1"/>
    <col min="6" max="6" width="28.42578125" style="2" customWidth="1"/>
    <col min="7" max="16384" width="9.140625" style="1"/>
  </cols>
  <sheetData>
    <row r="2" spans="2:7" ht="15.75" thickBot="1" x14ac:dyDescent="0.3">
      <c r="B2" s="104"/>
      <c r="C2" s="104"/>
      <c r="D2" s="104"/>
      <c r="E2" s="104"/>
      <c r="F2" s="104"/>
    </row>
    <row r="3" spans="2:7" ht="14.45" customHeight="1" thickTop="1" x14ac:dyDescent="0.25">
      <c r="B3" s="105"/>
      <c r="C3" s="106"/>
      <c r="D3" s="107" t="s">
        <v>32</v>
      </c>
      <c r="E3" s="107"/>
      <c r="F3" s="107"/>
      <c r="G3" s="3"/>
    </row>
    <row r="4" spans="2:7" ht="63" customHeight="1" x14ac:dyDescent="0.25">
      <c r="B4" s="108"/>
      <c r="C4" s="109"/>
      <c r="D4" s="72"/>
      <c r="E4" s="72"/>
      <c r="F4" s="72"/>
      <c r="G4" s="3"/>
    </row>
    <row r="5" spans="2:7" ht="26.25" customHeight="1" x14ac:dyDescent="0.25">
      <c r="B5" s="110" t="s">
        <v>0</v>
      </c>
      <c r="C5" s="76"/>
      <c r="D5" s="22"/>
      <c r="E5" s="23"/>
      <c r="F5" s="24"/>
    </row>
    <row r="6" spans="2:7" ht="20.25" customHeight="1" x14ac:dyDescent="0.25">
      <c r="B6" s="110" t="s">
        <v>1</v>
      </c>
      <c r="C6" s="76"/>
      <c r="D6" s="22"/>
      <c r="E6" s="23"/>
      <c r="F6" s="24"/>
    </row>
    <row r="7" spans="2:7" ht="21.75" customHeight="1" x14ac:dyDescent="0.25">
      <c r="B7" s="110" t="s">
        <v>2</v>
      </c>
      <c r="C7" s="76"/>
      <c r="D7" s="22"/>
      <c r="E7" s="23"/>
      <c r="F7" s="24"/>
    </row>
    <row r="8" spans="2:7" ht="21" customHeight="1" x14ac:dyDescent="0.25">
      <c r="B8" s="110" t="s">
        <v>3</v>
      </c>
      <c r="C8" s="76"/>
      <c r="D8" s="22"/>
      <c r="E8" s="23"/>
      <c r="F8" s="24"/>
    </row>
    <row r="9" spans="2:7" ht="21.75" customHeight="1" x14ac:dyDescent="0.25">
      <c r="B9" s="110" t="s">
        <v>4</v>
      </c>
      <c r="C9" s="76"/>
      <c r="D9" s="22"/>
      <c r="E9" s="23"/>
      <c r="F9" s="24"/>
    </row>
    <row r="10" spans="2:7" ht="20.25" customHeight="1" x14ac:dyDescent="0.25">
      <c r="B10" s="110" t="s">
        <v>5</v>
      </c>
      <c r="C10" s="76"/>
      <c r="D10" s="22"/>
      <c r="E10" s="23"/>
      <c r="F10" s="24"/>
    </row>
    <row r="11" spans="2:7" ht="24" customHeight="1" x14ac:dyDescent="0.25">
      <c r="B11" s="111" t="s">
        <v>6</v>
      </c>
      <c r="C11" s="78"/>
      <c r="D11" s="22"/>
      <c r="E11" s="23"/>
      <c r="F11" s="24"/>
    </row>
    <row r="12" spans="2:7" ht="24.75" customHeight="1" thickBot="1" x14ac:dyDescent="0.3">
      <c r="B12" s="112" t="s">
        <v>7</v>
      </c>
      <c r="C12" s="113"/>
      <c r="D12" s="25" t="s">
        <v>8</v>
      </c>
      <c r="E12" s="26"/>
      <c r="F12" s="27"/>
    </row>
    <row r="13" spans="2:7" ht="15.75" thickTop="1" x14ac:dyDescent="0.25">
      <c r="B13" s="81"/>
      <c r="C13" s="81"/>
      <c r="D13" s="82"/>
      <c r="E13" s="82"/>
      <c r="F13" s="83"/>
    </row>
    <row r="14" spans="2:7" ht="15.75" thickBot="1" x14ac:dyDescent="0.3">
      <c r="B14" s="81"/>
      <c r="C14" s="81"/>
      <c r="D14" s="84"/>
      <c r="E14" s="84"/>
      <c r="F14" s="83"/>
    </row>
    <row r="15" spans="2:7" ht="39" customHeight="1" thickTop="1" x14ac:dyDescent="0.25">
      <c r="B15" s="85" t="s">
        <v>27</v>
      </c>
      <c r="C15" s="86"/>
      <c r="D15" s="86"/>
      <c r="E15" s="86"/>
      <c r="F15" s="87"/>
    </row>
    <row r="16" spans="2:7" ht="45.95" customHeight="1" x14ac:dyDescent="0.25">
      <c r="B16" s="88" t="s">
        <v>9</v>
      </c>
      <c r="C16" s="6" t="s">
        <v>14</v>
      </c>
      <c r="D16" s="6" t="s">
        <v>15</v>
      </c>
      <c r="E16" s="6" t="s">
        <v>16</v>
      </c>
      <c r="F16" s="89" t="s">
        <v>17</v>
      </c>
    </row>
    <row r="17" spans="1:6" ht="45.95" customHeight="1" x14ac:dyDescent="0.25">
      <c r="B17" s="90" t="s">
        <v>18</v>
      </c>
      <c r="C17" s="91">
        <v>437.5</v>
      </c>
      <c r="D17" s="96"/>
      <c r="E17" s="92">
        <f>C17*D17</f>
        <v>0</v>
      </c>
      <c r="F17" s="93">
        <f>E17*1.2</f>
        <v>0</v>
      </c>
    </row>
    <row r="18" spans="1:6" ht="45.95" customHeight="1" x14ac:dyDescent="0.25">
      <c r="B18" s="90" t="s">
        <v>19</v>
      </c>
      <c r="C18" s="91">
        <v>437.5</v>
      </c>
      <c r="D18" s="96"/>
      <c r="E18" s="92">
        <f t="shared" ref="E18:E21" si="0">C18*D18</f>
        <v>0</v>
      </c>
      <c r="F18" s="93">
        <f t="shared" ref="F18:F21" si="1">E18*1.2</f>
        <v>0</v>
      </c>
    </row>
    <row r="19" spans="1:6" ht="45.95" customHeight="1" x14ac:dyDescent="0.25">
      <c r="B19" s="90" t="s">
        <v>20</v>
      </c>
      <c r="C19" s="91">
        <v>437.5</v>
      </c>
      <c r="D19" s="96"/>
      <c r="E19" s="92">
        <f t="shared" si="0"/>
        <v>0</v>
      </c>
      <c r="F19" s="93">
        <f t="shared" si="1"/>
        <v>0</v>
      </c>
    </row>
    <row r="20" spans="1:6" ht="45.95" customHeight="1" x14ac:dyDescent="0.25">
      <c r="B20" s="90" t="s">
        <v>21</v>
      </c>
      <c r="C20" s="91">
        <v>437.5</v>
      </c>
      <c r="D20" s="96"/>
      <c r="E20" s="92">
        <f t="shared" si="0"/>
        <v>0</v>
      </c>
      <c r="F20" s="93">
        <f t="shared" si="1"/>
        <v>0</v>
      </c>
    </row>
    <row r="21" spans="1:6" ht="45.95" customHeight="1" x14ac:dyDescent="0.25">
      <c r="B21" s="90" t="s">
        <v>22</v>
      </c>
      <c r="C21" s="91">
        <v>1750</v>
      </c>
      <c r="D21" s="96"/>
      <c r="E21" s="92">
        <f t="shared" si="0"/>
        <v>0</v>
      </c>
      <c r="F21" s="93">
        <f t="shared" si="1"/>
        <v>0</v>
      </c>
    </row>
    <row r="22" spans="1:6" ht="60" customHeight="1" x14ac:dyDescent="0.25">
      <c r="B22" s="48" t="s">
        <v>30</v>
      </c>
      <c r="C22" s="49"/>
      <c r="D22" s="50"/>
      <c r="E22" s="7">
        <f>SUM(E17:E21)</f>
        <v>0</v>
      </c>
      <c r="F22" s="8">
        <f>E22*1.2</f>
        <v>0</v>
      </c>
    </row>
    <row r="23" spans="1:6" ht="51" customHeight="1" thickBot="1" x14ac:dyDescent="0.3">
      <c r="B23" s="37" t="s">
        <v>10</v>
      </c>
      <c r="C23" s="38"/>
      <c r="D23" s="39"/>
      <c r="E23" s="40">
        <f>80*((152724-F22)/152724)</f>
        <v>80</v>
      </c>
      <c r="F23" s="41"/>
    </row>
    <row r="24" spans="1:6" ht="16.5" thickTop="1" thickBot="1" x14ac:dyDescent="0.3">
      <c r="B24" s="94"/>
      <c r="C24" s="95"/>
      <c r="D24" s="94"/>
      <c r="E24" s="94"/>
      <c r="F24" s="94"/>
    </row>
    <row r="25" spans="1:6" ht="42" customHeight="1" thickTop="1" x14ac:dyDescent="0.25">
      <c r="B25" s="51" t="s">
        <v>33</v>
      </c>
      <c r="C25" s="52"/>
      <c r="D25" s="52"/>
      <c r="E25" s="52"/>
      <c r="F25" s="53"/>
    </row>
    <row r="26" spans="1:6" ht="36" customHeight="1" x14ac:dyDescent="0.25">
      <c r="B26" s="59" t="s">
        <v>11</v>
      </c>
      <c r="C26" s="60"/>
      <c r="D26" s="6" t="s">
        <v>9</v>
      </c>
      <c r="E26" s="13" t="s">
        <v>10</v>
      </c>
      <c r="F26" s="14"/>
    </row>
    <row r="27" spans="1:6" ht="42.75" customHeight="1" thickBot="1" x14ac:dyDescent="0.3">
      <c r="B27" s="15" t="s">
        <v>34</v>
      </c>
      <c r="C27" s="16"/>
      <c r="D27" s="98">
        <v>1</v>
      </c>
      <c r="E27" s="17">
        <f>20*((180-D27)/179)</f>
        <v>20</v>
      </c>
      <c r="F27" s="18"/>
    </row>
    <row r="28" spans="1:6" ht="16.5" thickTop="1" thickBot="1" x14ac:dyDescent="0.3">
      <c r="B28" s="94"/>
      <c r="C28" s="95"/>
      <c r="D28" s="94"/>
      <c r="E28" s="94"/>
      <c r="F28" s="94"/>
    </row>
    <row r="29" spans="1:6" ht="46.5" customHeight="1" thickBot="1" x14ac:dyDescent="0.3">
      <c r="A29" s="4"/>
      <c r="B29" s="54" t="s">
        <v>24</v>
      </c>
      <c r="C29" s="55"/>
      <c r="D29" s="56"/>
      <c r="E29" s="57">
        <f>SUM(E23:E27)</f>
        <v>100</v>
      </c>
      <c r="F29" s="58"/>
    </row>
    <row r="30" spans="1:6" ht="19.899999999999999" customHeight="1" thickBot="1" x14ac:dyDescent="0.3">
      <c r="A30" s="4"/>
      <c r="B30" s="11"/>
      <c r="C30" s="11"/>
      <c r="D30" s="11"/>
      <c r="E30" s="12"/>
      <c r="F30" s="12"/>
    </row>
    <row r="31" spans="1:6" ht="46.5" customHeight="1" thickBot="1" x14ac:dyDescent="0.3">
      <c r="A31" s="4"/>
      <c r="B31" s="19" t="s">
        <v>37</v>
      </c>
      <c r="C31" s="20"/>
      <c r="D31" s="20"/>
      <c r="E31" s="20"/>
      <c r="F31" s="21"/>
    </row>
    <row r="32" spans="1:6" ht="13.9" customHeight="1" thickBot="1" x14ac:dyDescent="0.3">
      <c r="A32" s="4"/>
      <c r="B32" s="114"/>
      <c r="C32" s="94"/>
      <c r="D32" s="94"/>
      <c r="E32" s="114"/>
      <c r="F32" s="114"/>
    </row>
    <row r="33" spans="1:6" ht="18.75" customHeight="1" thickTop="1" x14ac:dyDescent="0.25">
      <c r="A33" s="4"/>
      <c r="B33" s="115" t="s">
        <v>12</v>
      </c>
      <c r="C33" s="116" t="s">
        <v>28</v>
      </c>
      <c r="D33" s="117" t="s">
        <v>13</v>
      </c>
      <c r="E33" s="118"/>
      <c r="F33" s="119"/>
    </row>
    <row r="34" spans="1:6" ht="22.9" customHeight="1" x14ac:dyDescent="0.25">
      <c r="A34" s="4"/>
      <c r="B34" s="120"/>
      <c r="C34" s="121"/>
      <c r="D34" s="122"/>
      <c r="E34" s="123"/>
      <c r="F34" s="124"/>
    </row>
    <row r="35" spans="1:6" ht="15.75" thickBot="1" x14ac:dyDescent="0.3">
      <c r="B35" s="125"/>
      <c r="C35" s="126"/>
      <c r="D35" s="127"/>
      <c r="E35" s="128"/>
      <c r="F35" s="129"/>
    </row>
    <row r="36" spans="1:6" ht="15.75" thickTop="1" x14ac:dyDescent="0.25"/>
    <row r="38" spans="1:6" ht="62.25" customHeight="1" x14ac:dyDescent="0.25">
      <c r="B38" s="1"/>
    </row>
    <row r="39" spans="1:6" x14ac:dyDescent="0.25">
      <c r="B39" s="5"/>
    </row>
  </sheetData>
  <sheetProtection algorithmName="SHA-512" hashValue="4k1Fg6N5vFE/amzc9VuYwQx8mMf97pQz7GQOAY57FHwD+o643R2v5fJ9jyMCXs8HQVGrVewO0sBqmVKw7ekb3Q==" saltValue="aIGobi5JMRSKEyOnsqvJFQ==" spinCount="100000" sheet="1" formatColumns="0" formatRows="0"/>
  <dataConsolidate/>
  <mergeCells count="35">
    <mergeCell ref="B15:F15"/>
    <mergeCell ref="D14:E14"/>
    <mergeCell ref="B26:C26"/>
    <mergeCell ref="D12:F12"/>
    <mergeCell ref="B9:C9"/>
    <mergeCell ref="D9:F9"/>
    <mergeCell ref="D33:F35"/>
    <mergeCell ref="B11:C11"/>
    <mergeCell ref="B10:C10"/>
    <mergeCell ref="B23:D23"/>
    <mergeCell ref="E23:F23"/>
    <mergeCell ref="D11:F11"/>
    <mergeCell ref="C33:C35"/>
    <mergeCell ref="B12:C12"/>
    <mergeCell ref="B33:B35"/>
    <mergeCell ref="B22:D22"/>
    <mergeCell ref="B25:F25"/>
    <mergeCell ref="B29:D29"/>
    <mergeCell ref="E29:F29"/>
    <mergeCell ref="E26:F26"/>
    <mergeCell ref="B27:C27"/>
    <mergeCell ref="E27:F27"/>
    <mergeCell ref="B31:F31"/>
    <mergeCell ref="D3:F4"/>
    <mergeCell ref="B3:C4"/>
    <mergeCell ref="D5:F5"/>
    <mergeCell ref="B5:C5"/>
    <mergeCell ref="B6:C6"/>
    <mergeCell ref="B7:C7"/>
    <mergeCell ref="B8:C8"/>
    <mergeCell ref="D13:E13"/>
    <mergeCell ref="D6:F6"/>
    <mergeCell ref="D7:F7"/>
    <mergeCell ref="D8:F8"/>
    <mergeCell ref="D10:F10"/>
  </mergeCells>
  <phoneticPr fontId="5" type="noConversion"/>
  <dataValidations xWindow="426" yWindow="390" count="2">
    <dataValidation type="list" allowBlank="1" sqref="D12:F12" xr:uid="{DDFF22EB-5BA1-4D69-99B0-12FA80C1DD92}">
      <formula1>"platca DPH, neplatca DPH"</formula1>
    </dataValidation>
    <dataValidation type="whole" allowBlank="1" showInputMessage="1" showErrorMessage="1" error="Zadali ste hodnotu mimo povolený interval." prompt="Maximálna povolená hodnota je 180. Minimálna povolená hodnota je 1." sqref="D27" xr:uid="{EDCD4173-8430-4602-9F75-DAB7D2B2F38C}">
      <formula1>1</formula1>
      <formula2>180</formula2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0D49-1242-49F6-BE0F-F5E2FD3AE45C}">
  <sheetPr>
    <pageSetUpPr fitToPage="1"/>
  </sheetPr>
  <dimension ref="B1:F41"/>
  <sheetViews>
    <sheetView tabSelected="1" workbookViewId="0">
      <selection activeCell="B1" sqref="B1"/>
    </sheetView>
  </sheetViews>
  <sheetFormatPr defaultRowHeight="15" x14ac:dyDescent="0.25"/>
  <cols>
    <col min="1" max="1" width="3.85546875" customWidth="1"/>
    <col min="2" max="2" width="23.42578125" customWidth="1"/>
    <col min="3" max="3" width="17.85546875" customWidth="1"/>
    <col min="4" max="4" width="21.140625" customWidth="1"/>
    <col min="5" max="5" width="27" customWidth="1"/>
    <col min="6" max="6" width="28.42578125" customWidth="1"/>
  </cols>
  <sheetData>
    <row r="1" spans="2:6" x14ac:dyDescent="0.25">
      <c r="B1" s="2"/>
      <c r="C1" s="2"/>
      <c r="D1" s="2"/>
      <c r="E1" s="2"/>
      <c r="F1" s="2"/>
    </row>
    <row r="2" spans="2:6" ht="15.75" thickBot="1" x14ac:dyDescent="0.3">
      <c r="B2" s="66"/>
      <c r="C2" s="66"/>
      <c r="D2" s="66"/>
      <c r="E2" s="66"/>
      <c r="F2" s="66"/>
    </row>
    <row r="3" spans="2:6" x14ac:dyDescent="0.25">
      <c r="B3" s="67"/>
      <c r="C3" s="68"/>
      <c r="D3" s="69" t="s">
        <v>31</v>
      </c>
      <c r="E3" s="68"/>
      <c r="F3" s="70"/>
    </row>
    <row r="4" spans="2:6" ht="58.15" customHeight="1" x14ac:dyDescent="0.25">
      <c r="B4" s="71"/>
      <c r="C4" s="72"/>
      <c r="D4" s="73"/>
      <c r="E4" s="72"/>
      <c r="F4" s="74"/>
    </row>
    <row r="5" spans="2:6" ht="22.9" customHeight="1" x14ac:dyDescent="0.25">
      <c r="B5" s="75" t="s">
        <v>0</v>
      </c>
      <c r="C5" s="76"/>
      <c r="D5" s="22"/>
      <c r="E5" s="23"/>
      <c r="F5" s="61"/>
    </row>
    <row r="6" spans="2:6" ht="22.9" customHeight="1" x14ac:dyDescent="0.25">
      <c r="B6" s="75" t="s">
        <v>1</v>
      </c>
      <c r="C6" s="76"/>
      <c r="D6" s="22"/>
      <c r="E6" s="23"/>
      <c r="F6" s="61"/>
    </row>
    <row r="7" spans="2:6" ht="22.9" customHeight="1" x14ac:dyDescent="0.25">
      <c r="B7" s="75" t="s">
        <v>2</v>
      </c>
      <c r="C7" s="76"/>
      <c r="D7" s="22"/>
      <c r="E7" s="23"/>
      <c r="F7" s="61"/>
    </row>
    <row r="8" spans="2:6" ht="21.6" customHeight="1" x14ac:dyDescent="0.25">
      <c r="B8" s="75" t="s">
        <v>3</v>
      </c>
      <c r="C8" s="76"/>
      <c r="D8" s="22"/>
      <c r="E8" s="23"/>
      <c r="F8" s="61"/>
    </row>
    <row r="9" spans="2:6" ht="22.9" customHeight="1" x14ac:dyDescent="0.25">
      <c r="B9" s="75" t="s">
        <v>4</v>
      </c>
      <c r="C9" s="76"/>
      <c r="D9" s="22"/>
      <c r="E9" s="23"/>
      <c r="F9" s="61"/>
    </row>
    <row r="10" spans="2:6" ht="21.6" customHeight="1" x14ac:dyDescent="0.25">
      <c r="B10" s="75" t="s">
        <v>5</v>
      </c>
      <c r="C10" s="76"/>
      <c r="D10" s="22"/>
      <c r="E10" s="23"/>
      <c r="F10" s="61"/>
    </row>
    <row r="11" spans="2:6" ht="21" customHeight="1" x14ac:dyDescent="0.25">
      <c r="B11" s="77" t="s">
        <v>6</v>
      </c>
      <c r="C11" s="78"/>
      <c r="D11" s="22"/>
      <c r="E11" s="23"/>
      <c r="F11" s="61"/>
    </row>
    <row r="12" spans="2:6" ht="24" customHeight="1" thickBot="1" x14ac:dyDescent="0.3">
      <c r="B12" s="79" t="s">
        <v>7</v>
      </c>
      <c r="C12" s="80"/>
      <c r="D12" s="62" t="s">
        <v>8</v>
      </c>
      <c r="E12" s="63"/>
      <c r="F12" s="64"/>
    </row>
    <row r="13" spans="2:6" x14ac:dyDescent="0.25">
      <c r="B13" s="81"/>
      <c r="C13" s="81"/>
      <c r="D13" s="82"/>
      <c r="E13" s="82"/>
      <c r="F13" s="83"/>
    </row>
    <row r="14" spans="2:6" ht="15.75" thickBot="1" x14ac:dyDescent="0.3">
      <c r="B14" s="81"/>
      <c r="C14" s="81"/>
      <c r="D14" s="84"/>
      <c r="E14" s="84"/>
      <c r="F14" s="83"/>
    </row>
    <row r="15" spans="2:6" ht="58.9" customHeight="1" thickTop="1" x14ac:dyDescent="0.25">
      <c r="B15" s="85" t="s">
        <v>27</v>
      </c>
      <c r="C15" s="86"/>
      <c r="D15" s="86"/>
      <c r="E15" s="86"/>
      <c r="F15" s="87"/>
    </row>
    <row r="16" spans="2:6" ht="42" customHeight="1" x14ac:dyDescent="0.25">
      <c r="B16" s="88" t="s">
        <v>9</v>
      </c>
      <c r="C16" s="6" t="s">
        <v>14</v>
      </c>
      <c r="D16" s="6" t="s">
        <v>15</v>
      </c>
      <c r="E16" s="6" t="s">
        <v>16</v>
      </c>
      <c r="F16" s="89" t="s">
        <v>17</v>
      </c>
    </row>
    <row r="17" spans="2:6" ht="45.6" customHeight="1" x14ac:dyDescent="0.25">
      <c r="B17" s="90" t="s">
        <v>18</v>
      </c>
      <c r="C17" s="91">
        <v>1437.5</v>
      </c>
      <c r="D17" s="96"/>
      <c r="E17" s="92">
        <f>C17*D17</f>
        <v>0</v>
      </c>
      <c r="F17" s="93">
        <f>E17*1.2</f>
        <v>0</v>
      </c>
    </row>
    <row r="18" spans="2:6" ht="44.45" customHeight="1" x14ac:dyDescent="0.25">
      <c r="B18" s="90" t="s">
        <v>19</v>
      </c>
      <c r="C18" s="91">
        <v>1437.5</v>
      </c>
      <c r="D18" s="96"/>
      <c r="E18" s="92">
        <f t="shared" ref="E18:E22" si="0">C18*D18</f>
        <v>0</v>
      </c>
      <c r="F18" s="93">
        <f t="shared" ref="F18:F22" si="1">E18*1.2</f>
        <v>0</v>
      </c>
    </row>
    <row r="19" spans="2:6" ht="48" customHeight="1" x14ac:dyDescent="0.25">
      <c r="B19" s="90" t="s">
        <v>20</v>
      </c>
      <c r="C19" s="91">
        <v>1437.5</v>
      </c>
      <c r="D19" s="96"/>
      <c r="E19" s="92">
        <f t="shared" si="0"/>
        <v>0</v>
      </c>
      <c r="F19" s="93">
        <f t="shared" si="1"/>
        <v>0</v>
      </c>
    </row>
    <row r="20" spans="2:6" ht="45.6" customHeight="1" x14ac:dyDescent="0.25">
      <c r="B20" s="90" t="s">
        <v>21</v>
      </c>
      <c r="C20" s="91">
        <v>1437.5</v>
      </c>
      <c r="D20" s="96"/>
      <c r="E20" s="92">
        <f t="shared" si="0"/>
        <v>0</v>
      </c>
      <c r="F20" s="93">
        <f t="shared" si="1"/>
        <v>0</v>
      </c>
    </row>
    <row r="21" spans="2:6" ht="45" customHeight="1" x14ac:dyDescent="0.25">
      <c r="B21" s="90" t="s">
        <v>22</v>
      </c>
      <c r="C21" s="91">
        <v>5750</v>
      </c>
      <c r="D21" s="96"/>
      <c r="E21" s="92">
        <f t="shared" si="0"/>
        <v>0</v>
      </c>
      <c r="F21" s="93">
        <f t="shared" si="1"/>
        <v>0</v>
      </c>
    </row>
    <row r="22" spans="2:6" ht="45" customHeight="1" x14ac:dyDescent="0.25">
      <c r="B22" s="90" t="s">
        <v>23</v>
      </c>
      <c r="C22" s="91">
        <v>5000</v>
      </c>
      <c r="D22" s="97"/>
      <c r="E22" s="92">
        <f t="shared" si="0"/>
        <v>0</v>
      </c>
      <c r="F22" s="93">
        <f t="shared" si="1"/>
        <v>0</v>
      </c>
    </row>
    <row r="23" spans="2:6" ht="58.15" customHeight="1" x14ac:dyDescent="0.25">
      <c r="B23" s="48" t="s">
        <v>29</v>
      </c>
      <c r="C23" s="49"/>
      <c r="D23" s="50"/>
      <c r="E23" s="7">
        <f>SUM(E17:E22)</f>
        <v>0</v>
      </c>
      <c r="F23" s="8">
        <f>E23*1.2</f>
        <v>0</v>
      </c>
    </row>
    <row r="24" spans="2:6" ht="48" customHeight="1" thickBot="1" x14ac:dyDescent="0.3">
      <c r="B24" s="37" t="s">
        <v>10</v>
      </c>
      <c r="C24" s="38"/>
      <c r="D24" s="39"/>
      <c r="E24" s="40">
        <f>80*((719984.4-F23)/719984.4)</f>
        <v>80</v>
      </c>
      <c r="F24" s="41"/>
    </row>
    <row r="25" spans="2:6" ht="16.5" thickTop="1" thickBot="1" x14ac:dyDescent="0.3">
      <c r="B25" s="94"/>
      <c r="C25" s="95"/>
      <c r="D25" s="94"/>
      <c r="E25" s="94"/>
      <c r="F25" s="94"/>
    </row>
    <row r="26" spans="2:6" ht="51" customHeight="1" thickTop="1" x14ac:dyDescent="0.25">
      <c r="B26" s="51" t="s">
        <v>26</v>
      </c>
      <c r="C26" s="52"/>
      <c r="D26" s="52"/>
      <c r="E26" s="52"/>
      <c r="F26" s="53"/>
    </row>
    <row r="27" spans="2:6" ht="34.15" customHeight="1" x14ac:dyDescent="0.25">
      <c r="B27" s="59" t="s">
        <v>11</v>
      </c>
      <c r="C27" s="60"/>
      <c r="D27" s="6" t="s">
        <v>9</v>
      </c>
      <c r="E27" s="13" t="s">
        <v>10</v>
      </c>
      <c r="F27" s="14"/>
    </row>
    <row r="28" spans="2:6" ht="45.6" customHeight="1" thickBot="1" x14ac:dyDescent="0.3">
      <c r="B28" s="15" t="s">
        <v>35</v>
      </c>
      <c r="C28" s="16"/>
      <c r="D28" s="98">
        <v>30</v>
      </c>
      <c r="E28" s="17">
        <f>10*((270-D28)/240)</f>
        <v>10</v>
      </c>
      <c r="F28" s="18"/>
    </row>
    <row r="29" spans="2:6" ht="16.5" thickTop="1" thickBot="1" x14ac:dyDescent="0.3">
      <c r="B29" s="94"/>
      <c r="C29" s="95"/>
      <c r="D29" s="94"/>
      <c r="E29" s="94"/>
      <c r="F29" s="94"/>
    </row>
    <row r="30" spans="2:6" ht="42.6" customHeight="1" thickTop="1" x14ac:dyDescent="0.25">
      <c r="B30" s="51" t="s">
        <v>25</v>
      </c>
      <c r="C30" s="52"/>
      <c r="D30" s="52"/>
      <c r="E30" s="52"/>
      <c r="F30" s="53"/>
    </row>
    <row r="31" spans="2:6" ht="33" customHeight="1" x14ac:dyDescent="0.25">
      <c r="B31" s="59" t="s">
        <v>11</v>
      </c>
      <c r="C31" s="60"/>
      <c r="D31" s="6" t="s">
        <v>9</v>
      </c>
      <c r="E31" s="13" t="s">
        <v>10</v>
      </c>
      <c r="F31" s="14"/>
    </row>
    <row r="32" spans="2:6" ht="48.6" customHeight="1" thickBot="1" x14ac:dyDescent="0.3">
      <c r="B32" s="15" t="s">
        <v>36</v>
      </c>
      <c r="C32" s="16"/>
      <c r="D32" s="98">
        <v>1</v>
      </c>
      <c r="E32" s="17">
        <f>10*((90-D32)/89)</f>
        <v>10</v>
      </c>
      <c r="F32" s="18"/>
    </row>
    <row r="33" spans="2:6" ht="21" thickTop="1" thickBot="1" x14ac:dyDescent="0.3">
      <c r="B33" s="9"/>
      <c r="C33" s="9"/>
      <c r="D33" s="9"/>
      <c r="E33" s="10"/>
      <c r="F33" s="10"/>
    </row>
    <row r="34" spans="2:6" ht="56.45" customHeight="1" thickBot="1" x14ac:dyDescent="0.3">
      <c r="B34" s="54" t="s">
        <v>24</v>
      </c>
      <c r="C34" s="55"/>
      <c r="D34" s="65"/>
      <c r="E34" s="57">
        <f>SUM(E24:E28:E32)</f>
        <v>100</v>
      </c>
      <c r="F34" s="58"/>
    </row>
    <row r="35" spans="2:6" ht="15" customHeight="1" thickBot="1" x14ac:dyDescent="0.3">
      <c r="B35" s="11"/>
      <c r="C35" s="11"/>
      <c r="D35" s="11"/>
      <c r="E35" s="12"/>
      <c r="F35" s="12"/>
    </row>
    <row r="36" spans="2:6" ht="56.45" customHeight="1" thickBot="1" x14ac:dyDescent="0.3">
      <c r="B36" s="99" t="s">
        <v>38</v>
      </c>
      <c r="C36" s="100"/>
      <c r="D36" s="100"/>
      <c r="E36" s="100"/>
      <c r="F36" s="101"/>
    </row>
    <row r="37" spans="2:6" ht="15.75" thickBot="1" x14ac:dyDescent="0.3">
      <c r="B37" s="102"/>
      <c r="C37" s="103"/>
      <c r="D37" s="103"/>
      <c r="E37" s="102"/>
      <c r="F37" s="102"/>
    </row>
    <row r="38" spans="2:6" ht="15.75" thickTop="1" x14ac:dyDescent="0.25">
      <c r="B38" s="45" t="s">
        <v>12</v>
      </c>
      <c r="C38" s="42" t="s">
        <v>28</v>
      </c>
      <c r="D38" s="28" t="s">
        <v>13</v>
      </c>
      <c r="E38" s="29"/>
      <c r="F38" s="30"/>
    </row>
    <row r="39" spans="2:6" x14ac:dyDescent="0.25">
      <c r="B39" s="46"/>
      <c r="C39" s="43"/>
      <c r="D39" s="31"/>
      <c r="E39" s="32"/>
      <c r="F39" s="33"/>
    </row>
    <row r="40" spans="2:6" ht="21.6" customHeight="1" thickBot="1" x14ac:dyDescent="0.3">
      <c r="B40" s="47"/>
      <c r="C40" s="44"/>
      <c r="D40" s="34"/>
      <c r="E40" s="35"/>
      <c r="F40" s="36"/>
    </row>
    <row r="41" spans="2:6" ht="15.75" thickTop="1" x14ac:dyDescent="0.25"/>
  </sheetData>
  <sheetProtection algorithmName="SHA-512" hashValue="+EDDBUMac6OjtTxJXUavJicgzTegNU06ptUemHBv9LvPcv/z7YIPExcFxXPeJKTMAUE5upO/V0tewP/RNjUgmQ==" saltValue="jMyASX7CJ0mvLcdnKa45dw==" spinCount="100000" sheet="1" objects="1" scenarios="1"/>
  <mergeCells count="40">
    <mergeCell ref="B38:B40"/>
    <mergeCell ref="C38:C40"/>
    <mergeCell ref="D38:F40"/>
    <mergeCell ref="B31:C31"/>
    <mergeCell ref="E31:F31"/>
    <mergeCell ref="B32:C32"/>
    <mergeCell ref="E32:F32"/>
    <mergeCell ref="B34:D34"/>
    <mergeCell ref="E34:F34"/>
    <mergeCell ref="B36:F36"/>
    <mergeCell ref="B30:F30"/>
    <mergeCell ref="D13:E13"/>
    <mergeCell ref="D14:E14"/>
    <mergeCell ref="B15:F15"/>
    <mergeCell ref="B23:D23"/>
    <mergeCell ref="B24:D24"/>
    <mergeCell ref="E24:F24"/>
    <mergeCell ref="B26:F26"/>
    <mergeCell ref="B27:C27"/>
    <mergeCell ref="E27:F27"/>
    <mergeCell ref="B28:C28"/>
    <mergeCell ref="E28:F28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3:C4"/>
    <mergeCell ref="D3:F4"/>
    <mergeCell ref="B5:C5"/>
    <mergeCell ref="D5:F5"/>
    <mergeCell ref="B6:C6"/>
    <mergeCell ref="D6:F6"/>
  </mergeCells>
  <dataValidations count="3">
    <dataValidation type="whole" allowBlank="1" showInputMessage="1" showErrorMessage="1" error="Zadali ste hodnotu mimo povolený interval." prompt="Maximálna povolená hodnota je 270. Minimálna povolená hodnota je 30." sqref="D28" xr:uid="{39F68258-C35C-4896-A4F3-A851EDFFC7BF}">
      <formula1>30</formula1>
      <formula2>270</formula2>
    </dataValidation>
    <dataValidation type="whole" allowBlank="1" showInputMessage="1" showErrorMessage="1" error="Zadali ste hodnotu mimo povolený interval." prompt="Maximálna povolená hodnota je 90. Minimálna povolená hodnota je 1." sqref="D32" xr:uid="{F0921730-0316-42AB-A3C9-48555307D434}">
      <formula1>1</formula1>
      <formula2>90</formula2>
    </dataValidation>
    <dataValidation type="list" allowBlank="1" sqref="D12:F12" xr:uid="{AA666F67-BFD6-4CF1-9237-7221EB59E6C3}">
      <formula1>"platca DPH, neplatca DPH"</formula1>
    </dataValidation>
  </dataValidations>
  <pageMargins left="0.7" right="0.7" top="0.75" bottom="0.75" header="0.3" footer="0.3"/>
  <pageSetup paperSize="9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8EED74-2C03-4BA1-A35F-258AB224F8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00EAC-52BB-4540-A77F-7D42F7ACE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F9BAE2-8C0C-402F-AEAB-9D861910AB43}">
  <ds:schemaRefs>
    <ds:schemaRef ds:uri="http://purl.org/dc/dcmitype/"/>
    <ds:schemaRef ds:uri="http://www.w3.org/XML/1998/namespace"/>
    <ds:schemaRef ds:uri="http://purl.org/dc/elements/1.1/"/>
    <ds:schemaRef ds:uri="bb3d1ceb-ec91-4593-ab49-8ce9533748d9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e4b31099-8163-4ac9-ab84-be06feeb7ef4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Návrh na plnenie kritérií 1časť</vt:lpstr>
      <vt:lpstr>Návrh na plnenie kritérií 2časť</vt:lpstr>
      <vt:lpstr>'Návrh na plnenie kritérií 1časť'!Oblasť_tlače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2022-01-26T08:57:50Z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