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lerm\Documents\VO\súťaže 2018\pohrebiská\SP na zverejnenie\"/>
    </mc:Choice>
  </mc:AlternateContent>
  <bookViews>
    <workbookView xWindow="0" yWindow="225" windowWidth="22995" windowHeight="9060" activeTab="5"/>
  </bookViews>
  <sheets>
    <sheet name="čankov" sheetId="2" r:id="rId1"/>
    <sheet name="kalinčiakovo" sheetId="3" r:id="rId2"/>
    <sheet name="malý kiar " sheetId="4" r:id="rId3"/>
    <sheet name="horša " sheetId="5" r:id="rId4"/>
    <sheet name="LEVICE II. " sheetId="7" r:id="rId5"/>
    <sheet name="Spolu" sheetId="8" r:id="rId6"/>
  </sheets>
  <calcPr calcId="152511"/>
</workbook>
</file>

<file path=xl/calcChain.xml><?xml version="1.0" encoding="utf-8"?>
<calcChain xmlns="http://schemas.openxmlformats.org/spreadsheetml/2006/main">
  <c r="F75" i="7" l="1"/>
  <c r="G75" i="7" s="1"/>
  <c r="F74" i="7"/>
  <c r="G74" i="7" s="1"/>
  <c r="F73" i="7"/>
  <c r="G73" i="7" s="1"/>
  <c r="F71" i="7"/>
  <c r="G71" i="7" s="1"/>
  <c r="G69" i="7"/>
  <c r="F69" i="7"/>
  <c r="G68" i="7"/>
  <c r="F68" i="7"/>
  <c r="G67" i="7"/>
  <c r="F67" i="7"/>
  <c r="F65" i="7"/>
  <c r="G65" i="7" s="1"/>
  <c r="F64" i="7"/>
  <c r="G64" i="7" s="1"/>
  <c r="G62" i="7"/>
  <c r="F62" i="7"/>
  <c r="G61" i="7"/>
  <c r="F61" i="7"/>
  <c r="G60" i="7"/>
  <c r="F60" i="7"/>
  <c r="G59" i="7"/>
  <c r="F59" i="7"/>
  <c r="G58" i="7"/>
  <c r="F58" i="7"/>
  <c r="G57" i="7"/>
  <c r="F57" i="7"/>
  <c r="G54" i="7"/>
  <c r="F54" i="7"/>
  <c r="G53" i="7"/>
  <c r="F53" i="7"/>
  <c r="G52" i="7"/>
  <c r="F52" i="7"/>
  <c r="G51" i="7"/>
  <c r="F51" i="7"/>
  <c r="F49" i="7"/>
  <c r="G49" i="7" s="1"/>
  <c r="F47" i="7"/>
  <c r="G47" i="7" s="1"/>
  <c r="F46" i="7"/>
  <c r="G46" i="7" s="1"/>
  <c r="F45" i="7"/>
  <c r="G45" i="7" s="1"/>
  <c r="F44" i="7"/>
  <c r="G44" i="7" s="1"/>
  <c r="F42" i="7"/>
  <c r="G42" i="7" s="1"/>
  <c r="F41" i="7"/>
  <c r="G41" i="7" s="1"/>
  <c r="F40" i="7"/>
  <c r="G40" i="7" s="1"/>
  <c r="G38" i="7"/>
  <c r="F38" i="7"/>
  <c r="G37" i="7"/>
  <c r="F37" i="7"/>
  <c r="G36" i="7"/>
  <c r="F36" i="7"/>
  <c r="G35" i="7"/>
  <c r="F35" i="7"/>
  <c r="G34" i="7"/>
  <c r="F34" i="7"/>
  <c r="G33" i="7"/>
  <c r="F33" i="7"/>
  <c r="G30" i="7"/>
  <c r="F30" i="7"/>
  <c r="G29" i="7"/>
  <c r="F29" i="7"/>
  <c r="F27" i="7"/>
  <c r="F25" i="7"/>
  <c r="G25" i="7" s="1"/>
  <c r="F24" i="7"/>
  <c r="G24" i="7" s="1"/>
  <c r="F23" i="7"/>
  <c r="G23" i="7" s="1"/>
  <c r="F21" i="7"/>
  <c r="G21" i="7" s="1"/>
  <c r="F20" i="7"/>
  <c r="G20" i="7" s="1"/>
  <c r="F17" i="7"/>
  <c r="G17" i="7" s="1"/>
  <c r="F15" i="7"/>
  <c r="G15" i="7" s="1"/>
  <c r="F13" i="7"/>
  <c r="G13" i="7" s="1"/>
  <c r="F12" i="7"/>
  <c r="G12" i="7" s="1"/>
  <c r="F16" i="5" l="1"/>
  <c r="G16" i="5" s="1"/>
  <c r="G15" i="5"/>
  <c r="G13" i="5"/>
  <c r="G12" i="5"/>
  <c r="J7" i="5"/>
  <c r="I7" i="5"/>
  <c r="G19" i="4"/>
  <c r="G18" i="4"/>
  <c r="G16" i="4"/>
  <c r="G15" i="4"/>
  <c r="G13" i="4"/>
  <c r="G12" i="4"/>
  <c r="J7" i="4"/>
  <c r="I7" i="4"/>
  <c r="G16" i="3"/>
  <c r="G15" i="3"/>
  <c r="G13" i="3"/>
  <c r="G12" i="3"/>
  <c r="J7" i="3"/>
  <c r="I7" i="3"/>
  <c r="G18" i="2"/>
  <c r="G17" i="2"/>
  <c r="G15" i="2"/>
  <c r="G13" i="2"/>
  <c r="G12" i="2"/>
  <c r="J7" i="2"/>
  <c r="I7" i="2"/>
  <c r="J14" i="5" l="1"/>
  <c r="J14" i="4"/>
  <c r="J17" i="4"/>
  <c r="J14" i="3"/>
  <c r="J11" i="4" l="1"/>
  <c r="J10" i="5" l="1"/>
  <c r="I17" i="5"/>
  <c r="J17" i="5" s="1"/>
  <c r="I20" i="4"/>
  <c r="J20" i="4" s="1"/>
  <c r="I17" i="3"/>
  <c r="J17" i="3" s="1"/>
  <c r="I19" i="2"/>
  <c r="J19" i="2" s="1"/>
</calcChain>
</file>

<file path=xl/sharedStrings.xml><?xml version="1.0" encoding="utf-8"?>
<sst xmlns="http://schemas.openxmlformats.org/spreadsheetml/2006/main" count="336" uniqueCount="117">
  <si>
    <t>P.č.</t>
  </si>
  <si>
    <t>Názov položky</t>
  </si>
  <si>
    <t xml:space="preserve">merná jednotka </t>
  </si>
  <si>
    <t>Predpokladané množstvo výkonov za 1 rok</t>
  </si>
  <si>
    <t>Jednotková cena v Eur bez DPH</t>
  </si>
  <si>
    <t>Prevádzkovanie a údržba pohrebiska</t>
  </si>
  <si>
    <t>h</t>
  </si>
  <si>
    <t>SPOLU bod 1</t>
  </si>
  <si>
    <t>Údržba zelene</t>
  </si>
  <si>
    <t>Starý cintorín</t>
  </si>
  <si>
    <t>Kosba (5x/rok)</t>
  </si>
  <si>
    <r>
      <t>m</t>
    </r>
    <r>
      <rPr>
        <sz val="10"/>
        <rFont val="Calibri"/>
        <family val="2"/>
        <charset val="238"/>
      </rPr>
      <t>²</t>
    </r>
  </si>
  <si>
    <t xml:space="preserve">Vyhrabávanie opadnutého lístia a odvoz (3x/rok) </t>
  </si>
  <si>
    <t>Rez živého plota do výšky 1,5 m (2x/rok)</t>
  </si>
  <si>
    <t>m</t>
  </si>
  <si>
    <t>Úprava drevín na podchodnú výšku a odvoz konárov</t>
  </si>
  <si>
    <t>ks</t>
  </si>
  <si>
    <t>Vojenský cintorín</t>
  </si>
  <si>
    <t>m2</t>
  </si>
  <si>
    <t>Závlaha výsadby</t>
  </si>
  <si>
    <t>m3</t>
  </si>
  <si>
    <t>Mulčovanie rastlín pri hrúbke mulča nad 50 do 100 mm</t>
  </si>
  <si>
    <t>Urnový háj</t>
  </si>
  <si>
    <t>Rez drevín do výšky rezu 4 m</t>
  </si>
  <si>
    <t>Úprava pôdopokryvných rastlín rezom (2x/rok)</t>
  </si>
  <si>
    <r>
      <t>m</t>
    </r>
    <r>
      <rPr>
        <sz val="10"/>
        <color indexed="8"/>
        <rFont val="Calibri"/>
        <family val="2"/>
        <charset val="238"/>
      </rPr>
      <t>²</t>
    </r>
  </si>
  <si>
    <t>Jarné vyhrabanie trávnika</t>
  </si>
  <si>
    <t>Jarné prihnojenie trávnika s hnojivom vrátane materiálu</t>
  </si>
  <si>
    <r>
      <t xml:space="preserve"> m</t>
    </r>
    <r>
      <rPr>
        <sz val="10"/>
        <color indexed="8"/>
        <rFont val="Calibri"/>
        <family val="2"/>
        <charset val="238"/>
      </rPr>
      <t>²</t>
    </r>
  </si>
  <si>
    <t>Závlaha výsadby a trávnika</t>
  </si>
  <si>
    <r>
      <t>m</t>
    </r>
    <r>
      <rPr>
        <sz val="10"/>
        <color indexed="8"/>
        <rFont val="Calibri"/>
        <family val="2"/>
        <charset val="238"/>
      </rPr>
      <t>³</t>
    </r>
  </si>
  <si>
    <t>Jesenné hnojenie trávnika s hnojivom vrátane materiálu</t>
  </si>
  <si>
    <t>Jesenné vyhrabanie trávnika</t>
  </si>
  <si>
    <t>Selektívny postrek buriny v trávnatých porastoch vrátane materiálu (2x/rok)</t>
  </si>
  <si>
    <t>Postrek proti prerastaniu plevela - spevnené chodníky  (2x/rok)</t>
  </si>
  <si>
    <t>Postrek proti prerastaniu plevela  - štrkové chodníky (2x/rok)</t>
  </si>
  <si>
    <t>Nový cintorín</t>
  </si>
  <si>
    <t>Postrek proti prerastaniu plevela spevnené chodníky (2x/rok)</t>
  </si>
  <si>
    <t>Selektívny postrek buriny trávniku vrátane materiálu (2x/rok)</t>
  </si>
  <si>
    <t>SPOLU bod 2</t>
  </si>
  <si>
    <t>SPOLU bod 1,2</t>
  </si>
  <si>
    <t xml:space="preserve">Predpokladané množstvo výkonov za 2 roky </t>
  </si>
  <si>
    <t>Cena za poskytnutú službu za 2 roky bez dph</t>
  </si>
  <si>
    <t>s dph</t>
  </si>
  <si>
    <t>Vypletie drevín v skupinách (5x/rok)</t>
  </si>
  <si>
    <t>Vypletie záhonov - trvalkové, pôdopokryvné (5x/rok)</t>
  </si>
  <si>
    <t>Trávnaté plochy</t>
  </si>
  <si>
    <t>Kroviny</t>
  </si>
  <si>
    <t>Stromy</t>
  </si>
  <si>
    <t xml:space="preserve">Kosba (5x/rok ) </t>
  </si>
  <si>
    <t>Ostatné</t>
  </si>
  <si>
    <t>Rez stromov na podchodnú výšku</t>
  </si>
  <si>
    <t>Trvalky, pôdopokrivné rastliny</t>
  </si>
  <si>
    <t>Kosba (5 x/rok)</t>
  </si>
  <si>
    <t>Vypletie trvalkových záhonov (5x/rok)</t>
  </si>
  <si>
    <t>Rez krov (1x /rok)</t>
  </si>
  <si>
    <t>Úprava pôdopokryvných rastlín rezom (1x/rok)</t>
  </si>
  <si>
    <t>Odstránenie zbytkov kvetov (2x/rok)</t>
  </si>
  <si>
    <t>Rez  trvaliek (1x/rok)</t>
  </si>
  <si>
    <t>Rez  trvaliek  (1x/rok)</t>
  </si>
  <si>
    <t>Objemy prác</t>
  </si>
  <si>
    <t>Predpokladaný počet cyklov za rok</t>
  </si>
  <si>
    <t>a</t>
  </si>
  <si>
    <t>b</t>
  </si>
  <si>
    <t>c</t>
  </si>
  <si>
    <t>d</t>
  </si>
  <si>
    <t>e</t>
  </si>
  <si>
    <t>Pletie záhonov pôdopokryvných rastlín (5x/rok)</t>
  </si>
  <si>
    <t>Cena za poskytnutú službu za 2 roky s dph</t>
  </si>
  <si>
    <t>1.</t>
  </si>
  <si>
    <t xml:space="preserve">Prevádzka a údržba pohrebiska    </t>
  </si>
  <si>
    <t>120</t>
  </si>
  <si>
    <t>1.2.</t>
  </si>
  <si>
    <t xml:space="preserve">Chemický postrek proti burine </t>
  </si>
  <si>
    <t>100</t>
  </si>
  <si>
    <t>3</t>
  </si>
  <si>
    <t>udržiavací rez do výšky 4 m</t>
  </si>
  <si>
    <t>10</t>
  </si>
  <si>
    <t>1</t>
  </si>
  <si>
    <t>odstránenie náletových drevín</t>
  </si>
  <si>
    <t>35</t>
  </si>
  <si>
    <t>Rez kríkov s Ø koruny</t>
  </si>
  <si>
    <t>do 1,5 m</t>
  </si>
  <si>
    <t>9</t>
  </si>
  <si>
    <t>2.3</t>
  </si>
  <si>
    <t>kosba cintorín</t>
  </si>
  <si>
    <t>vyhrabávanie lístia</t>
  </si>
  <si>
    <t>CELKOM</t>
  </si>
  <si>
    <t>23</t>
  </si>
  <si>
    <t>2.2</t>
  </si>
  <si>
    <t>10239</t>
  </si>
  <si>
    <t>250</t>
  </si>
  <si>
    <t>200</t>
  </si>
  <si>
    <t>20</t>
  </si>
  <si>
    <t>54</t>
  </si>
  <si>
    <t>Kríky</t>
  </si>
  <si>
    <t>rez kríkov do 1,5 m obvodu koruny</t>
  </si>
  <si>
    <t>21</t>
  </si>
  <si>
    <t>rez živého plota do výšky 1,5 m</t>
  </si>
  <si>
    <t>25</t>
  </si>
  <si>
    <t>kosba cintorínov</t>
  </si>
  <si>
    <t>5765</t>
  </si>
  <si>
    <t>3623</t>
  </si>
  <si>
    <t>I. Prevádzka a údržba pohrebíska  v meste Levice</t>
  </si>
  <si>
    <t xml:space="preserve">Prevádzka a údržba pohrebísk  v mestských častiach mesta - Čankov
</t>
  </si>
  <si>
    <t xml:space="preserve">Prevádzka a údržba pohrebísk  v mestských častiach mesta -  Kalinčiakovo 
</t>
  </si>
  <si>
    <t xml:space="preserve">Prevádzka a údržba pohrebísk  v mestských častiach mesta  - Malý Kiar 
</t>
  </si>
  <si>
    <t xml:space="preserve">Prevádzka a údržba pohrebísk  v mestských častiach mesta - Horša 
</t>
  </si>
  <si>
    <r>
      <t>m</t>
    </r>
    <r>
      <rPr>
        <sz val="10"/>
        <color indexed="8"/>
        <rFont val="Calibri"/>
        <family val="2"/>
        <charset val="238"/>
      </rPr>
      <t>2</t>
    </r>
  </si>
  <si>
    <t>Výkaz položiek - príloha č. 4 k súťažným podkladom</t>
  </si>
  <si>
    <t>Prevádzka a údržba zelene na pohrebisku v Leviciach a na cintorínoch v mestských častiach .</t>
  </si>
  <si>
    <t>Prevádzka a údržba pohrebíska  v meste Levice</t>
  </si>
  <si>
    <t>5</t>
  </si>
  <si>
    <t>Prevádzka a údržba pohrebísk v mestských častiach: Čankov</t>
  </si>
  <si>
    <t xml:space="preserve">Prevádzka a údržba pohrebísk v mestských častiach:  Kalinčiakovo, </t>
  </si>
  <si>
    <t xml:space="preserve">Prevádzka a údržba pohrebísk v mestských častiach:  Malý Kiar </t>
  </si>
  <si>
    <t xml:space="preserve">Prevádzka a údržba pohrebísk v mestských častiach:  Horša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</si>
</sst>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.00\ _€_-;\-* #,##0.00\ _€_-;_-* &quot;-&quot;??\ _€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10"/>
      <name val="Calibri"/>
      <family val="2"/>
      <charset val="238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1"/>
    </font>
    <font>
      <b/>
      <i/>
      <sz val="10"/>
      <name val="Times New Roman"/>
      <family val="1"/>
      <charset val="238"/>
    </font>
    <font>
      <sz val="10"/>
      <color rgb="FFFF0000"/>
      <name val="Times New Roman"/>
      <family val="1"/>
      <charset val="1"/>
    </font>
    <font>
      <b/>
      <sz val="11"/>
      <color theme="1"/>
      <name val="Calibri"/>
      <family val="2"/>
      <charset val="238"/>
      <scheme val="minor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02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2" fillId="0" borderId="0" xfId="1" applyFont="1" applyFill="1" applyBorder="1" applyAlignment="1">
      <alignment horizontal="right" wrapText="1"/>
    </xf>
    <xf numFmtId="164" fontId="2" fillId="0" borderId="0" xfId="1" applyFont="1" applyFill="1" applyBorder="1" applyAlignment="1">
      <alignment wrapText="1"/>
    </xf>
    <xf numFmtId="0" fontId="3" fillId="0" borderId="0" xfId="0" applyFont="1"/>
    <xf numFmtId="0" fontId="2" fillId="0" borderId="0" xfId="0" applyFont="1"/>
    <xf numFmtId="164" fontId="3" fillId="0" borderId="0" xfId="1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4" fontId="2" fillId="3" borderId="1" xfId="1" applyNumberFormat="1" applyFont="1" applyFill="1" applyBorder="1" applyAlignment="1">
      <alignment horizontal="right" wrapText="1"/>
    </xf>
    <xf numFmtId="4" fontId="2" fillId="3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/>
    </xf>
    <xf numFmtId="16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" fontId="2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/>
    <xf numFmtId="0" fontId="10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3" fillId="0" borderId="1" xfId="0" applyFont="1" applyBorder="1"/>
    <xf numFmtId="0" fontId="12" fillId="0" borderId="1" xfId="0" applyFont="1" applyBorder="1"/>
    <xf numFmtId="164" fontId="12" fillId="0" borderId="1" xfId="1" applyFont="1" applyBorder="1"/>
    <xf numFmtId="0" fontId="2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" fillId="0" borderId="1" xfId="0" applyFont="1" applyBorder="1"/>
    <xf numFmtId="4" fontId="15" fillId="0" borderId="0" xfId="0" applyNumberFormat="1" applyFont="1"/>
    <xf numFmtId="164" fontId="2" fillId="2" borderId="2" xfId="1" applyFont="1" applyFill="1" applyBorder="1" applyAlignment="1">
      <alignment wrapText="1"/>
    </xf>
    <xf numFmtId="4" fontId="3" fillId="0" borderId="2" xfId="1" applyNumberFormat="1" applyFont="1" applyBorder="1" applyAlignment="1">
      <alignment horizontal="right"/>
    </xf>
    <xf numFmtId="4" fontId="2" fillId="3" borderId="2" xfId="1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right"/>
    </xf>
    <xf numFmtId="4" fontId="15" fillId="0" borderId="2" xfId="1" applyNumberFormat="1" applyFont="1" applyFill="1" applyBorder="1" applyAlignment="1">
      <alignment horizontal="right"/>
    </xf>
    <xf numFmtId="4" fontId="15" fillId="0" borderId="2" xfId="1" applyNumberFormat="1" applyFont="1" applyBorder="1" applyAlignment="1">
      <alignment horizontal="right"/>
    </xf>
    <xf numFmtId="4" fontId="15" fillId="0" borderId="2" xfId="0" applyNumberFormat="1" applyFont="1" applyBorder="1"/>
    <xf numFmtId="164" fontId="12" fillId="0" borderId="2" xfId="1" applyFont="1" applyBorder="1"/>
    <xf numFmtId="164" fontId="3" fillId="0" borderId="1" xfId="1" applyFont="1" applyBorder="1"/>
    <xf numFmtId="164" fontId="2" fillId="3" borderId="1" xfId="1" applyFont="1" applyFill="1" applyBorder="1"/>
    <xf numFmtId="164" fontId="15" fillId="0" borderId="1" xfId="1" applyFont="1" applyBorder="1"/>
    <xf numFmtId="0" fontId="3" fillId="0" borderId="0" xfId="0" applyFont="1" applyBorder="1"/>
    <xf numFmtId="0" fontId="7" fillId="0" borderId="3" xfId="0" applyFont="1" applyBorder="1"/>
    <xf numFmtId="164" fontId="3" fillId="4" borderId="1" xfId="1" applyFont="1" applyFill="1" applyBorder="1"/>
    <xf numFmtId="16" fontId="15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 applyProtection="1">
      <alignment horizontal="right" wrapText="1"/>
      <protection locked="0"/>
    </xf>
    <xf numFmtId="16" fontId="15" fillId="3" borderId="1" xfId="0" applyNumberFormat="1" applyFont="1" applyFill="1" applyBorder="1"/>
    <xf numFmtId="0" fontId="15" fillId="3" borderId="1" xfId="0" applyFont="1" applyFill="1" applyBorder="1"/>
    <xf numFmtId="0" fontId="4" fillId="3" borderId="1" xfId="0" applyFont="1" applyFill="1" applyBorder="1" applyAlignment="1">
      <alignment horizontal="center"/>
    </xf>
    <xf numFmtId="16" fontId="2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4" fontId="3" fillId="0" borderId="1" xfId="1" applyNumberFormat="1" applyFont="1" applyFill="1" applyBorder="1" applyAlignment="1">
      <alignment horizontal="right" wrapText="1"/>
    </xf>
    <xf numFmtId="0" fontId="18" fillId="0" borderId="0" xfId="2" applyFont="1" applyFill="1" applyBorder="1" applyAlignment="1"/>
    <xf numFmtId="0" fontId="18" fillId="0" borderId="0" xfId="2" applyFont="1" applyFill="1" applyBorder="1" applyAlignment="1">
      <alignment wrapText="1"/>
    </xf>
    <xf numFmtId="164" fontId="19" fillId="0" borderId="0" xfId="1" applyFont="1" applyFill="1" applyBorder="1" applyAlignment="1">
      <alignment wrapText="1"/>
    </xf>
    <xf numFmtId="164" fontId="18" fillId="0" borderId="0" xfId="1" applyFont="1" applyFill="1" applyBorder="1" applyAlignment="1">
      <alignment wrapText="1"/>
    </xf>
    <xf numFmtId="0" fontId="7" fillId="0" borderId="0" xfId="2" applyFont="1"/>
    <xf numFmtId="0" fontId="7" fillId="0" borderId="0" xfId="0" applyFont="1"/>
    <xf numFmtId="0" fontId="7" fillId="0" borderId="4" xfId="0" applyFont="1" applyBorder="1"/>
    <xf numFmtId="164" fontId="7" fillId="0" borderId="4" xfId="1" applyFont="1" applyBorder="1"/>
    <xf numFmtId="164" fontId="7" fillId="0" borderId="4" xfId="1" applyFont="1" applyBorder="1" applyAlignment="1"/>
    <xf numFmtId="164" fontId="7" fillId="0" borderId="4" xfId="1" applyFont="1" applyFill="1" applyBorder="1"/>
    <xf numFmtId="0" fontId="0" fillId="0" borderId="4" xfId="0" applyBorder="1"/>
    <xf numFmtId="0" fontId="4" fillId="2" borderId="5" xfId="2" applyFont="1" applyFill="1" applyBorder="1" applyAlignment="1">
      <alignment horizontal="left"/>
    </xf>
    <xf numFmtId="0" fontId="4" fillId="2" borderId="6" xfId="2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64" fontId="2" fillId="2" borderId="9" xfId="1" applyFont="1" applyFill="1" applyBorder="1" applyAlignment="1">
      <alignment horizontal="center" wrapText="1"/>
    </xf>
    <xf numFmtId="164" fontId="2" fillId="2" borderId="7" xfId="1" applyFont="1" applyFill="1" applyBorder="1" applyAlignment="1">
      <alignment wrapText="1"/>
    </xf>
    <xf numFmtId="164" fontId="2" fillId="4" borderId="10" xfId="1" applyFont="1" applyFill="1" applyBorder="1" applyAlignment="1">
      <alignment horizontal="center" wrapText="1"/>
    </xf>
    <xf numFmtId="0" fontId="4" fillId="2" borderId="11" xfId="2" applyFont="1" applyFill="1" applyBorder="1" applyAlignment="1">
      <alignment horizontal="left"/>
    </xf>
    <xf numFmtId="0" fontId="13" fillId="4" borderId="12" xfId="2" applyFont="1" applyFill="1" applyBorder="1" applyAlignment="1">
      <alignment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164" fontId="2" fillId="4" borderId="15" xfId="1" applyFont="1" applyFill="1" applyBorder="1" applyAlignment="1">
      <alignment horizontal="center" wrapText="1"/>
    </xf>
    <xf numFmtId="164" fontId="2" fillId="5" borderId="15" xfId="1" applyFont="1" applyFill="1" applyBorder="1" applyAlignment="1">
      <alignment wrapText="1"/>
    </xf>
    <xf numFmtId="164" fontId="2" fillId="4" borderId="16" xfId="1" applyFont="1" applyFill="1" applyBorder="1" applyAlignment="1">
      <alignment horizontal="center" wrapText="1"/>
    </xf>
    <xf numFmtId="16" fontId="2" fillId="0" borderId="17" xfId="0" applyNumberFormat="1" applyFont="1" applyBorder="1" applyAlignment="1" applyProtection="1">
      <alignment horizontal="left" vertical="top"/>
      <protection locked="0"/>
    </xf>
    <xf numFmtId="0" fontId="3" fillId="0" borderId="17" xfId="2" applyFont="1" applyFill="1" applyBorder="1" applyAlignment="1">
      <alignment wrapText="1"/>
    </xf>
    <xf numFmtId="0" fontId="3" fillId="0" borderId="18" xfId="0" applyFont="1" applyBorder="1" applyAlignment="1" applyProtection="1">
      <protection locked="0"/>
    </xf>
    <xf numFmtId="49" fontId="3" fillId="0" borderId="19" xfId="1" applyNumberFormat="1" applyFont="1" applyBorder="1" applyAlignment="1" applyProtection="1">
      <alignment horizontal="center"/>
      <protection locked="0"/>
    </xf>
    <xf numFmtId="49" fontId="0" fillId="0" borderId="19" xfId="1" applyNumberFormat="1" applyFont="1" applyBorder="1" applyAlignment="1">
      <alignment horizontal="center"/>
    </xf>
    <xf numFmtId="4" fontId="3" fillId="0" borderId="19" xfId="1" applyNumberFormat="1" applyFont="1" applyBorder="1" applyAlignment="1" applyProtection="1">
      <alignment horizontal="center"/>
      <protection locked="0"/>
    </xf>
    <xf numFmtId="4" fontId="8" fillId="0" borderId="19" xfId="1" applyNumberFormat="1" applyFont="1" applyBorder="1" applyAlignment="1">
      <alignment horizontal="center"/>
    </xf>
    <xf numFmtId="4" fontId="3" fillId="0" borderId="19" xfId="1" applyNumberFormat="1" applyFont="1" applyFill="1" applyBorder="1" applyAlignment="1">
      <alignment horizontal="center"/>
    </xf>
    <xf numFmtId="164" fontId="20" fillId="0" borderId="20" xfId="1" applyFont="1" applyFill="1" applyBorder="1"/>
    <xf numFmtId="0" fontId="2" fillId="0" borderId="21" xfId="0" applyFont="1" applyBorder="1" applyAlignment="1" applyProtection="1">
      <alignment horizontal="left" vertical="top"/>
      <protection locked="0"/>
    </xf>
    <xf numFmtId="0" fontId="3" fillId="0" borderId="21" xfId="2" applyFont="1" applyFill="1" applyBorder="1" applyAlignment="1">
      <alignment wrapText="1"/>
    </xf>
    <xf numFmtId="0" fontId="3" fillId="0" borderId="14" xfId="0" applyFont="1" applyBorder="1" applyAlignment="1" applyProtection="1">
      <protection locked="0"/>
    </xf>
    <xf numFmtId="49" fontId="3" fillId="0" borderId="15" xfId="1" applyNumberFormat="1" applyFont="1" applyBorder="1" applyAlignment="1" applyProtection="1">
      <alignment horizontal="center"/>
      <protection locked="0"/>
    </xf>
    <xf numFmtId="49" fontId="0" fillId="0" borderId="15" xfId="1" applyNumberFormat="1" applyFont="1" applyBorder="1" applyAlignment="1">
      <alignment horizontal="center"/>
    </xf>
    <xf numFmtId="4" fontId="3" fillId="0" borderId="15" xfId="1" applyNumberFormat="1" applyFont="1" applyBorder="1" applyAlignment="1" applyProtection="1">
      <alignment horizontal="center"/>
      <protection locked="0"/>
    </xf>
    <xf numFmtId="4" fontId="8" fillId="0" borderId="15" xfId="1" applyNumberFormat="1" applyFont="1" applyBorder="1" applyAlignment="1">
      <alignment horizontal="center"/>
    </xf>
    <xf numFmtId="4" fontId="3" fillId="0" borderId="15" xfId="1" applyNumberFormat="1" applyFont="1" applyFill="1" applyBorder="1" applyAlignment="1">
      <alignment horizontal="center"/>
    </xf>
    <xf numFmtId="164" fontId="20" fillId="0" borderId="12" xfId="1" applyFont="1" applyFill="1" applyBorder="1"/>
    <xf numFmtId="0" fontId="13" fillId="4" borderId="21" xfId="0" applyFont="1" applyFill="1" applyBorder="1" applyAlignment="1">
      <alignment horizontal="left"/>
    </xf>
    <xf numFmtId="2" fontId="13" fillId="4" borderId="22" xfId="2" applyNumberFormat="1" applyFont="1" applyFill="1" applyBorder="1" applyAlignment="1">
      <alignment wrapText="1"/>
    </xf>
    <xf numFmtId="4" fontId="21" fillId="4" borderId="26" xfId="1" applyNumberFormat="1" applyFont="1" applyFill="1" applyBorder="1" applyAlignment="1">
      <alignment horizontal="center"/>
    </xf>
    <xf numFmtId="164" fontId="21" fillId="4" borderId="27" xfId="1" applyFont="1" applyFill="1" applyBorder="1" applyAlignment="1">
      <alignment horizontal="center"/>
    </xf>
    <xf numFmtId="16" fontId="2" fillId="0" borderId="17" xfId="0" applyNumberFormat="1" applyFont="1" applyBorder="1" applyAlignment="1">
      <alignment horizontal="left"/>
    </xf>
    <xf numFmtId="0" fontId="22" fillId="0" borderId="28" xfId="0" applyFont="1" applyBorder="1" applyAlignment="1"/>
    <xf numFmtId="0" fontId="3" fillId="0" borderId="18" xfId="0" applyFont="1" applyBorder="1"/>
    <xf numFmtId="49" fontId="3" fillId="0" borderId="29" xfId="1" applyNumberFormat="1" applyFont="1" applyBorder="1"/>
    <xf numFmtId="164" fontId="0" fillId="0" borderId="19" xfId="1" applyFont="1" applyBorder="1" applyAlignment="1">
      <alignment horizontal="center"/>
    </xf>
    <xf numFmtId="4" fontId="3" fillId="0" borderId="29" xfId="1" applyNumberFormat="1" applyFont="1" applyBorder="1"/>
    <xf numFmtId="4" fontId="0" fillId="0" borderId="19" xfId="1" applyNumberFormat="1" applyFont="1" applyBorder="1" applyAlignment="1">
      <alignment horizontal="center"/>
    </xf>
    <xf numFmtId="4" fontId="21" fillId="0" borderId="19" xfId="1" applyNumberFormat="1" applyFont="1" applyBorder="1" applyAlignment="1">
      <alignment horizontal="center"/>
    </xf>
    <xf numFmtId="164" fontId="21" fillId="0" borderId="30" xfId="1" applyFont="1" applyBorder="1"/>
    <xf numFmtId="49" fontId="23" fillId="6" borderId="31" xfId="0" applyNumberFormat="1" applyFont="1" applyFill="1" applyBorder="1" applyAlignment="1">
      <alignment horizontal="left"/>
    </xf>
    <xf numFmtId="0" fontId="3" fillId="6" borderId="32" xfId="0" applyFont="1" applyFill="1" applyBorder="1"/>
    <xf numFmtId="0" fontId="24" fillId="6" borderId="33" xfId="0" applyFont="1" applyFill="1" applyBorder="1"/>
    <xf numFmtId="49" fontId="3" fillId="6" borderId="2" xfId="1" applyNumberFormat="1" applyFont="1" applyFill="1" applyBorder="1" applyAlignment="1">
      <alignment horizontal="center"/>
    </xf>
    <xf numFmtId="49" fontId="0" fillId="6" borderId="1" xfId="1" applyNumberFormat="1" applyFont="1" applyFill="1" applyBorder="1" applyAlignment="1">
      <alignment horizontal="center"/>
    </xf>
    <xf numFmtId="4" fontId="3" fillId="6" borderId="2" xfId="1" applyNumberFormat="1" applyFont="1" applyFill="1" applyBorder="1" applyAlignment="1">
      <alignment horizontal="center"/>
    </xf>
    <xf numFmtId="4" fontId="20" fillId="6" borderId="1" xfId="1" applyNumberFormat="1" applyFont="1" applyFill="1" applyBorder="1" applyAlignment="1">
      <alignment horizontal="center"/>
    </xf>
    <xf numFmtId="164" fontId="20" fillId="0" borderId="34" xfId="1" applyFont="1" applyBorder="1"/>
    <xf numFmtId="0" fontId="3" fillId="6" borderId="33" xfId="0" applyFont="1" applyFill="1" applyBorder="1"/>
    <xf numFmtId="16" fontId="2" fillId="0" borderId="35" xfId="0" applyNumberFormat="1" applyFont="1" applyBorder="1" applyAlignment="1">
      <alignment horizontal="left"/>
    </xf>
    <xf numFmtId="0" fontId="2" fillId="0" borderId="32" xfId="0" applyFont="1" applyBorder="1" applyAlignment="1"/>
    <xf numFmtId="4" fontId="21" fillId="0" borderId="1" xfId="1" applyNumberFormat="1" applyFont="1" applyBorder="1" applyAlignment="1">
      <alignment horizontal="center"/>
    </xf>
    <xf numFmtId="164" fontId="21" fillId="0" borderId="34" xfId="1" applyFont="1" applyBorder="1"/>
    <xf numFmtId="49" fontId="24" fillId="0" borderId="31" xfId="0" applyNumberFormat="1" applyFont="1" applyBorder="1" applyAlignment="1">
      <alignment horizontal="left"/>
    </xf>
    <xf numFmtId="0" fontId="24" fillId="0" borderId="32" xfId="0" applyFont="1" applyBorder="1"/>
    <xf numFmtId="0" fontId="24" fillId="0" borderId="33" xfId="0" applyFont="1" applyBorder="1"/>
    <xf numFmtId="49" fontId="24" fillId="0" borderId="2" xfId="1" applyNumberFormat="1" applyFon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4" fontId="24" fillId="0" borderId="2" xfId="1" applyNumberFormat="1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left"/>
    </xf>
    <xf numFmtId="0" fontId="2" fillId="0" borderId="0" xfId="2" applyFont="1" applyBorder="1"/>
    <xf numFmtId="4" fontId="2" fillId="0" borderId="1" xfId="1" applyNumberFormat="1" applyFont="1" applyFill="1" applyBorder="1" applyAlignment="1">
      <alignment horizontal="center"/>
    </xf>
    <xf numFmtId="49" fontId="25" fillId="6" borderId="31" xfId="0" applyNumberFormat="1" applyFont="1" applyFill="1" applyBorder="1" applyAlignment="1">
      <alignment horizontal="left"/>
    </xf>
    <xf numFmtId="0" fontId="24" fillId="6" borderId="32" xfId="0" applyFont="1" applyFill="1" applyBorder="1"/>
    <xf numFmtId="0" fontId="24" fillId="6" borderId="37" xfId="0" applyFont="1" applyFill="1" applyBorder="1"/>
    <xf numFmtId="49" fontId="20" fillId="6" borderId="1" xfId="1" applyNumberFormat="1" applyFont="1" applyFill="1" applyBorder="1" applyAlignment="1">
      <alignment horizontal="center"/>
    </xf>
    <xf numFmtId="49" fontId="20" fillId="6" borderId="33" xfId="1" applyNumberFormat="1" applyFont="1" applyFill="1" applyBorder="1" applyAlignment="1">
      <alignment horizontal="center"/>
    </xf>
    <xf numFmtId="4" fontId="24" fillId="6" borderId="2" xfId="1" applyNumberFormat="1" applyFont="1" applyFill="1" applyBorder="1" applyAlignment="1">
      <alignment horizontal="center"/>
    </xf>
    <xf numFmtId="4" fontId="3" fillId="6" borderId="1" xfId="1" applyNumberFormat="1" applyFont="1" applyFill="1" applyBorder="1" applyAlignment="1">
      <alignment horizontal="center"/>
    </xf>
    <xf numFmtId="49" fontId="23" fillId="6" borderId="38" xfId="0" applyNumberFormat="1" applyFont="1" applyFill="1" applyBorder="1" applyAlignment="1">
      <alignment horizontal="left"/>
    </xf>
    <xf numFmtId="0" fontId="3" fillId="6" borderId="39" xfId="0" applyFont="1" applyFill="1" applyBorder="1"/>
    <xf numFmtId="0" fontId="3" fillId="6" borderId="24" xfId="0" applyFont="1" applyFill="1" applyBorder="1"/>
    <xf numFmtId="49" fontId="20" fillId="6" borderId="40" xfId="1" applyNumberFormat="1" applyFont="1" applyFill="1" applyBorder="1" applyAlignment="1">
      <alignment horizontal="center"/>
    </xf>
    <xf numFmtId="49" fontId="20" fillId="6" borderId="25" xfId="1" applyNumberFormat="1" applyFont="1" applyFill="1" applyBorder="1" applyAlignment="1">
      <alignment horizontal="center"/>
    </xf>
    <xf numFmtId="4" fontId="3" fillId="6" borderId="41" xfId="1" applyNumberFormat="1" applyFont="1" applyFill="1" applyBorder="1" applyAlignment="1">
      <alignment horizontal="center"/>
    </xf>
    <xf numFmtId="4" fontId="26" fillId="6" borderId="40" xfId="1" applyNumberFormat="1" applyFont="1" applyFill="1" applyBorder="1" applyAlignment="1">
      <alignment horizontal="center"/>
    </xf>
    <xf numFmtId="164" fontId="20" fillId="0" borderId="42" xfId="1" applyFont="1" applyBorder="1"/>
    <xf numFmtId="164" fontId="27" fillId="4" borderId="15" xfId="0" applyNumberFormat="1" applyFont="1" applyFill="1" applyBorder="1"/>
    <xf numFmtId="164" fontId="13" fillId="4" borderId="16" xfId="1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0" fontId="17" fillId="0" borderId="0" xfId="0" applyFont="1" applyBorder="1"/>
    <xf numFmtId="164" fontId="0" fillId="0" borderId="0" xfId="1" applyFont="1"/>
    <xf numFmtId="0" fontId="4" fillId="2" borderId="12" xfId="2" applyFont="1" applyFill="1" applyBorder="1" applyAlignment="1">
      <alignment wrapText="1"/>
    </xf>
    <xf numFmtId="0" fontId="2" fillId="2" borderId="4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164" fontId="2" fillId="2" borderId="15" xfId="1" applyFont="1" applyFill="1" applyBorder="1" applyAlignment="1">
      <alignment horizontal="center" wrapText="1"/>
    </xf>
    <xf numFmtId="164" fontId="2" fillId="2" borderId="44" xfId="1" applyFont="1" applyFill="1" applyBorder="1" applyAlignment="1">
      <alignment wrapText="1"/>
    </xf>
    <xf numFmtId="0" fontId="4" fillId="2" borderId="35" xfId="2" applyFont="1" applyFill="1" applyBorder="1" applyAlignment="1">
      <alignment horizontal="left"/>
    </xf>
    <xf numFmtId="0" fontId="13" fillId="4" borderId="11" xfId="2" applyFont="1" applyFill="1" applyBorder="1" applyAlignment="1">
      <alignment wrapText="1"/>
    </xf>
    <xf numFmtId="16" fontId="2" fillId="0" borderId="45" xfId="0" applyNumberFormat="1" applyFont="1" applyBorder="1" applyAlignment="1" applyProtection="1">
      <alignment horizontal="left" vertical="top"/>
      <protection locked="0"/>
    </xf>
    <xf numFmtId="0" fontId="3" fillId="0" borderId="46" xfId="2" applyFont="1" applyFill="1" applyBorder="1" applyAlignment="1">
      <alignment wrapText="1"/>
    </xf>
    <xf numFmtId="0" fontId="2" fillId="0" borderId="45" xfId="0" applyFont="1" applyBorder="1" applyAlignment="1" applyProtection="1">
      <alignment horizontal="left" vertical="top"/>
      <protection locked="0"/>
    </xf>
    <xf numFmtId="0" fontId="3" fillId="0" borderId="12" xfId="2" applyFont="1" applyFill="1" applyBorder="1" applyAlignment="1">
      <alignment wrapText="1"/>
    </xf>
    <xf numFmtId="164" fontId="27" fillId="4" borderId="26" xfId="0" applyNumberFormat="1" applyFont="1" applyFill="1" applyBorder="1"/>
    <xf numFmtId="164" fontId="13" fillId="4" borderId="16" xfId="1" applyFont="1" applyFill="1" applyBorder="1" applyAlignment="1">
      <alignment horizontal="right"/>
    </xf>
    <xf numFmtId="0" fontId="17" fillId="0" borderId="0" xfId="0" applyFont="1"/>
    <xf numFmtId="0" fontId="4" fillId="5" borderId="11" xfId="2" applyFont="1" applyFill="1" applyBorder="1" applyAlignment="1">
      <alignment horizontal="left"/>
    </xf>
    <xf numFmtId="0" fontId="4" fillId="5" borderId="6" xfId="2" applyFont="1" applyFill="1" applyBorder="1" applyAlignment="1">
      <alignment wrapText="1"/>
    </xf>
    <xf numFmtId="0" fontId="13" fillId="4" borderId="5" xfId="2" applyFont="1" applyFill="1" applyBorder="1" applyAlignment="1">
      <alignment wrapText="1"/>
    </xf>
    <xf numFmtId="16" fontId="2" fillId="0" borderId="50" xfId="0" applyNumberFormat="1" applyFont="1" applyBorder="1" applyAlignment="1" applyProtection="1">
      <alignment horizontal="left" vertical="top"/>
      <protection locked="0"/>
    </xf>
    <xf numFmtId="0" fontId="3" fillId="0" borderId="51" xfId="2" applyFont="1" applyFill="1" applyBorder="1" applyAlignment="1">
      <alignment wrapText="1"/>
    </xf>
    <xf numFmtId="0" fontId="2" fillId="0" borderId="38" xfId="0" applyFont="1" applyBorder="1" applyAlignment="1" applyProtection="1">
      <alignment horizontal="left" vertical="top"/>
      <protection locked="0"/>
    </xf>
    <xf numFmtId="0" fontId="3" fillId="0" borderId="22" xfId="2" applyFont="1" applyFill="1" applyBorder="1" applyAlignment="1">
      <alignment wrapText="1"/>
    </xf>
    <xf numFmtId="0" fontId="2" fillId="0" borderId="28" xfId="0" applyFont="1" applyBorder="1" applyAlignment="1"/>
    <xf numFmtId="164" fontId="28" fillId="0" borderId="19" xfId="1" applyFont="1" applyBorder="1" applyAlignment="1">
      <alignment horizontal="center"/>
    </xf>
    <xf numFmtId="4" fontId="28" fillId="0" borderId="19" xfId="1" applyNumberFormat="1" applyFont="1" applyBorder="1" applyAlignment="1">
      <alignment horizontal="center"/>
    </xf>
    <xf numFmtId="4" fontId="2" fillId="0" borderId="19" xfId="1" applyNumberFormat="1" applyFont="1" applyBorder="1" applyAlignment="1">
      <alignment horizontal="center"/>
    </xf>
    <xf numFmtId="164" fontId="2" fillId="0" borderId="30" xfId="1" applyFont="1" applyBorder="1"/>
    <xf numFmtId="49" fontId="28" fillId="6" borderId="1" xfId="1" applyNumberFormat="1" applyFont="1" applyFill="1" applyBorder="1" applyAlignment="1">
      <alignment horizontal="center"/>
    </xf>
    <xf numFmtId="164" fontId="3" fillId="0" borderId="34" xfId="1" applyFont="1" applyBorder="1"/>
    <xf numFmtId="0" fontId="3" fillId="6" borderId="52" xfId="0" applyFont="1" applyFill="1" applyBorder="1"/>
    <xf numFmtId="0" fontId="3" fillId="6" borderId="53" xfId="0" applyFont="1" applyFill="1" applyBorder="1"/>
    <xf numFmtId="49" fontId="3" fillId="6" borderId="54" xfId="1" applyNumberFormat="1" applyFont="1" applyFill="1" applyBorder="1" applyAlignment="1">
      <alignment horizontal="center"/>
    </xf>
    <xf numFmtId="49" fontId="28" fillId="6" borderId="55" xfId="1" applyNumberFormat="1" applyFont="1" applyFill="1" applyBorder="1" applyAlignment="1">
      <alignment horizontal="center"/>
    </xf>
    <xf numFmtId="4" fontId="3" fillId="6" borderId="54" xfId="1" applyNumberFormat="1" applyFont="1" applyFill="1" applyBorder="1" applyAlignment="1">
      <alignment horizontal="center"/>
    </xf>
    <xf numFmtId="4" fontId="3" fillId="6" borderId="55" xfId="1" applyNumberFormat="1" applyFont="1" applyFill="1" applyBorder="1" applyAlignment="1">
      <alignment horizontal="center"/>
    </xf>
    <xf numFmtId="164" fontId="3" fillId="0" borderId="56" xfId="1" applyFont="1" applyBorder="1"/>
    <xf numFmtId="49" fontId="2" fillId="6" borderId="31" xfId="0" applyNumberFormat="1" applyFont="1" applyFill="1" applyBorder="1" applyAlignment="1">
      <alignment horizontal="left"/>
    </xf>
    <xf numFmtId="0" fontId="2" fillId="6" borderId="32" xfId="0" applyFont="1" applyFill="1" applyBorder="1"/>
    <xf numFmtId="4" fontId="2" fillId="6" borderId="1" xfId="1" applyNumberFormat="1" applyFont="1" applyFill="1" applyBorder="1" applyAlignment="1">
      <alignment horizontal="center"/>
    </xf>
    <xf numFmtId="164" fontId="2" fillId="0" borderId="34" xfId="1" applyFont="1" applyBorder="1"/>
    <xf numFmtId="49" fontId="3" fillId="6" borderId="1" xfId="1" applyNumberFormat="1" applyFont="1" applyFill="1" applyBorder="1" applyAlignment="1">
      <alignment horizontal="center"/>
    </xf>
    <xf numFmtId="0" fontId="3" fillId="0" borderId="33" xfId="0" applyFont="1" applyBorder="1"/>
    <xf numFmtId="49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0" fontId="2" fillId="0" borderId="32" xfId="2" applyFont="1" applyBorder="1"/>
    <xf numFmtId="4" fontId="2" fillId="0" borderId="19" xfId="1" applyNumberFormat="1" applyFont="1" applyFill="1" applyBorder="1" applyAlignment="1">
      <alignment horizontal="center"/>
    </xf>
    <xf numFmtId="164" fontId="2" fillId="0" borderId="20" xfId="1" applyFont="1" applyBorder="1"/>
    <xf numFmtId="0" fontId="3" fillId="6" borderId="37" xfId="0" applyFont="1" applyFill="1" applyBorder="1"/>
    <xf numFmtId="49" fontId="3" fillId="6" borderId="33" xfId="1" applyNumberFormat="1" applyFont="1" applyFill="1" applyBorder="1" applyAlignment="1">
      <alignment horizontal="center"/>
    </xf>
    <xf numFmtId="49" fontId="3" fillId="6" borderId="40" xfId="1" applyNumberFormat="1" applyFont="1" applyFill="1" applyBorder="1" applyAlignment="1">
      <alignment horizontal="center"/>
    </xf>
    <xf numFmtId="49" fontId="3" fillId="6" borderId="25" xfId="1" applyNumberFormat="1" applyFont="1" applyFill="1" applyBorder="1" applyAlignment="1">
      <alignment horizontal="center"/>
    </xf>
    <xf numFmtId="164" fontId="3" fillId="0" borderId="42" xfId="1" applyFont="1" applyBorder="1"/>
    <xf numFmtId="0" fontId="13" fillId="4" borderId="11" xfId="0" applyFont="1" applyFill="1" applyBorder="1" applyAlignment="1">
      <alignment horizontal="left"/>
    </xf>
    <xf numFmtId="2" fontId="13" fillId="4" borderId="12" xfId="2" applyNumberFormat="1" applyFont="1" applyFill="1" applyBorder="1" applyAlignment="1">
      <alignment wrapText="1"/>
    </xf>
    <xf numFmtId="4" fontId="21" fillId="4" borderId="15" xfId="1" applyNumberFormat="1" applyFont="1" applyFill="1" applyBorder="1" applyAlignment="1">
      <alignment horizontal="center"/>
    </xf>
    <xf numFmtId="164" fontId="21" fillId="4" borderId="16" xfId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right" wrapText="1"/>
    </xf>
    <xf numFmtId="4" fontId="16" fillId="0" borderId="2" xfId="1" applyNumberFormat="1" applyFont="1" applyBorder="1" applyAlignment="1">
      <alignment horizontal="right"/>
    </xf>
    <xf numFmtId="164" fontId="16" fillId="0" borderId="1" xfId="1" applyFont="1" applyBorder="1"/>
    <xf numFmtId="4" fontId="29" fillId="0" borderId="0" xfId="1" applyNumberFormat="1" applyFont="1" applyAlignment="1">
      <alignment horizontal="right"/>
    </xf>
    <xf numFmtId="4" fontId="29" fillId="0" borderId="2" xfId="1" applyNumberFormat="1" applyFont="1" applyBorder="1" applyAlignment="1">
      <alignment horizontal="right"/>
    </xf>
    <xf numFmtId="164" fontId="29" fillId="0" borderId="1" xfId="1" applyFont="1" applyBorder="1"/>
    <xf numFmtId="4" fontId="29" fillId="0" borderId="19" xfId="1" applyNumberFormat="1" applyFont="1" applyBorder="1" applyAlignment="1" applyProtection="1">
      <alignment horizontal="center"/>
      <protection locked="0"/>
    </xf>
    <xf numFmtId="164" fontId="30" fillId="0" borderId="0" xfId="1" applyFont="1"/>
    <xf numFmtId="0" fontId="18" fillId="0" borderId="0" xfId="2" applyFont="1" applyFill="1" applyBorder="1" applyAlignment="1">
      <alignment wrapText="1"/>
    </xf>
    <xf numFmtId="0" fontId="20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3" xfId="0" applyFont="1" applyBorder="1" applyAlignment="1"/>
    <xf numFmtId="164" fontId="22" fillId="0" borderId="36" xfId="1" applyFont="1" applyBorder="1" applyAlignment="1"/>
    <xf numFmtId="0" fontId="0" fillId="0" borderId="37" xfId="0" applyBorder="1" applyAlignment="1"/>
    <xf numFmtId="0" fontId="0" fillId="0" borderId="33" xfId="0" applyBorder="1" applyAlignment="1"/>
    <xf numFmtId="0" fontId="13" fillId="4" borderId="43" xfId="0" applyFont="1" applyFill="1" applyBorder="1" applyAlignment="1" applyProtection="1">
      <protection locked="0"/>
    </xf>
    <xf numFmtId="0" fontId="17" fillId="0" borderId="13" xfId="0" applyFont="1" applyBorder="1" applyAlignment="1"/>
    <xf numFmtId="43" fontId="27" fillId="4" borderId="43" xfId="0" applyNumberFormat="1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20" fillId="4" borderId="47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  <xf numFmtId="164" fontId="22" fillId="0" borderId="49" xfId="1" applyFont="1" applyBorder="1" applyAlignment="1"/>
    <xf numFmtId="0" fontId="13" fillId="4" borderId="47" xfId="0" applyFont="1" applyFill="1" applyBorder="1" applyAlignment="1" applyProtection="1">
      <protection locked="0"/>
    </xf>
    <xf numFmtId="0" fontId="17" fillId="0" borderId="4" xfId="0" applyFont="1" applyBorder="1" applyAlignment="1"/>
    <xf numFmtId="0" fontId="3" fillId="6" borderId="36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164" fontId="2" fillId="0" borderId="57" xfId="1" applyFont="1" applyBorder="1" applyAlignment="1"/>
    <xf numFmtId="0" fontId="28" fillId="0" borderId="57" xfId="0" applyFont="1" applyBorder="1" applyAlignment="1"/>
    <xf numFmtId="0" fontId="28" fillId="0" borderId="18" xfId="0" applyFont="1" applyBorder="1" applyAlignment="1"/>
    <xf numFmtId="0" fontId="20" fillId="4" borderId="43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164" fontId="2" fillId="0" borderId="36" xfId="1" applyFont="1" applyBorder="1" applyAlignment="1"/>
    <xf numFmtId="0" fontId="28" fillId="0" borderId="37" xfId="0" applyFont="1" applyBorder="1" applyAlignment="1"/>
    <xf numFmtId="0" fontId="28" fillId="0" borderId="33" xfId="0" applyFont="1" applyBorder="1" applyAlignment="1"/>
    <xf numFmtId="0" fontId="0" fillId="0" borderId="0" xfId="0" applyAlignment="1">
      <alignment wrapText="1"/>
    </xf>
    <xf numFmtId="164" fontId="4" fillId="2" borderId="7" xfId="1" applyFont="1" applyFill="1" applyBorder="1" applyAlignment="1">
      <alignment horizontal="center" wrapText="1"/>
    </xf>
    <xf numFmtId="164" fontId="4" fillId="4" borderId="10" xfId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wrapText="1"/>
    </xf>
    <xf numFmtId="164" fontId="3" fillId="0" borderId="1" xfId="1" applyFont="1" applyFill="1" applyBorder="1" applyAlignment="1">
      <alignment horizontal="right" wrapText="1"/>
    </xf>
    <xf numFmtId="164" fontId="31" fillId="6" borderId="1" xfId="1" applyFont="1" applyFill="1" applyBorder="1" applyAlignment="1">
      <alignment horizontal="right"/>
    </xf>
    <xf numFmtId="0" fontId="3" fillId="0" borderId="1" xfId="0" applyFont="1" applyBorder="1" applyAlignment="1" applyProtection="1">
      <alignment horizontal="left" vertical="top"/>
      <protection locked="0"/>
    </xf>
    <xf numFmtId="4" fontId="31" fillId="6" borderId="1" xfId="1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4" fontId="31" fillId="0" borderId="1" xfId="1" applyNumberFormat="1" applyFont="1" applyBorder="1" applyAlignment="1">
      <alignment horizontal="right"/>
    </xf>
    <xf numFmtId="164" fontId="31" fillId="0" borderId="1" xfId="1" applyFont="1" applyBorder="1" applyAlignment="1">
      <alignment horizontal="right"/>
    </xf>
    <xf numFmtId="49" fontId="3" fillId="6" borderId="1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" fontId="32" fillId="3" borderId="58" xfId="1" applyNumberFormat="1" applyFont="1" applyFill="1" applyBorder="1" applyAlignment="1">
      <alignment horizontal="right"/>
    </xf>
    <xf numFmtId="164" fontId="32" fillId="3" borderId="22" xfId="1" applyFont="1" applyFill="1" applyBorder="1" applyAlignment="1">
      <alignment horizontal="right"/>
    </xf>
    <xf numFmtId="0" fontId="7" fillId="0" borderId="0" xfId="2"/>
  </cellXfs>
  <cellStyles count="3">
    <cellStyle name="Čiarka" xfId="1" builtinId="3"/>
    <cellStyle name="Normálne" xfId="0" builtinId="0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workbookViewId="0"/>
  </sheetViews>
  <sheetFormatPr defaultRowHeight="15" x14ac:dyDescent="0.25"/>
  <cols>
    <col min="1" max="1" width="6" customWidth="1"/>
    <col min="2" max="2" width="32" customWidth="1"/>
    <col min="3" max="3" width="7.42578125" customWidth="1"/>
    <col min="4" max="4" width="8.42578125" style="183" customWidth="1"/>
    <col min="5" max="5" width="12.85546875" style="183" customWidth="1"/>
    <col min="6" max="6" width="13.85546875" style="183" customWidth="1"/>
    <col min="7" max="7" width="14.140625" style="183" customWidth="1"/>
    <col min="8" max="8" width="12.28515625" style="183" customWidth="1"/>
    <col min="9" max="9" width="14" customWidth="1"/>
    <col min="10" max="10" width="16.5703125" customWidth="1"/>
    <col min="11" max="39" width="9.140625" style="180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customFormat="1" ht="16.5" x14ac:dyDescent="0.25">
      <c r="A1" s="83" t="s">
        <v>109</v>
      </c>
      <c r="B1" s="83"/>
      <c r="C1" s="84"/>
      <c r="D1" s="85"/>
      <c r="E1" s="85"/>
      <c r="F1" s="85"/>
      <c r="G1" s="85"/>
      <c r="H1" s="86"/>
    </row>
    <row r="2" spans="1:10" customFormat="1" ht="16.5" x14ac:dyDescent="0.25">
      <c r="A2" s="83"/>
      <c r="B2" s="87"/>
      <c r="C2" s="84"/>
      <c r="D2" s="85"/>
      <c r="E2" s="85"/>
      <c r="F2" s="85"/>
      <c r="G2" s="85"/>
      <c r="H2" s="86"/>
    </row>
    <row r="3" spans="1:10" customFormat="1" ht="16.5" x14ac:dyDescent="0.25">
      <c r="A3" s="83"/>
      <c r="B3" s="83"/>
      <c r="C3" s="84"/>
      <c r="D3" s="85"/>
      <c r="E3" s="85"/>
      <c r="F3" s="85"/>
      <c r="G3" s="85"/>
      <c r="H3" s="86"/>
    </row>
    <row r="4" spans="1:10" customFormat="1" ht="47.25" customHeight="1" x14ac:dyDescent="0.25">
      <c r="A4" s="249" t="s">
        <v>104</v>
      </c>
      <c r="B4" s="249"/>
      <c r="C4" s="249"/>
      <c r="D4" s="249"/>
      <c r="E4" s="249"/>
      <c r="F4" s="249"/>
      <c r="G4" s="249"/>
      <c r="H4" s="249"/>
    </row>
    <row r="5" spans="1:10" customFormat="1" ht="15.75" thickBot="1" x14ac:dyDescent="0.3">
      <c r="A5" s="88"/>
      <c r="B5" s="88"/>
      <c r="C5" s="89"/>
      <c r="D5" s="90"/>
      <c r="E5" s="90"/>
      <c r="F5" s="90"/>
      <c r="G5" s="91"/>
      <c r="H5" s="92"/>
      <c r="I5" s="93"/>
      <c r="J5" s="93"/>
    </row>
    <row r="6" spans="1:10" customFormat="1" ht="56.25" customHeight="1" thickBot="1" x14ac:dyDescent="0.3">
      <c r="A6" s="94" t="s">
        <v>0</v>
      </c>
      <c r="B6" s="95" t="s">
        <v>1</v>
      </c>
      <c r="C6" s="96" t="s">
        <v>2</v>
      </c>
      <c r="D6" s="97" t="s">
        <v>60</v>
      </c>
      <c r="E6" s="98" t="s">
        <v>61</v>
      </c>
      <c r="F6" s="99" t="s">
        <v>3</v>
      </c>
      <c r="G6" s="99" t="s">
        <v>41</v>
      </c>
      <c r="H6" s="99" t="s">
        <v>4</v>
      </c>
      <c r="I6" s="100" t="s">
        <v>42</v>
      </c>
      <c r="J6" s="101" t="s">
        <v>68</v>
      </c>
    </row>
    <row r="7" spans="1:10" customFormat="1" ht="17.25" customHeight="1" thickBot="1" x14ac:dyDescent="0.3">
      <c r="A7" s="102" t="s">
        <v>69</v>
      </c>
      <c r="B7" s="103" t="s">
        <v>70</v>
      </c>
      <c r="C7" s="104"/>
      <c r="D7" s="104"/>
      <c r="E7" s="105"/>
      <c r="F7" s="106"/>
      <c r="G7" s="106"/>
      <c r="H7" s="106"/>
      <c r="I7" s="107">
        <f>SUM(I8:I9)</f>
        <v>0</v>
      </c>
      <c r="J7" s="108">
        <f>SUM(J8:J9)</f>
        <v>0</v>
      </c>
    </row>
    <row r="8" spans="1:10" customFormat="1" ht="15.75" thickBot="1" x14ac:dyDescent="0.3">
      <c r="A8" s="109">
        <v>43101</v>
      </c>
      <c r="B8" s="110" t="s">
        <v>70</v>
      </c>
      <c r="C8" s="111" t="s">
        <v>6</v>
      </c>
      <c r="D8" s="112" t="s">
        <v>71</v>
      </c>
      <c r="E8" s="113">
        <v>1</v>
      </c>
      <c r="F8" s="114">
        <v>120</v>
      </c>
      <c r="G8" s="115">
        <v>240</v>
      </c>
      <c r="H8" s="247"/>
      <c r="I8" s="116"/>
      <c r="J8" s="117"/>
    </row>
    <row r="9" spans="1:10" customFormat="1" ht="15.75" thickBot="1" x14ac:dyDescent="0.3">
      <c r="A9" s="118" t="s">
        <v>72</v>
      </c>
      <c r="B9" s="119" t="s">
        <v>73</v>
      </c>
      <c r="C9" s="120" t="s">
        <v>18</v>
      </c>
      <c r="D9" s="121" t="s">
        <v>74</v>
      </c>
      <c r="E9" s="122" t="s">
        <v>75</v>
      </c>
      <c r="F9" s="123">
        <v>300</v>
      </c>
      <c r="G9" s="124">
        <v>600</v>
      </c>
      <c r="H9" s="123"/>
      <c r="I9" s="125"/>
      <c r="J9" s="126"/>
    </row>
    <row r="10" spans="1:10" customFormat="1" ht="16.5" thickBot="1" x14ac:dyDescent="0.3">
      <c r="A10" s="127">
        <v>2</v>
      </c>
      <c r="B10" s="128" t="s">
        <v>8</v>
      </c>
      <c r="C10" s="250"/>
      <c r="D10" s="251"/>
      <c r="E10" s="251"/>
      <c r="F10" s="251"/>
      <c r="G10" s="251"/>
      <c r="H10" s="252"/>
      <c r="I10" s="129"/>
      <c r="J10" s="130"/>
    </row>
    <row r="11" spans="1:10" customFormat="1" x14ac:dyDescent="0.25">
      <c r="A11" s="131">
        <v>43102</v>
      </c>
      <c r="B11" s="132" t="s">
        <v>48</v>
      </c>
      <c r="C11" s="133"/>
      <c r="D11" s="134"/>
      <c r="E11" s="135"/>
      <c r="F11" s="136"/>
      <c r="G11" s="137"/>
      <c r="H11" s="137"/>
      <c r="I11" s="138"/>
      <c r="J11" s="139"/>
    </row>
    <row r="12" spans="1:10" customFormat="1" x14ac:dyDescent="0.25">
      <c r="A12" s="140"/>
      <c r="B12" s="141" t="s">
        <v>76</v>
      </c>
      <c r="C12" s="142" t="s">
        <v>16</v>
      </c>
      <c r="D12" s="143" t="s">
        <v>77</v>
      </c>
      <c r="E12" s="144" t="s">
        <v>78</v>
      </c>
      <c r="F12" s="145">
        <v>20</v>
      </c>
      <c r="G12" s="146">
        <f>F12*2</f>
        <v>40</v>
      </c>
      <c r="H12" s="146"/>
      <c r="I12" s="146"/>
      <c r="J12" s="147"/>
    </row>
    <row r="13" spans="1:10" customFormat="1" x14ac:dyDescent="0.25">
      <c r="A13" s="140"/>
      <c r="B13" s="141" t="s">
        <v>79</v>
      </c>
      <c r="C13" s="148" t="s">
        <v>16</v>
      </c>
      <c r="D13" s="143" t="s">
        <v>80</v>
      </c>
      <c r="E13" s="144" t="s">
        <v>78</v>
      </c>
      <c r="F13" s="145">
        <v>98</v>
      </c>
      <c r="G13" s="146">
        <f>F13*2</f>
        <v>196</v>
      </c>
      <c r="H13" s="146"/>
      <c r="I13" s="146"/>
      <c r="J13" s="147"/>
    </row>
    <row r="14" spans="1:10" customFormat="1" x14ac:dyDescent="0.25">
      <c r="A14" s="149">
        <v>43133</v>
      </c>
      <c r="B14" s="150" t="s">
        <v>81</v>
      </c>
      <c r="C14" s="253"/>
      <c r="D14" s="254"/>
      <c r="E14" s="254"/>
      <c r="F14" s="254"/>
      <c r="G14" s="254"/>
      <c r="H14" s="255"/>
      <c r="I14" s="151"/>
      <c r="J14" s="152"/>
    </row>
    <row r="15" spans="1:10" customFormat="1" x14ac:dyDescent="0.25">
      <c r="A15" s="153"/>
      <c r="B15" s="154" t="s">
        <v>82</v>
      </c>
      <c r="C15" s="155" t="s">
        <v>16</v>
      </c>
      <c r="D15" s="156" t="s">
        <v>83</v>
      </c>
      <c r="E15" s="157" t="s">
        <v>78</v>
      </c>
      <c r="F15" s="158">
        <v>9</v>
      </c>
      <c r="G15" s="159">
        <f>F15*2</f>
        <v>18</v>
      </c>
      <c r="H15" s="159"/>
      <c r="I15" s="159"/>
      <c r="J15" s="147"/>
    </row>
    <row r="16" spans="1:10" customFormat="1" x14ac:dyDescent="0.25">
      <c r="A16" s="160" t="s">
        <v>84</v>
      </c>
      <c r="B16" s="161" t="s">
        <v>46</v>
      </c>
      <c r="C16" s="256"/>
      <c r="D16" s="257"/>
      <c r="E16" s="257"/>
      <c r="F16" s="257"/>
      <c r="G16" s="257"/>
      <c r="H16" s="258"/>
      <c r="I16" s="162"/>
      <c r="J16" s="152"/>
    </row>
    <row r="17" spans="1:10" customFormat="1" x14ac:dyDescent="0.25">
      <c r="A17" s="163"/>
      <c r="B17" s="164" t="s">
        <v>85</v>
      </c>
      <c r="C17" s="165" t="s">
        <v>18</v>
      </c>
      <c r="D17" s="166">
        <v>11170</v>
      </c>
      <c r="E17" s="167">
        <v>5</v>
      </c>
      <c r="F17" s="168">
        <v>55850</v>
      </c>
      <c r="G17" s="169">
        <f>F17*2</f>
        <v>111700</v>
      </c>
      <c r="H17" s="146"/>
      <c r="I17" s="169"/>
      <c r="J17" s="147"/>
    </row>
    <row r="18" spans="1:10" customFormat="1" ht="15.75" thickBot="1" x14ac:dyDescent="0.3">
      <c r="A18" s="170"/>
      <c r="B18" s="171" t="s">
        <v>86</v>
      </c>
      <c r="C18" s="172" t="s">
        <v>6</v>
      </c>
      <c r="D18" s="173">
        <v>450</v>
      </c>
      <c r="E18" s="174">
        <v>1</v>
      </c>
      <c r="F18" s="175">
        <v>450</v>
      </c>
      <c r="G18" s="176">
        <f>F18*2</f>
        <v>900</v>
      </c>
      <c r="H18" s="176"/>
      <c r="I18" s="176"/>
      <c r="J18" s="177"/>
    </row>
    <row r="19" spans="1:10" customFormat="1" ht="16.5" thickBot="1" x14ac:dyDescent="0.3">
      <c r="A19" s="259" t="s">
        <v>87</v>
      </c>
      <c r="B19" s="260"/>
      <c r="C19" s="261"/>
      <c r="D19" s="262"/>
      <c r="E19" s="262"/>
      <c r="F19" s="262"/>
      <c r="G19" s="262"/>
      <c r="H19" s="263"/>
      <c r="I19" s="178">
        <f>I10+I7</f>
        <v>0</v>
      </c>
      <c r="J19" s="179">
        <f>I19*1.2</f>
        <v>0</v>
      </c>
    </row>
    <row r="20" spans="1:10" customFormat="1" x14ac:dyDescent="0.25">
      <c r="A20" s="180"/>
      <c r="B20" s="180"/>
      <c r="C20" s="180"/>
      <c r="D20" s="181"/>
      <c r="E20" s="181"/>
      <c r="F20" s="181"/>
      <c r="G20" s="181"/>
      <c r="H20" s="181"/>
      <c r="I20" s="180"/>
      <c r="J20" s="180"/>
    </row>
    <row r="21" spans="1:10" customFormat="1" x14ac:dyDescent="0.25">
      <c r="A21" s="180"/>
      <c r="B21" s="182"/>
      <c r="C21" s="180"/>
      <c r="D21" s="181"/>
      <c r="E21" s="181"/>
      <c r="F21" s="181"/>
      <c r="G21" s="181"/>
      <c r="H21" s="181"/>
      <c r="I21" s="180"/>
      <c r="J21" s="180"/>
    </row>
    <row r="22" spans="1:10" customFormat="1" x14ac:dyDescent="0.25">
      <c r="A22" s="180"/>
      <c r="B22" s="180"/>
      <c r="C22" s="180"/>
      <c r="D22" s="181"/>
      <c r="E22" s="181"/>
      <c r="F22" s="181"/>
      <c r="G22" s="181"/>
      <c r="H22" s="181"/>
      <c r="I22" s="180"/>
      <c r="J22" s="180"/>
    </row>
    <row r="23" spans="1:10" customFormat="1" x14ac:dyDescent="0.25">
      <c r="A23" s="180"/>
      <c r="B23" s="180"/>
      <c r="C23" s="180"/>
      <c r="D23" s="181"/>
      <c r="E23" s="181"/>
      <c r="F23" s="181"/>
      <c r="G23" s="181"/>
      <c r="H23" s="181"/>
      <c r="I23" s="180"/>
      <c r="J23" s="180"/>
    </row>
    <row r="24" spans="1:10" customFormat="1" x14ac:dyDescent="0.25">
      <c r="A24" s="180"/>
      <c r="B24" s="180"/>
      <c r="C24" s="180"/>
      <c r="D24" s="181"/>
      <c r="E24" s="181"/>
      <c r="F24" s="181"/>
      <c r="G24" s="181"/>
      <c r="H24" s="181"/>
      <c r="I24" s="180"/>
      <c r="J24" s="180"/>
    </row>
    <row r="25" spans="1:10" customFormat="1" x14ac:dyDescent="0.25">
      <c r="A25" s="180"/>
      <c r="B25" s="180"/>
      <c r="C25" s="180"/>
      <c r="D25" s="181"/>
      <c r="E25" s="181"/>
      <c r="F25" s="181"/>
      <c r="G25" s="181"/>
      <c r="H25" s="181"/>
      <c r="I25" s="180"/>
      <c r="J25" s="180"/>
    </row>
    <row r="26" spans="1:10" customFormat="1" x14ac:dyDescent="0.25">
      <c r="A26" s="180"/>
      <c r="B26" s="180"/>
      <c r="C26" s="180"/>
      <c r="D26" s="181"/>
      <c r="E26" s="181"/>
      <c r="F26" s="181"/>
      <c r="G26" s="181"/>
      <c r="H26" s="181"/>
      <c r="I26" s="180"/>
      <c r="J26" s="180"/>
    </row>
    <row r="27" spans="1:10" customFormat="1" x14ac:dyDescent="0.25">
      <c r="A27" s="180"/>
      <c r="B27" s="180"/>
      <c r="C27" s="180"/>
      <c r="D27" s="181"/>
      <c r="E27" s="181"/>
      <c r="F27" s="181"/>
      <c r="G27" s="181"/>
      <c r="H27" s="181"/>
      <c r="I27" s="180"/>
      <c r="J27" s="180"/>
    </row>
    <row r="28" spans="1:10" customFormat="1" x14ac:dyDescent="0.25">
      <c r="A28" s="180"/>
      <c r="B28" s="180"/>
      <c r="C28" s="180"/>
      <c r="D28" s="181"/>
      <c r="E28" s="181"/>
      <c r="F28" s="181"/>
      <c r="G28" s="181"/>
      <c r="H28" s="181"/>
      <c r="I28" s="180"/>
      <c r="J28" s="180"/>
    </row>
    <row r="29" spans="1:10" customFormat="1" x14ac:dyDescent="0.25">
      <c r="A29" s="180"/>
      <c r="B29" s="180"/>
      <c r="C29" s="180"/>
      <c r="D29" s="181"/>
      <c r="E29" s="181"/>
      <c r="F29" s="181"/>
      <c r="G29" s="181"/>
      <c r="H29" s="181"/>
      <c r="I29" s="180"/>
      <c r="J29" s="180"/>
    </row>
    <row r="30" spans="1:10" customFormat="1" x14ac:dyDescent="0.25">
      <c r="A30" s="180"/>
      <c r="B30" s="180"/>
      <c r="C30" s="180"/>
      <c r="D30" s="181"/>
      <c r="E30" s="181"/>
      <c r="F30" s="181"/>
      <c r="G30" s="181"/>
      <c r="H30" s="181"/>
      <c r="I30" s="180"/>
      <c r="J30" s="180"/>
    </row>
    <row r="31" spans="1:10" customFormat="1" x14ac:dyDescent="0.25">
      <c r="A31" s="180"/>
      <c r="B31" s="180"/>
      <c r="C31" s="180"/>
      <c r="D31" s="181"/>
      <c r="E31" s="181"/>
      <c r="F31" s="181"/>
      <c r="G31" s="181"/>
      <c r="H31" s="181"/>
      <c r="I31" s="180"/>
      <c r="J31" s="180"/>
    </row>
    <row r="32" spans="1:10" customFormat="1" x14ac:dyDescent="0.25">
      <c r="A32" s="180"/>
      <c r="B32" s="180"/>
      <c r="C32" s="180"/>
      <c r="D32" s="181"/>
      <c r="E32" s="181"/>
      <c r="F32" s="181"/>
      <c r="G32" s="181"/>
      <c r="H32" s="181"/>
      <c r="I32" s="180"/>
      <c r="J32" s="180"/>
    </row>
    <row r="33" spans="1:10" customFormat="1" x14ac:dyDescent="0.25">
      <c r="A33" s="180"/>
      <c r="B33" s="180"/>
      <c r="C33" s="180"/>
      <c r="D33" s="181"/>
      <c r="E33" s="181"/>
      <c r="F33" s="181"/>
      <c r="G33" s="181"/>
      <c r="H33" s="181"/>
      <c r="I33" s="180"/>
      <c r="J33" s="180"/>
    </row>
    <row r="34" spans="1:10" customFormat="1" x14ac:dyDescent="0.25">
      <c r="A34" s="180"/>
      <c r="B34" s="180"/>
      <c r="C34" s="180"/>
      <c r="D34" s="181"/>
      <c r="E34" s="181"/>
      <c r="F34" s="181"/>
      <c r="G34" s="181"/>
      <c r="H34" s="181"/>
      <c r="I34" s="180"/>
      <c r="J34" s="180"/>
    </row>
    <row r="35" spans="1:10" customFormat="1" x14ac:dyDescent="0.25">
      <c r="A35" s="180"/>
      <c r="B35" s="180"/>
      <c r="C35" s="180"/>
      <c r="D35" s="181"/>
      <c r="E35" s="181"/>
      <c r="F35" s="181"/>
      <c r="G35" s="181"/>
      <c r="H35" s="181"/>
      <c r="I35" s="180"/>
      <c r="J35" s="180"/>
    </row>
    <row r="36" spans="1:10" customFormat="1" x14ac:dyDescent="0.25">
      <c r="A36" s="180"/>
      <c r="B36" s="180"/>
      <c r="C36" s="180"/>
      <c r="D36" s="181"/>
      <c r="E36" s="181"/>
      <c r="F36" s="181"/>
      <c r="G36" s="181"/>
      <c r="H36" s="181"/>
      <c r="I36" s="180"/>
      <c r="J36" s="180"/>
    </row>
    <row r="37" spans="1:10" customFormat="1" x14ac:dyDescent="0.25">
      <c r="A37" s="180"/>
      <c r="B37" s="180"/>
      <c r="C37" s="180"/>
      <c r="D37" s="181"/>
      <c r="E37" s="181"/>
      <c r="F37" s="181"/>
      <c r="G37" s="181"/>
      <c r="H37" s="181"/>
      <c r="I37" s="180"/>
      <c r="J37" s="180"/>
    </row>
    <row r="38" spans="1:10" customFormat="1" x14ac:dyDescent="0.25">
      <c r="A38" s="180"/>
      <c r="B38" s="180"/>
      <c r="C38" s="180"/>
      <c r="D38" s="181"/>
      <c r="E38" s="181"/>
      <c r="F38" s="181"/>
      <c r="G38" s="181"/>
      <c r="H38" s="181"/>
      <c r="I38" s="180"/>
      <c r="J38" s="180"/>
    </row>
    <row r="39" spans="1:10" customFormat="1" x14ac:dyDescent="0.25">
      <c r="A39" s="180"/>
      <c r="B39" s="180"/>
      <c r="C39" s="180"/>
      <c r="D39" s="181"/>
      <c r="E39" s="181"/>
      <c r="F39" s="181"/>
      <c r="G39" s="181"/>
      <c r="H39" s="181"/>
      <c r="I39" s="180"/>
      <c r="J39" s="180"/>
    </row>
    <row r="40" spans="1:10" customFormat="1" x14ac:dyDescent="0.25">
      <c r="A40" s="180"/>
      <c r="B40" s="180"/>
      <c r="C40" s="180"/>
      <c r="D40" s="181"/>
      <c r="E40" s="181"/>
      <c r="F40" s="181"/>
      <c r="G40" s="181"/>
      <c r="H40" s="181"/>
      <c r="I40" s="180"/>
      <c r="J40" s="180"/>
    </row>
    <row r="41" spans="1:10" customFormat="1" x14ac:dyDescent="0.25">
      <c r="A41" s="180"/>
      <c r="B41" s="180"/>
      <c r="C41" s="180"/>
      <c r="D41" s="181"/>
      <c r="E41" s="181"/>
      <c r="F41" s="181"/>
      <c r="G41" s="181"/>
      <c r="H41" s="181"/>
      <c r="I41" s="180"/>
      <c r="J41" s="180"/>
    </row>
    <row r="42" spans="1:10" customFormat="1" x14ac:dyDescent="0.25">
      <c r="A42" s="180"/>
      <c r="B42" s="180"/>
      <c r="C42" s="180"/>
      <c r="D42" s="181"/>
      <c r="E42" s="181"/>
      <c r="F42" s="181"/>
      <c r="G42" s="181"/>
      <c r="H42" s="181"/>
      <c r="I42" s="180"/>
      <c r="J42" s="180"/>
    </row>
    <row r="43" spans="1:10" customFormat="1" x14ac:dyDescent="0.25">
      <c r="A43" s="180"/>
      <c r="B43" s="180"/>
      <c r="C43" s="180"/>
      <c r="D43" s="181"/>
      <c r="E43" s="181"/>
      <c r="F43" s="181"/>
      <c r="G43" s="181"/>
      <c r="H43" s="181"/>
      <c r="I43" s="180"/>
      <c r="J43" s="180"/>
    </row>
    <row r="44" spans="1:10" customFormat="1" x14ac:dyDescent="0.25">
      <c r="A44" s="180"/>
      <c r="B44" s="180"/>
      <c r="C44" s="180"/>
      <c r="D44" s="181"/>
      <c r="E44" s="181"/>
      <c r="F44" s="181"/>
      <c r="G44" s="181"/>
      <c r="H44" s="181"/>
      <c r="I44" s="180"/>
      <c r="J44" s="180"/>
    </row>
    <row r="45" spans="1:10" customFormat="1" x14ac:dyDescent="0.25">
      <c r="A45" s="180"/>
      <c r="B45" s="180"/>
      <c r="C45" s="180"/>
      <c r="D45" s="181"/>
      <c r="E45" s="181"/>
      <c r="F45" s="181"/>
      <c r="G45" s="181"/>
      <c r="H45" s="181"/>
      <c r="I45" s="180"/>
      <c r="J45" s="180"/>
    </row>
    <row r="46" spans="1:10" customFormat="1" x14ac:dyDescent="0.25">
      <c r="A46" s="180"/>
      <c r="B46" s="180"/>
      <c r="C46" s="180"/>
      <c r="D46" s="181"/>
      <c r="E46" s="181"/>
      <c r="F46" s="181"/>
      <c r="G46" s="181"/>
      <c r="H46" s="181"/>
      <c r="I46" s="180"/>
      <c r="J46" s="180"/>
    </row>
    <row r="47" spans="1:10" customFormat="1" x14ac:dyDescent="0.25">
      <c r="A47" s="180"/>
      <c r="B47" s="180"/>
      <c r="C47" s="180"/>
      <c r="D47" s="181"/>
      <c r="E47" s="181"/>
      <c r="F47" s="181"/>
      <c r="G47" s="181"/>
      <c r="H47" s="181"/>
      <c r="I47" s="180"/>
      <c r="J47" s="180"/>
    </row>
    <row r="48" spans="1:10" customFormat="1" x14ac:dyDescent="0.25">
      <c r="A48" s="180"/>
      <c r="B48" s="180"/>
      <c r="C48" s="180"/>
      <c r="D48" s="181"/>
      <c r="E48" s="181"/>
      <c r="F48" s="181"/>
      <c r="G48" s="181"/>
      <c r="H48" s="181"/>
      <c r="I48" s="180"/>
      <c r="J48" s="180"/>
    </row>
    <row r="49" spans="1:10" customFormat="1" x14ac:dyDescent="0.25">
      <c r="A49" s="180"/>
      <c r="B49" s="180"/>
      <c r="C49" s="180"/>
      <c r="D49" s="181"/>
      <c r="E49" s="181"/>
      <c r="F49" s="181"/>
      <c r="G49" s="181"/>
      <c r="H49" s="181"/>
      <c r="I49" s="180"/>
      <c r="J49" s="180"/>
    </row>
    <row r="50" spans="1:10" customFormat="1" x14ac:dyDescent="0.25">
      <c r="A50" s="180"/>
      <c r="B50" s="180"/>
      <c r="C50" s="180"/>
      <c r="D50" s="181"/>
      <c r="E50" s="181"/>
      <c r="F50" s="181"/>
      <c r="G50" s="181"/>
      <c r="H50" s="181"/>
      <c r="I50" s="180"/>
      <c r="J50" s="180"/>
    </row>
    <row r="51" spans="1:10" customFormat="1" x14ac:dyDescent="0.25">
      <c r="A51" s="180"/>
      <c r="B51" s="180"/>
      <c r="C51" s="180"/>
      <c r="D51" s="181"/>
      <c r="E51" s="181"/>
      <c r="F51" s="181"/>
      <c r="G51" s="181"/>
      <c r="H51" s="181"/>
      <c r="I51" s="180"/>
      <c r="J51" s="180"/>
    </row>
    <row r="52" spans="1:10" customFormat="1" x14ac:dyDescent="0.25">
      <c r="A52" s="180"/>
      <c r="B52" s="180"/>
      <c r="C52" s="180"/>
      <c r="D52" s="181"/>
      <c r="E52" s="181"/>
      <c r="F52" s="181"/>
      <c r="G52" s="181"/>
      <c r="H52" s="181"/>
      <c r="I52" s="180"/>
      <c r="J52" s="180"/>
    </row>
    <row r="53" spans="1:10" customFormat="1" x14ac:dyDescent="0.25">
      <c r="A53" s="180"/>
      <c r="B53" s="180"/>
      <c r="C53" s="180"/>
      <c r="D53" s="181"/>
      <c r="E53" s="181"/>
      <c r="F53" s="181"/>
      <c r="G53" s="181"/>
      <c r="H53" s="181"/>
      <c r="I53" s="180"/>
      <c r="J53" s="180"/>
    </row>
    <row r="54" spans="1:10" customFormat="1" x14ac:dyDescent="0.25">
      <c r="A54" s="180"/>
      <c r="B54" s="180"/>
      <c r="C54" s="180"/>
      <c r="D54" s="181"/>
      <c r="E54" s="181"/>
      <c r="F54" s="181"/>
      <c r="G54" s="181"/>
      <c r="H54" s="181"/>
      <c r="I54" s="180"/>
      <c r="J54" s="180"/>
    </row>
    <row r="55" spans="1:10" customFormat="1" x14ac:dyDescent="0.25">
      <c r="A55" s="180"/>
      <c r="B55" s="180"/>
      <c r="C55" s="180"/>
      <c r="D55" s="181"/>
      <c r="E55" s="181"/>
      <c r="F55" s="181"/>
      <c r="G55" s="181"/>
      <c r="H55" s="181"/>
      <c r="I55" s="180"/>
      <c r="J55" s="180"/>
    </row>
    <row r="56" spans="1:10" customFormat="1" x14ac:dyDescent="0.25">
      <c r="A56" s="180"/>
      <c r="B56" s="180"/>
      <c r="C56" s="180"/>
      <c r="D56" s="181"/>
      <c r="E56" s="181"/>
      <c r="F56" s="181"/>
      <c r="G56" s="181"/>
      <c r="H56" s="181"/>
      <c r="I56" s="180"/>
      <c r="J56" s="180"/>
    </row>
    <row r="57" spans="1:10" customFormat="1" x14ac:dyDescent="0.25">
      <c r="A57" s="180"/>
      <c r="B57" s="180"/>
      <c r="C57" s="180"/>
      <c r="D57" s="181"/>
      <c r="E57" s="181"/>
      <c r="F57" s="181"/>
      <c r="G57" s="181"/>
      <c r="H57" s="181"/>
      <c r="I57" s="180"/>
      <c r="J57" s="180"/>
    </row>
    <row r="58" spans="1:10" customFormat="1" x14ac:dyDescent="0.25">
      <c r="A58" s="180"/>
      <c r="B58" s="180"/>
      <c r="C58" s="180"/>
      <c r="D58" s="181"/>
      <c r="E58" s="181"/>
      <c r="F58" s="181"/>
      <c r="G58" s="181"/>
      <c r="H58" s="181"/>
      <c r="I58" s="180"/>
      <c r="J58" s="180"/>
    </row>
    <row r="59" spans="1:10" customFormat="1" x14ac:dyDescent="0.25">
      <c r="A59" s="180"/>
      <c r="B59" s="180"/>
      <c r="C59" s="180"/>
      <c r="D59" s="181"/>
      <c r="E59" s="181"/>
      <c r="F59" s="181"/>
      <c r="G59" s="181"/>
      <c r="H59" s="181"/>
      <c r="I59" s="180"/>
      <c r="J59" s="180"/>
    </row>
    <row r="60" spans="1:10" customFormat="1" x14ac:dyDescent="0.25">
      <c r="A60" s="180"/>
      <c r="B60" s="180"/>
      <c r="C60" s="180"/>
      <c r="D60" s="181"/>
      <c r="E60" s="181"/>
      <c r="F60" s="181"/>
      <c r="G60" s="181"/>
      <c r="H60" s="181"/>
      <c r="I60" s="180"/>
      <c r="J60" s="180"/>
    </row>
    <row r="61" spans="1:10" customFormat="1" x14ac:dyDescent="0.25">
      <c r="A61" s="180"/>
      <c r="B61" s="180"/>
      <c r="C61" s="180"/>
      <c r="D61" s="181"/>
      <c r="E61" s="181"/>
      <c r="F61" s="181"/>
      <c r="G61" s="181"/>
      <c r="H61" s="181"/>
      <c r="I61" s="180"/>
      <c r="J61" s="180"/>
    </row>
    <row r="62" spans="1:10" customFormat="1" x14ac:dyDescent="0.25">
      <c r="A62" s="180"/>
      <c r="B62" s="180"/>
      <c r="C62" s="180"/>
      <c r="D62" s="181"/>
      <c r="E62" s="181"/>
      <c r="F62" s="181"/>
      <c r="G62" s="181"/>
      <c r="H62" s="181"/>
      <c r="I62" s="180"/>
      <c r="J62" s="180"/>
    </row>
    <row r="63" spans="1:10" customFormat="1" x14ac:dyDescent="0.25">
      <c r="A63" s="180"/>
      <c r="B63" s="180"/>
      <c r="C63" s="180"/>
      <c r="D63" s="181"/>
      <c r="E63" s="181"/>
      <c r="F63" s="181"/>
      <c r="G63" s="181"/>
      <c r="H63" s="181"/>
      <c r="I63" s="180"/>
      <c r="J63" s="180"/>
    </row>
    <row r="64" spans="1:10" customFormat="1" x14ac:dyDescent="0.25">
      <c r="A64" s="180"/>
      <c r="B64" s="180"/>
      <c r="C64" s="180"/>
      <c r="D64" s="181"/>
      <c r="E64" s="181"/>
      <c r="F64" s="181"/>
      <c r="G64" s="181"/>
      <c r="H64" s="181"/>
      <c r="I64" s="180"/>
      <c r="J64" s="180"/>
    </row>
    <row r="65" spans="1:10" customFormat="1" x14ac:dyDescent="0.25">
      <c r="A65" s="180"/>
      <c r="B65" s="180"/>
      <c r="C65" s="180"/>
      <c r="D65" s="181"/>
      <c r="E65" s="181"/>
      <c r="F65" s="181"/>
      <c r="G65" s="181"/>
      <c r="H65" s="181"/>
      <c r="I65" s="180"/>
      <c r="J65" s="180"/>
    </row>
    <row r="66" spans="1:10" customFormat="1" x14ac:dyDescent="0.25">
      <c r="A66" s="180"/>
      <c r="B66" s="180"/>
      <c r="C66" s="180"/>
      <c r="D66" s="181"/>
      <c r="E66" s="181"/>
      <c r="F66" s="181"/>
      <c r="G66" s="181"/>
      <c r="H66" s="181"/>
      <c r="I66" s="180"/>
      <c r="J66" s="180"/>
    </row>
    <row r="67" spans="1:10" customFormat="1" x14ac:dyDescent="0.25">
      <c r="A67" s="180"/>
      <c r="B67" s="180"/>
      <c r="C67" s="180"/>
      <c r="D67" s="181"/>
      <c r="E67" s="181"/>
      <c r="F67" s="181"/>
      <c r="G67" s="181"/>
      <c r="H67" s="181"/>
      <c r="I67" s="180"/>
      <c r="J67" s="180"/>
    </row>
    <row r="68" spans="1:10" customFormat="1" x14ac:dyDescent="0.25">
      <c r="A68" s="180"/>
      <c r="B68" s="180"/>
      <c r="C68" s="180"/>
      <c r="D68" s="181"/>
      <c r="E68" s="181"/>
      <c r="F68" s="181"/>
      <c r="G68" s="181"/>
      <c r="H68" s="181"/>
      <c r="I68" s="180"/>
      <c r="J68" s="180"/>
    </row>
    <row r="69" spans="1:10" customFormat="1" x14ac:dyDescent="0.25">
      <c r="A69" s="180"/>
      <c r="B69" s="180"/>
      <c r="C69" s="180"/>
      <c r="D69" s="181"/>
      <c r="E69" s="181"/>
      <c r="F69" s="181"/>
      <c r="G69" s="181"/>
      <c r="H69" s="181"/>
      <c r="I69" s="180"/>
      <c r="J69" s="180"/>
    </row>
    <row r="70" spans="1:10" customFormat="1" x14ac:dyDescent="0.25">
      <c r="A70" s="180"/>
      <c r="B70" s="180"/>
      <c r="C70" s="180"/>
      <c r="D70" s="181"/>
      <c r="E70" s="181"/>
      <c r="F70" s="181"/>
      <c r="G70" s="181"/>
      <c r="H70" s="181"/>
      <c r="I70" s="180"/>
      <c r="J70" s="180"/>
    </row>
    <row r="71" spans="1:10" customFormat="1" x14ac:dyDescent="0.25">
      <c r="A71" s="180"/>
      <c r="B71" s="180"/>
      <c r="C71" s="180"/>
      <c r="D71" s="181"/>
      <c r="E71" s="181"/>
      <c r="F71" s="181"/>
      <c r="G71" s="181"/>
      <c r="H71" s="181"/>
      <c r="I71" s="180"/>
      <c r="J71" s="180"/>
    </row>
    <row r="72" spans="1:10" customFormat="1" x14ac:dyDescent="0.25">
      <c r="A72" s="180"/>
      <c r="B72" s="180"/>
      <c r="C72" s="180"/>
      <c r="D72" s="181"/>
      <c r="E72" s="181"/>
      <c r="F72" s="181"/>
      <c r="G72" s="181"/>
      <c r="H72" s="181"/>
      <c r="I72" s="180"/>
      <c r="J72" s="180"/>
    </row>
    <row r="73" spans="1:10" customFormat="1" x14ac:dyDescent="0.25">
      <c r="A73" s="180"/>
      <c r="B73" s="180"/>
      <c r="C73" s="180"/>
      <c r="D73" s="181"/>
      <c r="E73" s="181"/>
      <c r="F73" s="181"/>
      <c r="G73" s="181"/>
      <c r="H73" s="181"/>
      <c r="I73" s="180"/>
      <c r="J73" s="180"/>
    </row>
    <row r="74" spans="1:10" customFormat="1" x14ac:dyDescent="0.25">
      <c r="A74" s="180"/>
      <c r="B74" s="180"/>
      <c r="C74" s="180"/>
      <c r="D74" s="181"/>
      <c r="E74" s="181"/>
      <c r="F74" s="181"/>
      <c r="G74" s="181"/>
      <c r="H74" s="181"/>
      <c r="I74" s="180"/>
      <c r="J74" s="180"/>
    </row>
    <row r="75" spans="1:10" customFormat="1" x14ac:dyDescent="0.25">
      <c r="A75" s="180"/>
      <c r="B75" s="180"/>
      <c r="C75" s="180"/>
      <c r="D75" s="181"/>
      <c r="E75" s="181"/>
      <c r="F75" s="181"/>
      <c r="G75" s="181"/>
      <c r="H75" s="181"/>
      <c r="I75" s="180"/>
      <c r="J75" s="180"/>
    </row>
    <row r="76" spans="1:10" customFormat="1" x14ac:dyDescent="0.25">
      <c r="A76" s="180"/>
      <c r="B76" s="180"/>
      <c r="C76" s="180"/>
      <c r="D76" s="181"/>
      <c r="E76" s="181"/>
      <c r="F76" s="181"/>
      <c r="G76" s="181"/>
      <c r="H76" s="181"/>
      <c r="I76" s="180"/>
      <c r="J76" s="180"/>
    </row>
    <row r="77" spans="1:10" customFormat="1" x14ac:dyDescent="0.25">
      <c r="A77" s="180"/>
      <c r="B77" s="180"/>
      <c r="C77" s="180"/>
      <c r="D77" s="181"/>
      <c r="E77" s="181"/>
      <c r="F77" s="181"/>
      <c r="G77" s="181"/>
      <c r="H77" s="181"/>
      <c r="I77" s="180"/>
      <c r="J77" s="180"/>
    </row>
    <row r="78" spans="1:10" customFormat="1" x14ac:dyDescent="0.25">
      <c r="A78" s="180"/>
      <c r="B78" s="180"/>
      <c r="C78" s="180"/>
      <c r="D78" s="181"/>
      <c r="E78" s="181"/>
      <c r="F78" s="181"/>
      <c r="G78" s="181"/>
      <c r="H78" s="181"/>
      <c r="I78" s="180"/>
      <c r="J78" s="180"/>
    </row>
    <row r="79" spans="1:10" customFormat="1" x14ac:dyDescent="0.25">
      <c r="A79" s="180"/>
      <c r="B79" s="180"/>
      <c r="C79" s="180"/>
      <c r="D79" s="181"/>
      <c r="E79" s="181"/>
      <c r="F79" s="181"/>
      <c r="G79" s="181"/>
      <c r="H79" s="181"/>
      <c r="I79" s="180"/>
      <c r="J79" s="180"/>
    </row>
  </sheetData>
  <mergeCells count="6">
    <mergeCell ref="A4:H4"/>
    <mergeCell ref="C10:H10"/>
    <mergeCell ref="C14:H14"/>
    <mergeCell ref="C16:H16"/>
    <mergeCell ref="A19:B19"/>
    <mergeCell ref="C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defaultRowHeight="15" x14ac:dyDescent="0.25"/>
  <cols>
    <col min="1" max="1" width="5.42578125" customWidth="1"/>
    <col min="2" max="2" width="34.42578125" customWidth="1"/>
    <col min="3" max="3" width="7.7109375" customWidth="1"/>
    <col min="4" max="4" width="8.42578125" style="183" customWidth="1"/>
    <col min="5" max="5" width="10.85546875" style="183" customWidth="1"/>
    <col min="6" max="6" width="13.85546875" style="183" customWidth="1"/>
    <col min="7" max="7" width="14.140625" style="183" customWidth="1"/>
    <col min="8" max="8" width="12.28515625" style="183" customWidth="1"/>
    <col min="9" max="9" width="14.5703125" customWidth="1"/>
    <col min="10" max="10" width="16.7109375" customWidth="1"/>
    <col min="11" max="14" width="9.140625" style="180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customFormat="1" ht="16.5" x14ac:dyDescent="0.25">
      <c r="A1" s="83" t="s">
        <v>109</v>
      </c>
      <c r="B1" s="83"/>
      <c r="C1" s="84"/>
      <c r="D1" s="85"/>
      <c r="E1" s="85"/>
      <c r="F1" s="85"/>
      <c r="G1" s="85"/>
      <c r="H1" s="86"/>
    </row>
    <row r="2" spans="1:10" customFormat="1" ht="16.5" x14ac:dyDescent="0.25">
      <c r="A2" s="83"/>
      <c r="B2" s="87"/>
      <c r="C2" s="84"/>
      <c r="D2" s="85"/>
      <c r="E2" s="85"/>
      <c r="F2" s="85"/>
      <c r="G2" s="85"/>
      <c r="H2" s="86"/>
    </row>
    <row r="3" spans="1:10" customFormat="1" ht="20.25" customHeight="1" x14ac:dyDescent="0.25">
      <c r="A3" s="83"/>
      <c r="B3" s="83"/>
      <c r="C3" s="84"/>
      <c r="D3" s="85"/>
      <c r="E3" s="85"/>
      <c r="F3" s="85"/>
      <c r="G3" s="85"/>
      <c r="H3" s="86"/>
    </row>
    <row r="4" spans="1:10" customFormat="1" ht="31.5" customHeight="1" x14ac:dyDescent="0.25">
      <c r="A4" s="83" t="s">
        <v>105</v>
      </c>
      <c r="B4" s="83"/>
      <c r="C4" s="83"/>
      <c r="D4" s="83"/>
      <c r="E4" s="83"/>
      <c r="F4" s="83"/>
      <c r="G4" s="83"/>
      <c r="H4" s="83"/>
    </row>
    <row r="5" spans="1:10" customFormat="1" ht="15.75" thickBot="1" x14ac:dyDescent="0.3">
      <c r="A5" s="88"/>
      <c r="B5" s="88"/>
      <c r="C5" s="89"/>
      <c r="D5" s="90"/>
      <c r="E5" s="90"/>
      <c r="F5" s="90"/>
      <c r="G5" s="91"/>
      <c r="H5" s="92"/>
      <c r="I5" s="93"/>
      <c r="J5" s="93"/>
    </row>
    <row r="6" spans="1:10" customFormat="1" ht="52.5" thickBot="1" x14ac:dyDescent="0.3">
      <c r="A6" s="102" t="s">
        <v>0</v>
      </c>
      <c r="B6" s="184" t="s">
        <v>1</v>
      </c>
      <c r="C6" s="185" t="s">
        <v>2</v>
      </c>
      <c r="D6" s="186" t="s">
        <v>60</v>
      </c>
      <c r="E6" s="187" t="s">
        <v>61</v>
      </c>
      <c r="F6" s="188" t="s">
        <v>3</v>
      </c>
      <c r="G6" s="188" t="s">
        <v>41</v>
      </c>
      <c r="H6" s="188" t="s">
        <v>4</v>
      </c>
      <c r="I6" s="189" t="s">
        <v>42</v>
      </c>
      <c r="J6" s="108" t="s">
        <v>68</v>
      </c>
    </row>
    <row r="7" spans="1:10" customFormat="1" ht="16.5" thickBot="1" x14ac:dyDescent="0.3">
      <c r="A7" s="190" t="s">
        <v>69</v>
      </c>
      <c r="B7" s="191" t="s">
        <v>70</v>
      </c>
      <c r="C7" s="104"/>
      <c r="D7" s="104"/>
      <c r="E7" s="105"/>
      <c r="F7" s="106"/>
      <c r="G7" s="106"/>
      <c r="H7" s="106"/>
      <c r="I7" s="107">
        <f>SUM(I8:I9)</f>
        <v>0</v>
      </c>
      <c r="J7" s="108">
        <f>SUM(J8:J9)</f>
        <v>0</v>
      </c>
    </row>
    <row r="8" spans="1:10" customFormat="1" ht="15.75" thickBot="1" x14ac:dyDescent="0.3">
      <c r="A8" s="192">
        <v>43101</v>
      </c>
      <c r="B8" s="193" t="s">
        <v>70</v>
      </c>
      <c r="C8" s="111" t="s">
        <v>6</v>
      </c>
      <c r="D8" s="112" t="s">
        <v>71</v>
      </c>
      <c r="E8" s="113">
        <v>1</v>
      </c>
      <c r="F8" s="114">
        <v>120</v>
      </c>
      <c r="G8" s="115">
        <v>240</v>
      </c>
      <c r="H8" s="247"/>
      <c r="I8" s="116"/>
      <c r="J8" s="117"/>
    </row>
    <row r="9" spans="1:10" customFormat="1" ht="15.75" thickBot="1" x14ac:dyDescent="0.3">
      <c r="A9" s="194" t="s">
        <v>72</v>
      </c>
      <c r="B9" s="195" t="s">
        <v>73</v>
      </c>
      <c r="C9" s="120" t="s">
        <v>18</v>
      </c>
      <c r="D9" s="121" t="s">
        <v>74</v>
      </c>
      <c r="E9" s="122" t="s">
        <v>75</v>
      </c>
      <c r="F9" s="123">
        <v>300</v>
      </c>
      <c r="G9" s="124">
        <v>600</v>
      </c>
      <c r="H9" s="123"/>
      <c r="I9" s="125"/>
      <c r="J9" s="126"/>
    </row>
    <row r="10" spans="1:10" customFormat="1" ht="16.5" thickBot="1" x14ac:dyDescent="0.3">
      <c r="A10" s="127">
        <v>2</v>
      </c>
      <c r="B10" s="128" t="s">
        <v>8</v>
      </c>
      <c r="C10" s="264"/>
      <c r="D10" s="265"/>
      <c r="E10" s="265"/>
      <c r="F10" s="265"/>
      <c r="G10" s="265"/>
      <c r="H10" s="266"/>
      <c r="I10" s="129"/>
      <c r="J10" s="130"/>
    </row>
    <row r="11" spans="1:10" customFormat="1" x14ac:dyDescent="0.25">
      <c r="A11" s="131">
        <v>43102</v>
      </c>
      <c r="B11" s="132" t="s">
        <v>48</v>
      </c>
      <c r="C11" s="133"/>
      <c r="D11" s="134"/>
      <c r="E11" s="135"/>
      <c r="F11" s="136"/>
      <c r="G11" s="137"/>
      <c r="H11" s="137"/>
      <c r="I11" s="138"/>
      <c r="J11" s="139"/>
    </row>
    <row r="12" spans="1:10" customFormat="1" x14ac:dyDescent="0.25">
      <c r="A12" s="140"/>
      <c r="B12" s="141" t="s">
        <v>76</v>
      </c>
      <c r="C12" s="142" t="s">
        <v>16</v>
      </c>
      <c r="D12" s="143" t="s">
        <v>77</v>
      </c>
      <c r="E12" s="144" t="s">
        <v>78</v>
      </c>
      <c r="F12" s="145">
        <v>20</v>
      </c>
      <c r="G12" s="146">
        <f>F12*2</f>
        <v>40</v>
      </c>
      <c r="H12" s="146"/>
      <c r="I12" s="146"/>
      <c r="J12" s="147"/>
    </row>
    <row r="13" spans="1:10" customFormat="1" x14ac:dyDescent="0.25">
      <c r="A13" s="140"/>
      <c r="B13" s="141" t="s">
        <v>79</v>
      </c>
      <c r="C13" s="148" t="s">
        <v>16</v>
      </c>
      <c r="D13" s="143" t="s">
        <v>88</v>
      </c>
      <c r="E13" s="144" t="s">
        <v>78</v>
      </c>
      <c r="F13" s="145">
        <v>98</v>
      </c>
      <c r="G13" s="146">
        <f>F13*2</f>
        <v>196</v>
      </c>
      <c r="H13" s="146"/>
      <c r="I13" s="146"/>
      <c r="J13" s="147"/>
    </row>
    <row r="14" spans="1:10" customFormat="1" x14ac:dyDescent="0.25">
      <c r="A14" s="160" t="s">
        <v>89</v>
      </c>
      <c r="B14" s="161" t="s">
        <v>46</v>
      </c>
      <c r="C14" s="267"/>
      <c r="D14" s="257"/>
      <c r="E14" s="257"/>
      <c r="F14" s="257"/>
      <c r="G14" s="257"/>
      <c r="H14" s="258"/>
      <c r="I14" s="162"/>
      <c r="J14" s="152">
        <f t="shared" ref="J14:J17" si="0">I14*1.2</f>
        <v>0</v>
      </c>
    </row>
    <row r="15" spans="1:10" customFormat="1" x14ac:dyDescent="0.25">
      <c r="A15" s="163"/>
      <c r="B15" s="164" t="s">
        <v>85</v>
      </c>
      <c r="C15" s="165" t="s">
        <v>18</v>
      </c>
      <c r="D15" s="166" t="s">
        <v>90</v>
      </c>
      <c r="E15" s="167">
        <v>5</v>
      </c>
      <c r="F15" s="168">
        <v>51195</v>
      </c>
      <c r="G15" s="169">
        <f>F15*2</f>
        <v>102390</v>
      </c>
      <c r="H15" s="146"/>
      <c r="I15" s="169"/>
      <c r="J15" s="147"/>
    </row>
    <row r="16" spans="1:10" customFormat="1" ht="15.75" thickBot="1" x14ac:dyDescent="0.3">
      <c r="A16" s="170"/>
      <c r="B16" s="171" t="s">
        <v>86</v>
      </c>
      <c r="C16" s="172" t="s">
        <v>6</v>
      </c>
      <c r="D16" s="173" t="s">
        <v>91</v>
      </c>
      <c r="E16" s="174">
        <v>1</v>
      </c>
      <c r="F16" s="175">
        <v>250</v>
      </c>
      <c r="G16" s="176">
        <f>F16*2</f>
        <v>500</v>
      </c>
      <c r="H16" s="176"/>
      <c r="I16" s="176"/>
      <c r="J16" s="177"/>
    </row>
    <row r="17" spans="1:10" customFormat="1" ht="16.5" thickBot="1" x14ac:dyDescent="0.3">
      <c r="A17" s="268" t="s">
        <v>87</v>
      </c>
      <c r="B17" s="269"/>
      <c r="C17" s="261"/>
      <c r="D17" s="262"/>
      <c r="E17" s="262"/>
      <c r="F17" s="262"/>
      <c r="G17" s="262"/>
      <c r="H17" s="263"/>
      <c r="I17" s="196">
        <f>I10+I7</f>
        <v>0</v>
      </c>
      <c r="J17" s="197">
        <f t="shared" si="0"/>
        <v>0</v>
      </c>
    </row>
    <row r="19" spans="1:10" customFormat="1" x14ac:dyDescent="0.25">
      <c r="B19" s="198"/>
    </row>
  </sheetData>
  <mergeCells count="4">
    <mergeCell ref="C10:H10"/>
    <mergeCell ref="C14:H14"/>
    <mergeCell ref="A17:B17"/>
    <mergeCell ref="C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/>
  </sheetViews>
  <sheetFormatPr defaultRowHeight="15" x14ac:dyDescent="0.25"/>
  <cols>
    <col min="1" max="1" width="4.5703125" customWidth="1"/>
    <col min="2" max="2" width="32.28515625" customWidth="1"/>
    <col min="3" max="3" width="7.28515625" customWidth="1"/>
    <col min="4" max="4" width="8.42578125" style="183" customWidth="1"/>
    <col min="5" max="5" width="11.140625" style="183" customWidth="1"/>
    <col min="6" max="6" width="12.85546875" style="183" customWidth="1"/>
    <col min="7" max="7" width="14.140625" style="183" customWidth="1"/>
    <col min="8" max="8" width="10.85546875" style="183" customWidth="1"/>
    <col min="9" max="9" width="14.5703125" customWidth="1"/>
    <col min="10" max="10" width="17.42578125" customWidth="1"/>
    <col min="11" max="20" width="9.140625" style="180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customFormat="1" ht="16.5" x14ac:dyDescent="0.25">
      <c r="A1" s="83" t="s">
        <v>109</v>
      </c>
      <c r="B1" s="83"/>
      <c r="C1" s="84"/>
      <c r="D1" s="85"/>
      <c r="E1" s="85"/>
      <c r="F1" s="85"/>
      <c r="G1" s="85"/>
      <c r="H1" s="86"/>
    </row>
    <row r="2" spans="1:10" customFormat="1" ht="16.5" x14ac:dyDescent="0.25">
      <c r="A2" s="83"/>
      <c r="B2" s="87"/>
      <c r="C2" s="84"/>
      <c r="D2" s="85"/>
      <c r="E2" s="85"/>
      <c r="F2" s="85"/>
      <c r="G2" s="85"/>
      <c r="H2" s="86"/>
    </row>
    <row r="3" spans="1:10" customFormat="1" ht="5.25" customHeight="1" x14ac:dyDescent="0.25">
      <c r="A3" s="83"/>
      <c r="B3" s="83"/>
      <c r="C3" s="84"/>
      <c r="D3" s="85"/>
      <c r="E3" s="85"/>
      <c r="F3" s="85"/>
      <c r="G3" s="85"/>
      <c r="H3" s="86"/>
    </row>
    <row r="4" spans="1:10" customFormat="1" ht="30.75" customHeight="1" x14ac:dyDescent="0.25">
      <c r="A4" s="249" t="s">
        <v>106</v>
      </c>
      <c r="B4" s="249"/>
      <c r="C4" s="249"/>
      <c r="D4" s="249"/>
      <c r="E4" s="249"/>
      <c r="F4" s="249"/>
      <c r="G4" s="249"/>
      <c r="H4" s="249"/>
    </row>
    <row r="5" spans="1:10" customFormat="1" ht="15.75" thickBot="1" x14ac:dyDescent="0.3">
      <c r="A5" s="88"/>
      <c r="B5" s="88"/>
      <c r="C5" s="89"/>
      <c r="D5" s="90"/>
      <c r="E5" s="90"/>
      <c r="F5" s="90"/>
      <c r="G5" s="91"/>
      <c r="H5" s="92"/>
      <c r="I5" s="93"/>
      <c r="J5" s="93"/>
    </row>
    <row r="6" spans="1:10" customFormat="1" ht="65.25" thickBot="1" x14ac:dyDescent="0.3">
      <c r="A6" s="199" t="s">
        <v>0</v>
      </c>
      <c r="B6" s="200" t="s">
        <v>1</v>
      </c>
      <c r="C6" s="96" t="s">
        <v>2</v>
      </c>
      <c r="D6" s="97" t="s">
        <v>60</v>
      </c>
      <c r="E6" s="98" t="s">
        <v>61</v>
      </c>
      <c r="F6" s="99" t="s">
        <v>3</v>
      </c>
      <c r="G6" s="99" t="s">
        <v>41</v>
      </c>
      <c r="H6" s="99" t="s">
        <v>4</v>
      </c>
      <c r="I6" s="100" t="s">
        <v>42</v>
      </c>
      <c r="J6" s="101" t="s">
        <v>68</v>
      </c>
    </row>
    <row r="7" spans="1:10" customFormat="1" ht="16.5" thickBot="1" x14ac:dyDescent="0.3">
      <c r="A7" s="94" t="s">
        <v>69</v>
      </c>
      <c r="B7" s="201" t="s">
        <v>70</v>
      </c>
      <c r="C7" s="104"/>
      <c r="D7" s="104"/>
      <c r="E7" s="105"/>
      <c r="F7" s="106"/>
      <c r="G7" s="106"/>
      <c r="H7" s="106"/>
      <c r="I7" s="107">
        <f>SUM(I8:I9)</f>
        <v>0</v>
      </c>
      <c r="J7" s="108">
        <f>SUM(J8:J9)</f>
        <v>0</v>
      </c>
    </row>
    <row r="8" spans="1:10" customFormat="1" ht="15.75" thickBot="1" x14ac:dyDescent="0.3">
      <c r="A8" s="202">
        <v>43101</v>
      </c>
      <c r="B8" s="203" t="s">
        <v>70</v>
      </c>
      <c r="C8" s="111" t="s">
        <v>6</v>
      </c>
      <c r="D8" s="112" t="s">
        <v>71</v>
      </c>
      <c r="E8" s="113">
        <v>1</v>
      </c>
      <c r="F8" s="114">
        <v>120</v>
      </c>
      <c r="G8" s="115">
        <v>240</v>
      </c>
      <c r="H8" s="247"/>
      <c r="I8" s="116"/>
      <c r="J8" s="117"/>
    </row>
    <row r="9" spans="1:10" customFormat="1" ht="15.75" thickBot="1" x14ac:dyDescent="0.3">
      <c r="A9" s="204" t="s">
        <v>72</v>
      </c>
      <c r="B9" s="205" t="s">
        <v>73</v>
      </c>
      <c r="C9" s="120" t="s">
        <v>18</v>
      </c>
      <c r="D9" s="121" t="s">
        <v>74</v>
      </c>
      <c r="E9" s="122" t="s">
        <v>75</v>
      </c>
      <c r="F9" s="123">
        <v>300</v>
      </c>
      <c r="G9" s="124">
        <v>600</v>
      </c>
      <c r="H9" s="123"/>
      <c r="I9" s="125"/>
      <c r="J9" s="126"/>
    </row>
    <row r="10" spans="1:10" customFormat="1" ht="16.5" thickBot="1" x14ac:dyDescent="0.3">
      <c r="A10" s="127">
        <v>2</v>
      </c>
      <c r="B10" s="128" t="s">
        <v>8</v>
      </c>
      <c r="C10" s="264"/>
      <c r="D10" s="265"/>
      <c r="E10" s="265"/>
      <c r="F10" s="265"/>
      <c r="G10" s="265"/>
      <c r="H10" s="266"/>
      <c r="I10" s="129"/>
      <c r="J10" s="130"/>
    </row>
    <row r="11" spans="1:10" customFormat="1" x14ac:dyDescent="0.25">
      <c r="A11" s="131">
        <v>43102</v>
      </c>
      <c r="B11" s="206" t="s">
        <v>48</v>
      </c>
      <c r="C11" s="133"/>
      <c r="D11" s="134"/>
      <c r="E11" s="207"/>
      <c r="F11" s="136"/>
      <c r="G11" s="208"/>
      <c r="H11" s="208"/>
      <c r="I11" s="209"/>
      <c r="J11" s="210">
        <f t="shared" ref="J11:J20" si="0">I11*1.2</f>
        <v>0</v>
      </c>
    </row>
    <row r="12" spans="1:10" customFormat="1" x14ac:dyDescent="0.25">
      <c r="A12" s="140"/>
      <c r="B12" s="141" t="s">
        <v>76</v>
      </c>
      <c r="C12" s="148" t="s">
        <v>16</v>
      </c>
      <c r="D12" s="143" t="s">
        <v>93</v>
      </c>
      <c r="E12" s="211" t="s">
        <v>78</v>
      </c>
      <c r="F12" s="145">
        <v>20</v>
      </c>
      <c r="G12" s="169">
        <f>F12*2</f>
        <v>40</v>
      </c>
      <c r="H12" s="169"/>
      <c r="I12" s="169"/>
      <c r="J12" s="212"/>
    </row>
    <row r="13" spans="1:10" customFormat="1" x14ac:dyDescent="0.25">
      <c r="A13" s="140"/>
      <c r="B13" s="213" t="s">
        <v>79</v>
      </c>
      <c r="C13" s="214" t="s">
        <v>16</v>
      </c>
      <c r="D13" s="215" t="s">
        <v>94</v>
      </c>
      <c r="E13" s="216" t="s">
        <v>78</v>
      </c>
      <c r="F13" s="217">
        <v>98</v>
      </c>
      <c r="G13" s="218">
        <f>F13*2</f>
        <v>196</v>
      </c>
      <c r="H13" s="218"/>
      <c r="I13" s="218"/>
      <c r="J13" s="219"/>
    </row>
    <row r="14" spans="1:10" customFormat="1" x14ac:dyDescent="0.25">
      <c r="A14" s="220" t="s">
        <v>89</v>
      </c>
      <c r="B14" s="221" t="s">
        <v>95</v>
      </c>
      <c r="C14" s="270"/>
      <c r="D14" s="271"/>
      <c r="E14" s="271"/>
      <c r="F14" s="271"/>
      <c r="G14" s="271"/>
      <c r="H14" s="272"/>
      <c r="I14" s="222"/>
      <c r="J14" s="223">
        <f t="shared" si="0"/>
        <v>0</v>
      </c>
    </row>
    <row r="15" spans="1:10" customFormat="1" x14ac:dyDescent="0.25">
      <c r="A15" s="140"/>
      <c r="B15" s="141" t="s">
        <v>96</v>
      </c>
      <c r="C15" s="148" t="s">
        <v>16</v>
      </c>
      <c r="D15" s="224" t="s">
        <v>97</v>
      </c>
      <c r="E15" s="211" t="s">
        <v>78</v>
      </c>
      <c r="F15" s="169">
        <v>21</v>
      </c>
      <c r="G15" s="169">
        <f>F15*2</f>
        <v>42</v>
      </c>
      <c r="H15" s="169"/>
      <c r="I15" s="169"/>
      <c r="J15" s="212"/>
    </row>
    <row r="16" spans="1:10" customFormat="1" x14ac:dyDescent="0.25">
      <c r="A16" s="140"/>
      <c r="B16" s="141" t="s">
        <v>98</v>
      </c>
      <c r="C16" s="225" t="s">
        <v>14</v>
      </c>
      <c r="D16" s="226" t="s">
        <v>99</v>
      </c>
      <c r="E16" s="226">
        <v>1</v>
      </c>
      <c r="F16" s="227">
        <v>24</v>
      </c>
      <c r="G16" s="169">
        <f>F16*2</f>
        <v>48</v>
      </c>
      <c r="H16" s="227"/>
      <c r="I16" s="169"/>
      <c r="J16" s="212"/>
    </row>
    <row r="17" spans="1:10" customFormat="1" x14ac:dyDescent="0.25">
      <c r="A17" s="228" t="s">
        <v>84</v>
      </c>
      <c r="B17" s="229" t="s">
        <v>46</v>
      </c>
      <c r="C17" s="273"/>
      <c r="D17" s="274"/>
      <c r="E17" s="274"/>
      <c r="F17" s="274"/>
      <c r="G17" s="274"/>
      <c r="H17" s="275"/>
      <c r="I17" s="230"/>
      <c r="J17" s="231">
        <f t="shared" si="0"/>
        <v>0</v>
      </c>
    </row>
    <row r="18" spans="1:10" customFormat="1" x14ac:dyDescent="0.25">
      <c r="A18" s="163"/>
      <c r="B18" s="141" t="s">
        <v>100</v>
      </c>
      <c r="C18" s="232" t="s">
        <v>18</v>
      </c>
      <c r="D18" s="224" t="s">
        <v>101</v>
      </c>
      <c r="E18" s="233">
        <v>5</v>
      </c>
      <c r="F18" s="145">
        <v>28825</v>
      </c>
      <c r="G18" s="169">
        <f>F18*2</f>
        <v>57650</v>
      </c>
      <c r="H18" s="169"/>
      <c r="I18" s="169"/>
      <c r="J18" s="212"/>
    </row>
    <row r="19" spans="1:10" customFormat="1" ht="15.75" thickBot="1" x14ac:dyDescent="0.3">
      <c r="A19" s="170"/>
      <c r="B19" s="171" t="s">
        <v>86</v>
      </c>
      <c r="C19" s="172" t="s">
        <v>6</v>
      </c>
      <c r="D19" s="234" t="s">
        <v>92</v>
      </c>
      <c r="E19" s="235">
        <v>1</v>
      </c>
      <c r="F19" s="175">
        <v>200</v>
      </c>
      <c r="G19" s="176">
        <f>F19*2</f>
        <v>400</v>
      </c>
      <c r="H19" s="176"/>
      <c r="I19" s="176"/>
      <c r="J19" s="236"/>
    </row>
    <row r="20" spans="1:10" customFormat="1" ht="16.5" thickBot="1" x14ac:dyDescent="0.3">
      <c r="A20" s="268" t="s">
        <v>87</v>
      </c>
      <c r="B20" s="269"/>
      <c r="C20" s="261"/>
      <c r="D20" s="262"/>
      <c r="E20" s="262"/>
      <c r="F20" s="262"/>
      <c r="G20" s="262"/>
      <c r="H20" s="263"/>
      <c r="I20" s="196">
        <f>I10+I7</f>
        <v>0</v>
      </c>
      <c r="J20" s="179">
        <f t="shared" si="0"/>
        <v>0</v>
      </c>
    </row>
    <row r="22" spans="1:10" customFormat="1" x14ac:dyDescent="0.25">
      <c r="B22" s="198"/>
    </row>
  </sheetData>
  <mergeCells count="6">
    <mergeCell ref="A4:H4"/>
    <mergeCell ref="C10:H10"/>
    <mergeCell ref="C14:H14"/>
    <mergeCell ref="C17:H17"/>
    <mergeCell ref="A20:B20"/>
    <mergeCell ref="C20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/>
  </sheetViews>
  <sheetFormatPr defaultRowHeight="15" x14ac:dyDescent="0.25"/>
  <cols>
    <col min="1" max="1" width="6" customWidth="1"/>
    <col min="2" max="2" width="32.5703125" customWidth="1"/>
    <col min="3" max="3" width="7.85546875" customWidth="1"/>
    <col min="4" max="4" width="8.42578125" style="183" customWidth="1"/>
    <col min="5" max="5" width="11.140625" style="183" customWidth="1"/>
    <col min="6" max="7" width="12.85546875" style="183" customWidth="1"/>
    <col min="8" max="8" width="10.28515625" style="183" customWidth="1"/>
    <col min="9" max="9" width="13.5703125" customWidth="1"/>
    <col min="10" max="10" width="19" customWidth="1"/>
    <col min="11" max="17" width="9.140625" style="180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customFormat="1" ht="16.5" x14ac:dyDescent="0.25">
      <c r="A1" s="83" t="s">
        <v>109</v>
      </c>
      <c r="B1" s="83"/>
      <c r="C1" s="84"/>
      <c r="D1" s="85"/>
      <c r="E1" s="85"/>
      <c r="F1" s="85"/>
      <c r="G1" s="85"/>
      <c r="H1" s="86"/>
    </row>
    <row r="2" spans="1:10" customFormat="1" ht="16.5" x14ac:dyDescent="0.25">
      <c r="A2" s="83"/>
      <c r="B2" s="87"/>
      <c r="C2" s="84"/>
      <c r="D2" s="85"/>
      <c r="E2" s="85"/>
      <c r="F2" s="85"/>
      <c r="G2" s="85"/>
      <c r="H2" s="86"/>
    </row>
    <row r="3" spans="1:10" customFormat="1" ht="16.5" x14ac:dyDescent="0.25">
      <c r="A3" s="83"/>
      <c r="B3" s="83"/>
      <c r="C3" s="84"/>
      <c r="D3" s="85"/>
      <c r="E3" s="85"/>
      <c r="F3" s="85"/>
      <c r="G3" s="85"/>
      <c r="H3" s="86"/>
    </row>
    <row r="4" spans="1:10" customFormat="1" ht="16.5" x14ac:dyDescent="0.25">
      <c r="A4" s="249" t="s">
        <v>107</v>
      </c>
      <c r="B4" s="249"/>
      <c r="C4" s="249"/>
      <c r="D4" s="249"/>
      <c r="E4" s="249"/>
      <c r="F4" s="249"/>
      <c r="G4" s="249"/>
      <c r="H4" s="249"/>
    </row>
    <row r="5" spans="1:10" customFormat="1" ht="15.75" thickBot="1" x14ac:dyDescent="0.3">
      <c r="A5" s="88"/>
      <c r="B5" s="88"/>
      <c r="C5" s="89"/>
      <c r="D5" s="90"/>
      <c r="E5" s="90"/>
      <c r="F5" s="90"/>
      <c r="G5" s="91"/>
      <c r="H5" s="92"/>
      <c r="I5" s="93"/>
      <c r="J5" s="93"/>
    </row>
    <row r="6" spans="1:10" customFormat="1" ht="65.25" thickBot="1" x14ac:dyDescent="0.3">
      <c r="A6" s="102" t="s">
        <v>0</v>
      </c>
      <c r="B6" s="184" t="s">
        <v>1</v>
      </c>
      <c r="C6" s="185" t="s">
        <v>2</v>
      </c>
      <c r="D6" s="186" t="s">
        <v>60</v>
      </c>
      <c r="E6" s="187" t="s">
        <v>61</v>
      </c>
      <c r="F6" s="188" t="s">
        <v>3</v>
      </c>
      <c r="G6" s="188" t="s">
        <v>41</v>
      </c>
      <c r="H6" s="188" t="s">
        <v>4</v>
      </c>
      <c r="I6" s="189" t="s">
        <v>42</v>
      </c>
      <c r="J6" s="108" t="s">
        <v>68</v>
      </c>
    </row>
    <row r="7" spans="1:10" customFormat="1" ht="16.5" thickBot="1" x14ac:dyDescent="0.3">
      <c r="A7" s="102" t="s">
        <v>69</v>
      </c>
      <c r="B7" s="103" t="s">
        <v>70</v>
      </c>
      <c r="C7" s="104"/>
      <c r="D7" s="104"/>
      <c r="E7" s="105"/>
      <c r="F7" s="106"/>
      <c r="G7" s="106"/>
      <c r="H7" s="106"/>
      <c r="I7" s="107">
        <f>SUM(I8:I9)</f>
        <v>0</v>
      </c>
      <c r="J7" s="108">
        <f>SUM(J8:J9)</f>
        <v>0</v>
      </c>
    </row>
    <row r="8" spans="1:10" customFormat="1" ht="15.75" thickBot="1" x14ac:dyDescent="0.3">
      <c r="A8" s="202">
        <v>43101</v>
      </c>
      <c r="B8" s="203" t="s">
        <v>70</v>
      </c>
      <c r="C8" s="111" t="s">
        <v>6</v>
      </c>
      <c r="D8" s="112" t="s">
        <v>71</v>
      </c>
      <c r="E8" s="113">
        <v>1</v>
      </c>
      <c r="F8" s="114">
        <v>120</v>
      </c>
      <c r="G8" s="115">
        <v>240</v>
      </c>
      <c r="H8" s="247"/>
      <c r="I8" s="116"/>
      <c r="J8" s="117"/>
    </row>
    <row r="9" spans="1:10" customFormat="1" ht="15.75" thickBot="1" x14ac:dyDescent="0.3">
      <c r="A9" s="118" t="s">
        <v>72</v>
      </c>
      <c r="B9" s="205" t="s">
        <v>73</v>
      </c>
      <c r="C9" s="120" t="s">
        <v>18</v>
      </c>
      <c r="D9" s="121" t="s">
        <v>74</v>
      </c>
      <c r="E9" s="122" t="s">
        <v>75</v>
      </c>
      <c r="F9" s="123">
        <v>300</v>
      </c>
      <c r="G9" s="124">
        <v>600</v>
      </c>
      <c r="H9" s="123"/>
      <c r="I9" s="125"/>
      <c r="J9" s="126"/>
    </row>
    <row r="10" spans="1:10" customFormat="1" ht="16.5" thickBot="1" x14ac:dyDescent="0.3">
      <c r="A10" s="237">
        <v>2</v>
      </c>
      <c r="B10" s="238" t="s">
        <v>8</v>
      </c>
      <c r="C10" s="276"/>
      <c r="D10" s="277"/>
      <c r="E10" s="277"/>
      <c r="F10" s="277"/>
      <c r="G10" s="277"/>
      <c r="H10" s="278"/>
      <c r="I10" s="239"/>
      <c r="J10" s="240">
        <f t="shared" ref="J10:J17" si="0">I10*1.2</f>
        <v>0</v>
      </c>
    </row>
    <row r="11" spans="1:10" customFormat="1" x14ac:dyDescent="0.25">
      <c r="A11" s="131">
        <v>43102</v>
      </c>
      <c r="B11" s="206" t="s">
        <v>48</v>
      </c>
      <c r="C11" s="133"/>
      <c r="D11" s="134"/>
      <c r="E11" s="207"/>
      <c r="F11" s="136"/>
      <c r="G11" s="208"/>
      <c r="H11" s="208"/>
      <c r="I11" s="209"/>
      <c r="J11" s="231"/>
    </row>
    <row r="12" spans="1:10" customFormat="1" x14ac:dyDescent="0.25">
      <c r="A12" s="140"/>
      <c r="B12" s="141" t="s">
        <v>76</v>
      </c>
      <c r="C12" s="148" t="s">
        <v>16</v>
      </c>
      <c r="D12" s="143" t="s">
        <v>77</v>
      </c>
      <c r="E12" s="211" t="s">
        <v>78</v>
      </c>
      <c r="F12" s="145">
        <v>10</v>
      </c>
      <c r="G12" s="169">
        <f>F12*2</f>
        <v>20</v>
      </c>
      <c r="H12" s="169"/>
      <c r="I12" s="169"/>
      <c r="J12" s="212"/>
    </row>
    <row r="13" spans="1:10" customFormat="1" x14ac:dyDescent="0.25">
      <c r="A13" s="140"/>
      <c r="B13" s="141" t="s">
        <v>79</v>
      </c>
      <c r="C13" s="148" t="s">
        <v>16</v>
      </c>
      <c r="D13" s="143" t="s">
        <v>88</v>
      </c>
      <c r="E13" s="211" t="s">
        <v>78</v>
      </c>
      <c r="F13" s="145">
        <v>75</v>
      </c>
      <c r="G13" s="169">
        <f>F13*2</f>
        <v>150</v>
      </c>
      <c r="H13" s="169"/>
      <c r="I13" s="169"/>
      <c r="J13" s="212"/>
    </row>
    <row r="14" spans="1:10" customFormat="1" x14ac:dyDescent="0.25">
      <c r="A14" s="228" t="s">
        <v>89</v>
      </c>
      <c r="B14" s="229" t="s">
        <v>46</v>
      </c>
      <c r="C14" s="279"/>
      <c r="D14" s="280"/>
      <c r="E14" s="280"/>
      <c r="F14" s="280"/>
      <c r="G14" s="280"/>
      <c r="H14" s="281"/>
      <c r="I14" s="162"/>
      <c r="J14" s="223">
        <f t="shared" si="0"/>
        <v>0</v>
      </c>
    </row>
    <row r="15" spans="1:10" customFormat="1" x14ac:dyDescent="0.25">
      <c r="A15" s="163"/>
      <c r="B15" s="141" t="s">
        <v>85</v>
      </c>
      <c r="C15" s="232" t="s">
        <v>18</v>
      </c>
      <c r="D15" s="224" t="s">
        <v>102</v>
      </c>
      <c r="E15" s="233">
        <v>5</v>
      </c>
      <c r="F15" s="145">
        <v>18115</v>
      </c>
      <c r="G15" s="169">
        <f>F15*2</f>
        <v>36230</v>
      </c>
      <c r="H15" s="169"/>
      <c r="I15" s="169"/>
      <c r="J15" s="212"/>
    </row>
    <row r="16" spans="1:10" customFormat="1" ht="15.75" thickBot="1" x14ac:dyDescent="0.3">
      <c r="A16" s="170"/>
      <c r="B16" s="171" t="s">
        <v>86</v>
      </c>
      <c r="C16" s="172" t="s">
        <v>6</v>
      </c>
      <c r="D16" s="234" t="s">
        <v>92</v>
      </c>
      <c r="E16" s="235" t="s">
        <v>75</v>
      </c>
      <c r="F16" s="175">
        <f>D16*E16</f>
        <v>600</v>
      </c>
      <c r="G16" s="176">
        <f>F16*2</f>
        <v>1200</v>
      </c>
      <c r="H16" s="176"/>
      <c r="I16" s="176"/>
      <c r="J16" s="236"/>
    </row>
    <row r="17" spans="1:10" customFormat="1" ht="16.5" thickBot="1" x14ac:dyDescent="0.3">
      <c r="A17" s="268" t="s">
        <v>87</v>
      </c>
      <c r="B17" s="269"/>
      <c r="C17" s="261"/>
      <c r="D17" s="262"/>
      <c r="E17" s="262"/>
      <c r="F17" s="262"/>
      <c r="G17" s="262"/>
      <c r="H17" s="263"/>
      <c r="I17" s="196">
        <f>I10+I7</f>
        <v>0</v>
      </c>
      <c r="J17" s="179">
        <f t="shared" si="0"/>
        <v>0</v>
      </c>
    </row>
    <row r="19" spans="1:10" customFormat="1" x14ac:dyDescent="0.25">
      <c r="B19" s="198"/>
    </row>
    <row r="20" spans="1:10" x14ac:dyDescent="0.25">
      <c r="G20" s="248"/>
    </row>
  </sheetData>
  <mergeCells count="5">
    <mergeCell ref="A4:H4"/>
    <mergeCell ref="C10:H10"/>
    <mergeCell ref="C14:H14"/>
    <mergeCell ref="A17:B17"/>
    <mergeCell ref="C17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49" workbookViewId="0"/>
  </sheetViews>
  <sheetFormatPr defaultColWidth="9.140625" defaultRowHeight="12.75" x14ac:dyDescent="0.2"/>
  <cols>
    <col min="1" max="1" width="4.5703125" style="5" customWidth="1"/>
    <col min="2" max="2" width="36.5703125" style="5" customWidth="1"/>
    <col min="3" max="3" width="6.7109375" style="5" customWidth="1"/>
    <col min="4" max="4" width="8.5703125" style="5" customWidth="1"/>
    <col min="5" max="5" width="9.140625" style="5" customWidth="1"/>
    <col min="6" max="6" width="15.42578125" style="7" customWidth="1"/>
    <col min="7" max="7" width="15" style="7" customWidth="1"/>
    <col min="8" max="8" width="10.85546875" style="7" customWidth="1"/>
    <col min="9" max="9" width="17.28515625" style="7" customWidth="1"/>
    <col min="10" max="10" width="14.28515625" style="7" customWidth="1"/>
    <col min="11" max="16384" width="9.140625" style="5"/>
  </cols>
  <sheetData>
    <row r="1" spans="1:10" ht="16.5" x14ac:dyDescent="0.25">
      <c r="A1" s="83" t="s">
        <v>109</v>
      </c>
      <c r="B1" s="1"/>
      <c r="C1" s="2"/>
      <c r="D1" s="2"/>
      <c r="E1" s="2"/>
      <c r="F1" s="3"/>
      <c r="G1" s="4"/>
      <c r="H1" s="3"/>
      <c r="I1" s="4"/>
    </row>
    <row r="2" spans="1:10" x14ac:dyDescent="0.2">
      <c r="A2" s="1"/>
      <c r="C2" s="2"/>
      <c r="D2" s="2"/>
      <c r="E2" s="2"/>
      <c r="F2" s="3"/>
      <c r="G2" s="4"/>
      <c r="H2" s="3"/>
      <c r="I2" s="4"/>
    </row>
    <row r="3" spans="1:10" x14ac:dyDescent="0.2">
      <c r="A3" s="1"/>
      <c r="B3" s="1"/>
      <c r="C3" s="2"/>
      <c r="D3" s="2"/>
      <c r="E3" s="2"/>
      <c r="F3" s="3"/>
      <c r="G3" s="4"/>
      <c r="H3" s="3"/>
      <c r="I3" s="4"/>
    </row>
    <row r="4" spans="1:10" x14ac:dyDescent="0.2">
      <c r="A4" s="6" t="s">
        <v>103</v>
      </c>
    </row>
    <row r="6" spans="1:10" ht="51" x14ac:dyDescent="0.2">
      <c r="A6" s="8" t="s">
        <v>0</v>
      </c>
      <c r="B6" s="9" t="s">
        <v>1</v>
      </c>
      <c r="C6" s="10" t="s">
        <v>2</v>
      </c>
      <c r="D6" s="10" t="s">
        <v>60</v>
      </c>
      <c r="E6" s="10" t="s">
        <v>61</v>
      </c>
      <c r="F6" s="11" t="s">
        <v>3</v>
      </c>
      <c r="G6" s="11" t="s">
        <v>41</v>
      </c>
      <c r="H6" s="11" t="s">
        <v>4</v>
      </c>
      <c r="I6" s="52" t="s">
        <v>42</v>
      </c>
      <c r="J6" s="65" t="s">
        <v>43</v>
      </c>
    </row>
    <row r="7" spans="1:10" ht="31.5" x14ac:dyDescent="0.25">
      <c r="A7" s="48">
        <v>1</v>
      </c>
      <c r="B7" s="48" t="s">
        <v>5</v>
      </c>
      <c r="C7" s="13" t="s">
        <v>6</v>
      </c>
      <c r="D7" s="13"/>
      <c r="E7" s="13">
        <v>1</v>
      </c>
      <c r="F7" s="82">
        <v>3100</v>
      </c>
      <c r="G7" s="82">
        <v>6200</v>
      </c>
      <c r="H7" s="244"/>
      <c r="I7" s="245"/>
      <c r="J7" s="246"/>
    </row>
    <row r="8" spans="1:10" x14ac:dyDescent="0.2">
      <c r="A8" s="16"/>
      <c r="B8" s="16" t="s">
        <v>7</v>
      </c>
      <c r="C8" s="17" t="s">
        <v>6</v>
      </c>
      <c r="D8" s="17"/>
      <c r="E8" s="17"/>
      <c r="F8" s="18"/>
      <c r="G8" s="19"/>
      <c r="H8" s="18"/>
      <c r="I8" s="54"/>
      <c r="J8" s="61"/>
    </row>
    <row r="9" spans="1:10" ht="15.75" x14ac:dyDescent="0.25">
      <c r="A9" s="49">
        <v>2</v>
      </c>
      <c r="B9" s="49" t="s">
        <v>8</v>
      </c>
      <c r="C9" s="21"/>
      <c r="D9" s="21"/>
      <c r="E9" s="21"/>
      <c r="F9" s="22"/>
      <c r="G9" s="22"/>
      <c r="H9" s="23"/>
      <c r="I9" s="55"/>
      <c r="J9" s="60"/>
    </row>
    <row r="10" spans="1:10" ht="13.5" x14ac:dyDescent="0.25">
      <c r="A10" s="66">
        <v>42006</v>
      </c>
      <c r="B10" s="67" t="s">
        <v>9</v>
      </c>
      <c r="C10" s="68"/>
      <c r="D10" s="68"/>
      <c r="E10" s="68"/>
      <c r="F10" s="69"/>
      <c r="G10" s="69"/>
      <c r="H10" s="43"/>
      <c r="I10" s="54"/>
      <c r="J10" s="61"/>
    </row>
    <row r="11" spans="1:10" ht="13.5" x14ac:dyDescent="0.25">
      <c r="A11" s="24" t="s">
        <v>62</v>
      </c>
      <c r="B11" s="20" t="s">
        <v>46</v>
      </c>
      <c r="C11" s="25"/>
      <c r="D11" s="25"/>
      <c r="E11" s="25"/>
      <c r="F11" s="26"/>
      <c r="G11" s="26"/>
      <c r="H11" s="14"/>
      <c r="I11" s="56"/>
      <c r="J11" s="62"/>
    </row>
    <row r="12" spans="1:10" x14ac:dyDescent="0.2">
      <c r="A12" s="27"/>
      <c r="B12" s="28" t="s">
        <v>10</v>
      </c>
      <c r="C12" s="29" t="s">
        <v>11</v>
      </c>
      <c r="D12" s="29">
        <v>8300</v>
      </c>
      <c r="E12" s="29">
        <v>5</v>
      </c>
      <c r="F12" s="30">
        <f>D12*E12</f>
        <v>41500</v>
      </c>
      <c r="G12" s="31">
        <f>F12*2</f>
        <v>83000</v>
      </c>
      <c r="H12" s="30"/>
      <c r="I12" s="53"/>
      <c r="J12" s="60"/>
    </row>
    <row r="13" spans="1:10" ht="25.5" x14ac:dyDescent="0.2">
      <c r="A13" s="27"/>
      <c r="B13" s="28" t="s">
        <v>12</v>
      </c>
      <c r="C13" s="29" t="s">
        <v>11</v>
      </c>
      <c r="D13" s="29">
        <v>8300</v>
      </c>
      <c r="E13" s="29">
        <v>3</v>
      </c>
      <c r="F13" s="30">
        <f t="shared" ref="F13:F75" si="0">D13*E13</f>
        <v>24900</v>
      </c>
      <c r="G13" s="31">
        <f>F13*2</f>
        <v>49800</v>
      </c>
      <c r="H13" s="241"/>
      <c r="I13" s="242"/>
      <c r="J13" s="243"/>
    </row>
    <row r="14" spans="1:10" ht="13.5" x14ac:dyDescent="0.25">
      <c r="A14" s="15" t="s">
        <v>63</v>
      </c>
      <c r="B14" s="12" t="s">
        <v>47</v>
      </c>
      <c r="C14" s="29"/>
      <c r="D14" s="29"/>
      <c r="E14" s="29"/>
      <c r="F14" s="30"/>
      <c r="G14" s="31"/>
      <c r="H14" s="30"/>
      <c r="I14" s="57"/>
      <c r="J14" s="62"/>
    </row>
    <row r="15" spans="1:10" x14ac:dyDescent="0.2">
      <c r="A15" s="27"/>
      <c r="B15" s="32" t="s">
        <v>13</v>
      </c>
      <c r="C15" s="33" t="s">
        <v>14</v>
      </c>
      <c r="D15" s="33">
        <v>205</v>
      </c>
      <c r="E15" s="33">
        <v>2</v>
      </c>
      <c r="F15" s="30">
        <f t="shared" si="0"/>
        <v>410</v>
      </c>
      <c r="G15" s="31">
        <f t="shared" ref="G15:G17" si="1">F15*2</f>
        <v>820</v>
      </c>
      <c r="H15" s="30"/>
      <c r="I15" s="53"/>
      <c r="J15" s="60"/>
    </row>
    <row r="16" spans="1:10" ht="13.5" x14ac:dyDescent="0.25">
      <c r="A16" s="15" t="s">
        <v>64</v>
      </c>
      <c r="B16" s="47" t="s">
        <v>48</v>
      </c>
      <c r="C16" s="29"/>
      <c r="D16" s="29"/>
      <c r="E16" s="29"/>
      <c r="F16" s="30"/>
      <c r="G16" s="31"/>
      <c r="H16" s="30"/>
      <c r="I16" s="57"/>
      <c r="J16" s="62"/>
    </row>
    <row r="17" spans="1:10" ht="25.5" x14ac:dyDescent="0.2">
      <c r="A17" s="27"/>
      <c r="B17" s="28" t="s">
        <v>15</v>
      </c>
      <c r="C17" s="29" t="s">
        <v>16</v>
      </c>
      <c r="D17" s="29">
        <v>125</v>
      </c>
      <c r="E17" s="29">
        <v>1</v>
      </c>
      <c r="F17" s="30">
        <f t="shared" si="0"/>
        <v>125</v>
      </c>
      <c r="G17" s="31">
        <f t="shared" si="1"/>
        <v>250</v>
      </c>
      <c r="H17" s="30"/>
      <c r="I17" s="53"/>
      <c r="J17" s="60"/>
    </row>
    <row r="18" spans="1:10" ht="13.5" x14ac:dyDescent="0.25">
      <c r="A18" s="66">
        <v>42037</v>
      </c>
      <c r="B18" s="67" t="s">
        <v>17</v>
      </c>
      <c r="C18" s="70"/>
      <c r="D18" s="70"/>
      <c r="E18" s="70"/>
      <c r="F18" s="71"/>
      <c r="G18" s="72"/>
      <c r="H18" s="43"/>
      <c r="I18" s="54"/>
      <c r="J18" s="61"/>
    </row>
    <row r="19" spans="1:10" ht="13.5" x14ac:dyDescent="0.25">
      <c r="A19" s="34" t="s">
        <v>62</v>
      </c>
      <c r="B19" s="12" t="s">
        <v>46</v>
      </c>
      <c r="C19" s="29"/>
      <c r="D19" s="29"/>
      <c r="E19" s="29"/>
      <c r="F19" s="30"/>
      <c r="G19" s="31"/>
      <c r="H19" s="14"/>
      <c r="I19" s="56"/>
      <c r="J19" s="62"/>
    </row>
    <row r="20" spans="1:10" x14ac:dyDescent="0.2">
      <c r="A20" s="15"/>
      <c r="B20" s="28" t="s">
        <v>49</v>
      </c>
      <c r="C20" s="29" t="s">
        <v>18</v>
      </c>
      <c r="D20" s="29">
        <v>1341</v>
      </c>
      <c r="E20" s="29">
        <v>5</v>
      </c>
      <c r="F20" s="30">
        <f t="shared" si="0"/>
        <v>6705</v>
      </c>
      <c r="G20" s="31">
        <f>F20*2</f>
        <v>13410</v>
      </c>
      <c r="H20" s="30"/>
      <c r="I20" s="53"/>
      <c r="J20" s="60"/>
    </row>
    <row r="21" spans="1:10" ht="25.5" x14ac:dyDescent="0.2">
      <c r="A21" s="15"/>
      <c r="B21" s="28" t="s">
        <v>12</v>
      </c>
      <c r="C21" s="35" t="s">
        <v>18</v>
      </c>
      <c r="D21" s="33">
        <v>1341</v>
      </c>
      <c r="E21" s="35">
        <v>3</v>
      </c>
      <c r="F21" s="30">
        <f t="shared" si="0"/>
        <v>4023</v>
      </c>
      <c r="G21" s="31">
        <f>F21*2</f>
        <v>8046</v>
      </c>
      <c r="H21" s="241"/>
      <c r="I21" s="242"/>
      <c r="J21" s="243"/>
    </row>
    <row r="22" spans="1:10" ht="13.5" x14ac:dyDescent="0.25">
      <c r="A22" s="15" t="s">
        <v>63</v>
      </c>
      <c r="B22" s="12" t="s">
        <v>47</v>
      </c>
      <c r="C22" s="35"/>
      <c r="D22" s="80"/>
      <c r="E22" s="35"/>
      <c r="F22" s="30"/>
      <c r="G22" s="31"/>
      <c r="H22" s="30"/>
      <c r="I22" s="57"/>
      <c r="J22" s="62"/>
    </row>
    <row r="23" spans="1:10" x14ac:dyDescent="0.2">
      <c r="A23" s="15"/>
      <c r="B23" s="28" t="s">
        <v>55</v>
      </c>
      <c r="C23" s="29" t="s">
        <v>16</v>
      </c>
      <c r="D23" s="29">
        <v>15</v>
      </c>
      <c r="E23" s="29">
        <v>1</v>
      </c>
      <c r="F23" s="30">
        <f t="shared" si="0"/>
        <v>15</v>
      </c>
      <c r="G23" s="31">
        <f>F23*2</f>
        <v>30</v>
      </c>
      <c r="H23" s="30"/>
      <c r="I23" s="53"/>
      <c r="J23" s="60"/>
    </row>
    <row r="24" spans="1:10" x14ac:dyDescent="0.2">
      <c r="A24" s="15"/>
      <c r="B24" s="32" t="s">
        <v>56</v>
      </c>
      <c r="C24" s="29" t="s">
        <v>11</v>
      </c>
      <c r="D24" s="29">
        <v>101</v>
      </c>
      <c r="E24" s="29">
        <v>1</v>
      </c>
      <c r="F24" s="30">
        <f t="shared" si="0"/>
        <v>101</v>
      </c>
      <c r="G24" s="31">
        <f>F24*2</f>
        <v>202</v>
      </c>
      <c r="H24" s="30"/>
      <c r="I24" s="53"/>
      <c r="J24" s="60"/>
    </row>
    <row r="25" spans="1:10" ht="25.5" x14ac:dyDescent="0.2">
      <c r="A25" s="15"/>
      <c r="B25" s="28" t="s">
        <v>67</v>
      </c>
      <c r="C25" s="29" t="s">
        <v>18</v>
      </c>
      <c r="D25" s="29">
        <v>101</v>
      </c>
      <c r="E25" s="29">
        <v>5</v>
      </c>
      <c r="F25" s="30">
        <f t="shared" si="0"/>
        <v>505</v>
      </c>
      <c r="G25" s="31">
        <f>F25*2</f>
        <v>1010</v>
      </c>
      <c r="H25" s="30"/>
      <c r="I25" s="53"/>
      <c r="J25" s="60"/>
    </row>
    <row r="26" spans="1:10" ht="13.5" x14ac:dyDescent="0.25">
      <c r="A26" s="15" t="s">
        <v>64</v>
      </c>
      <c r="B26" s="12" t="s">
        <v>48</v>
      </c>
      <c r="C26" s="29"/>
      <c r="D26" s="79"/>
      <c r="E26" s="29"/>
      <c r="F26" s="30"/>
      <c r="G26" s="31"/>
      <c r="H26" s="30"/>
      <c r="I26" s="57"/>
      <c r="J26" s="62"/>
    </row>
    <row r="27" spans="1:10" x14ac:dyDescent="0.2">
      <c r="A27" s="15"/>
      <c r="B27" s="28" t="s">
        <v>51</v>
      </c>
      <c r="C27" s="29" t="s">
        <v>16</v>
      </c>
      <c r="D27" s="29">
        <v>40</v>
      </c>
      <c r="E27" s="29">
        <v>1</v>
      </c>
      <c r="F27" s="30">
        <f t="shared" si="0"/>
        <v>40</v>
      </c>
      <c r="G27" s="31">
        <v>24</v>
      </c>
      <c r="H27" s="30"/>
      <c r="I27" s="53"/>
      <c r="J27" s="60"/>
    </row>
    <row r="28" spans="1:10" ht="13.5" x14ac:dyDescent="0.25">
      <c r="A28" s="15" t="s">
        <v>65</v>
      </c>
      <c r="B28" s="50" t="s">
        <v>50</v>
      </c>
      <c r="C28" s="44"/>
      <c r="D28" s="81"/>
      <c r="E28" s="44"/>
      <c r="F28" s="30"/>
      <c r="G28" s="44"/>
      <c r="H28" s="44"/>
      <c r="I28" s="58"/>
      <c r="J28" s="62"/>
    </row>
    <row r="29" spans="1:10" ht="25.5" x14ac:dyDescent="0.2">
      <c r="A29" s="15"/>
      <c r="B29" s="28" t="s">
        <v>21</v>
      </c>
      <c r="C29" s="35" t="s">
        <v>18</v>
      </c>
      <c r="D29" s="33">
        <v>100</v>
      </c>
      <c r="E29" s="35">
        <v>1</v>
      </c>
      <c r="F29" s="30">
        <f t="shared" si="0"/>
        <v>100</v>
      </c>
      <c r="G29" s="31">
        <f>F29*2</f>
        <v>200</v>
      </c>
      <c r="H29" s="241"/>
      <c r="I29" s="242"/>
      <c r="J29" s="243"/>
    </row>
    <row r="30" spans="1:10" x14ac:dyDescent="0.2">
      <c r="A30" s="15"/>
      <c r="B30" s="28" t="s">
        <v>19</v>
      </c>
      <c r="C30" s="29" t="s">
        <v>20</v>
      </c>
      <c r="D30" s="13">
        <v>50</v>
      </c>
      <c r="E30" s="29">
        <v>1</v>
      </c>
      <c r="F30" s="30">
        <f t="shared" si="0"/>
        <v>50</v>
      </c>
      <c r="G30" s="31">
        <f>F30*2</f>
        <v>100</v>
      </c>
      <c r="H30" s="241"/>
      <c r="I30" s="242"/>
      <c r="J30" s="243"/>
    </row>
    <row r="31" spans="1:10" ht="13.5" x14ac:dyDescent="0.25">
      <c r="A31" s="73">
        <v>42065</v>
      </c>
      <c r="B31" s="74" t="s">
        <v>22</v>
      </c>
      <c r="C31" s="75"/>
      <c r="D31" s="75"/>
      <c r="E31" s="75"/>
      <c r="F31" s="71"/>
      <c r="G31" s="72"/>
      <c r="H31" s="43"/>
      <c r="I31" s="54"/>
      <c r="J31" s="61"/>
    </row>
    <row r="32" spans="1:10" ht="13.5" x14ac:dyDescent="0.25">
      <c r="A32" s="36" t="s">
        <v>62</v>
      </c>
      <c r="B32" s="37" t="s">
        <v>46</v>
      </c>
      <c r="C32" s="38"/>
      <c r="D32" s="38"/>
      <c r="E32" s="38"/>
      <c r="F32" s="30"/>
      <c r="G32" s="31"/>
      <c r="H32" s="14"/>
      <c r="I32" s="56"/>
      <c r="J32" s="62"/>
    </row>
    <row r="33" spans="1:10" x14ac:dyDescent="0.2">
      <c r="A33" s="36"/>
      <c r="B33" s="32" t="s">
        <v>53</v>
      </c>
      <c r="C33" s="35" t="s">
        <v>25</v>
      </c>
      <c r="D33" s="35">
        <v>400</v>
      </c>
      <c r="E33" s="35">
        <v>5</v>
      </c>
      <c r="F33" s="30">
        <f t="shared" si="0"/>
        <v>2000</v>
      </c>
      <c r="G33" s="31">
        <f t="shared" ref="G33:G38" si="2">F33*2</f>
        <v>4000</v>
      </c>
      <c r="H33" s="30"/>
      <c r="I33" s="53"/>
      <c r="J33" s="60"/>
    </row>
    <row r="34" spans="1:10" x14ac:dyDescent="0.2">
      <c r="A34" s="36"/>
      <c r="B34" s="32" t="s">
        <v>26</v>
      </c>
      <c r="C34" s="35" t="s">
        <v>25</v>
      </c>
      <c r="D34" s="35">
        <v>400</v>
      </c>
      <c r="E34" s="35">
        <v>1</v>
      </c>
      <c r="F34" s="30">
        <f t="shared" si="0"/>
        <v>400</v>
      </c>
      <c r="G34" s="31">
        <f t="shared" si="2"/>
        <v>800</v>
      </c>
      <c r="H34" s="241"/>
      <c r="I34" s="242"/>
      <c r="J34" s="243"/>
    </row>
    <row r="35" spans="1:10" ht="25.5" x14ac:dyDescent="0.2">
      <c r="A35" s="36"/>
      <c r="B35" s="28" t="s">
        <v>27</v>
      </c>
      <c r="C35" s="35" t="s">
        <v>28</v>
      </c>
      <c r="D35" s="35">
        <v>400</v>
      </c>
      <c r="E35" s="35">
        <v>1</v>
      </c>
      <c r="F35" s="30">
        <f t="shared" si="0"/>
        <v>400</v>
      </c>
      <c r="G35" s="31">
        <f t="shared" si="2"/>
        <v>800</v>
      </c>
      <c r="H35" s="30"/>
      <c r="I35" s="53"/>
      <c r="J35" s="60"/>
    </row>
    <row r="36" spans="1:10" ht="25.5" x14ac:dyDescent="0.2">
      <c r="A36" s="36"/>
      <c r="B36" s="28" t="s">
        <v>31</v>
      </c>
      <c r="C36" s="35" t="s">
        <v>18</v>
      </c>
      <c r="D36" s="35">
        <v>400</v>
      </c>
      <c r="E36" s="35">
        <v>1</v>
      </c>
      <c r="F36" s="30">
        <f t="shared" si="0"/>
        <v>400</v>
      </c>
      <c r="G36" s="31">
        <f t="shared" si="2"/>
        <v>800</v>
      </c>
      <c r="H36" s="30"/>
      <c r="I36" s="53"/>
      <c r="J36" s="60"/>
    </row>
    <row r="37" spans="1:10" x14ac:dyDescent="0.2">
      <c r="A37" s="36"/>
      <c r="B37" s="32" t="s">
        <v>32</v>
      </c>
      <c r="C37" s="35" t="s">
        <v>25</v>
      </c>
      <c r="D37" s="35">
        <v>400</v>
      </c>
      <c r="E37" s="35">
        <v>1</v>
      </c>
      <c r="F37" s="30">
        <f t="shared" si="0"/>
        <v>400</v>
      </c>
      <c r="G37" s="31">
        <f t="shared" si="2"/>
        <v>800</v>
      </c>
      <c r="H37" s="241"/>
      <c r="I37" s="242"/>
      <c r="J37" s="243"/>
    </row>
    <row r="38" spans="1:10" ht="25.5" x14ac:dyDescent="0.2">
      <c r="A38" s="36"/>
      <c r="B38" s="39" t="s">
        <v>33</v>
      </c>
      <c r="C38" s="35" t="s">
        <v>18</v>
      </c>
      <c r="D38" s="35">
        <v>400</v>
      </c>
      <c r="E38" s="35">
        <v>2</v>
      </c>
      <c r="F38" s="30">
        <f t="shared" si="0"/>
        <v>800</v>
      </c>
      <c r="G38" s="31">
        <f t="shared" si="2"/>
        <v>1600</v>
      </c>
      <c r="H38" s="30"/>
      <c r="I38" s="53"/>
      <c r="J38" s="60"/>
    </row>
    <row r="39" spans="1:10" ht="13.5" x14ac:dyDescent="0.25">
      <c r="A39" s="36" t="s">
        <v>63</v>
      </c>
      <c r="B39" s="12" t="s">
        <v>47</v>
      </c>
      <c r="C39" s="35"/>
      <c r="D39" s="35"/>
      <c r="E39" s="35"/>
      <c r="F39" s="30"/>
      <c r="G39" s="31"/>
      <c r="H39" s="30"/>
      <c r="I39" s="57"/>
      <c r="J39" s="62"/>
    </row>
    <row r="40" spans="1:10" x14ac:dyDescent="0.2">
      <c r="A40" s="36"/>
      <c r="B40" s="32" t="s">
        <v>55</v>
      </c>
      <c r="C40" s="35" t="s">
        <v>16</v>
      </c>
      <c r="D40" s="35">
        <v>332</v>
      </c>
      <c r="E40" s="35">
        <v>1</v>
      </c>
      <c r="F40" s="30">
        <f t="shared" si="0"/>
        <v>332</v>
      </c>
      <c r="G40" s="31">
        <f>F40*2</f>
        <v>664</v>
      </c>
      <c r="H40" s="30"/>
      <c r="I40" s="53"/>
      <c r="J40" s="60"/>
    </row>
    <row r="41" spans="1:10" x14ac:dyDescent="0.2">
      <c r="A41" s="50"/>
      <c r="B41" s="32" t="s">
        <v>13</v>
      </c>
      <c r="C41" s="35" t="s">
        <v>14</v>
      </c>
      <c r="D41" s="35">
        <v>60</v>
      </c>
      <c r="E41" s="35">
        <v>2</v>
      </c>
      <c r="F41" s="30">
        <f t="shared" si="0"/>
        <v>120</v>
      </c>
      <c r="G41" s="31">
        <f>F41*2</f>
        <v>240</v>
      </c>
      <c r="H41" s="30"/>
      <c r="I41" s="53"/>
      <c r="J41" s="60"/>
    </row>
    <row r="42" spans="1:10" x14ac:dyDescent="0.2">
      <c r="A42" s="50"/>
      <c r="B42" s="32" t="s">
        <v>44</v>
      </c>
      <c r="C42" s="35" t="s">
        <v>18</v>
      </c>
      <c r="D42" s="35">
        <v>159</v>
      </c>
      <c r="E42" s="35">
        <v>5</v>
      </c>
      <c r="F42" s="30">
        <f t="shared" si="0"/>
        <v>795</v>
      </c>
      <c r="G42" s="31">
        <f>F42*2</f>
        <v>1590</v>
      </c>
      <c r="H42" s="30"/>
      <c r="I42" s="53"/>
      <c r="J42" s="60"/>
    </row>
    <row r="43" spans="1:10" ht="13.5" x14ac:dyDescent="0.25">
      <c r="A43" s="50" t="s">
        <v>64</v>
      </c>
      <c r="B43" s="6" t="s">
        <v>52</v>
      </c>
      <c r="F43" s="30"/>
      <c r="G43" s="5"/>
      <c r="H43" s="5"/>
      <c r="I43" s="51"/>
      <c r="J43" s="62"/>
    </row>
    <row r="44" spans="1:10" x14ac:dyDescent="0.2">
      <c r="A44" s="50"/>
      <c r="B44" s="32" t="s">
        <v>58</v>
      </c>
      <c r="C44" s="35" t="s">
        <v>16</v>
      </c>
      <c r="D44" s="33">
        <v>830</v>
      </c>
      <c r="E44" s="35">
        <v>1</v>
      </c>
      <c r="F44" s="30">
        <f t="shared" si="0"/>
        <v>830</v>
      </c>
      <c r="G44" s="31">
        <f>F44*2</f>
        <v>1660</v>
      </c>
      <c r="H44" s="30"/>
      <c r="I44" s="53"/>
      <c r="J44" s="60"/>
    </row>
    <row r="45" spans="1:10" x14ac:dyDescent="0.2">
      <c r="A45" s="50"/>
      <c r="B45" s="32" t="s">
        <v>24</v>
      </c>
      <c r="C45" s="35" t="s">
        <v>25</v>
      </c>
      <c r="D45" s="35">
        <v>126</v>
      </c>
      <c r="E45" s="35">
        <v>2</v>
      </c>
      <c r="F45" s="30">
        <f t="shared" si="0"/>
        <v>252</v>
      </c>
      <c r="G45" s="31">
        <f>F45*2</f>
        <v>504</v>
      </c>
      <c r="H45" s="30"/>
      <c r="I45" s="53"/>
      <c r="J45" s="60"/>
    </row>
    <row r="46" spans="1:10" x14ac:dyDescent="0.2">
      <c r="A46" s="50"/>
      <c r="B46" s="32" t="s">
        <v>57</v>
      </c>
      <c r="C46" s="35" t="s">
        <v>16</v>
      </c>
      <c r="D46" s="33">
        <v>830</v>
      </c>
      <c r="E46" s="35">
        <v>2</v>
      </c>
      <c r="F46" s="30">
        <f t="shared" si="0"/>
        <v>1660</v>
      </c>
      <c r="G46" s="31">
        <f>F46*2</f>
        <v>3320</v>
      </c>
      <c r="H46" s="30"/>
      <c r="I46" s="53"/>
      <c r="J46" s="60"/>
    </row>
    <row r="47" spans="1:10" ht="25.5" x14ac:dyDescent="0.2">
      <c r="A47" s="50"/>
      <c r="B47" s="28" t="s">
        <v>45</v>
      </c>
      <c r="C47" s="35" t="s">
        <v>18</v>
      </c>
      <c r="D47" s="33">
        <v>246</v>
      </c>
      <c r="E47" s="35">
        <v>5</v>
      </c>
      <c r="F47" s="30">
        <f t="shared" si="0"/>
        <v>1230</v>
      </c>
      <c r="G47" s="31">
        <f>F47*2</f>
        <v>2460</v>
      </c>
      <c r="H47" s="30"/>
      <c r="I47" s="53"/>
      <c r="J47" s="60"/>
    </row>
    <row r="48" spans="1:10" ht="13.5" x14ac:dyDescent="0.25">
      <c r="A48" s="50" t="s">
        <v>65</v>
      </c>
      <c r="B48" s="6" t="s">
        <v>48</v>
      </c>
      <c r="F48" s="30"/>
      <c r="G48" s="5"/>
      <c r="H48" s="5"/>
      <c r="I48" s="51"/>
      <c r="J48" s="62"/>
    </row>
    <row r="49" spans="1:10" x14ac:dyDescent="0.2">
      <c r="A49" s="50"/>
      <c r="B49" s="32" t="s">
        <v>23</v>
      </c>
      <c r="C49" s="35" t="s">
        <v>16</v>
      </c>
      <c r="D49" s="35">
        <v>4</v>
      </c>
      <c r="E49" s="35">
        <v>1</v>
      </c>
      <c r="F49" s="30">
        <f t="shared" si="0"/>
        <v>4</v>
      </c>
      <c r="G49" s="31">
        <f>F49*2</f>
        <v>8</v>
      </c>
      <c r="H49" s="30"/>
      <c r="I49" s="53"/>
      <c r="J49" s="60"/>
    </row>
    <row r="50" spans="1:10" ht="13.5" x14ac:dyDescent="0.25">
      <c r="A50" s="50" t="s">
        <v>66</v>
      </c>
      <c r="B50" s="6" t="s">
        <v>50</v>
      </c>
      <c r="F50" s="30"/>
      <c r="G50" s="5"/>
      <c r="H50" s="5"/>
      <c r="I50" s="51"/>
      <c r="J50" s="62"/>
    </row>
    <row r="51" spans="1:10" x14ac:dyDescent="0.2">
      <c r="A51" s="50"/>
      <c r="B51" s="32" t="s">
        <v>29</v>
      </c>
      <c r="C51" s="35" t="s">
        <v>30</v>
      </c>
      <c r="D51" s="35">
        <v>50</v>
      </c>
      <c r="E51" s="35">
        <v>1</v>
      </c>
      <c r="F51" s="30">
        <f t="shared" si="0"/>
        <v>50</v>
      </c>
      <c r="G51" s="31">
        <f>F51*2</f>
        <v>100</v>
      </c>
      <c r="H51" s="241"/>
      <c r="I51" s="242"/>
      <c r="J51" s="243"/>
    </row>
    <row r="52" spans="1:10" ht="25.5" x14ac:dyDescent="0.2">
      <c r="A52" s="50"/>
      <c r="B52" s="28" t="s">
        <v>21</v>
      </c>
      <c r="C52" s="35" t="s">
        <v>108</v>
      </c>
      <c r="D52" s="35">
        <v>400</v>
      </c>
      <c r="E52" s="35">
        <v>1</v>
      </c>
      <c r="F52" s="30">
        <f t="shared" si="0"/>
        <v>400</v>
      </c>
      <c r="G52" s="31">
        <f>F52*2</f>
        <v>800</v>
      </c>
      <c r="H52" s="241"/>
      <c r="I52" s="242"/>
      <c r="J52" s="243"/>
    </row>
    <row r="53" spans="1:10" ht="25.5" x14ac:dyDescent="0.2">
      <c r="A53" s="50"/>
      <c r="B53" s="28" t="s">
        <v>34</v>
      </c>
      <c r="C53" s="35" t="s">
        <v>18</v>
      </c>
      <c r="D53" s="35">
        <v>576</v>
      </c>
      <c r="E53" s="35">
        <v>2</v>
      </c>
      <c r="F53" s="30">
        <f t="shared" si="0"/>
        <v>1152</v>
      </c>
      <c r="G53" s="31">
        <f>F53*2</f>
        <v>2304</v>
      </c>
      <c r="H53" s="30"/>
      <c r="I53" s="53"/>
      <c r="J53" s="60"/>
    </row>
    <row r="54" spans="1:10" ht="25.5" x14ac:dyDescent="0.2">
      <c r="A54" s="50"/>
      <c r="B54" s="28" t="s">
        <v>35</v>
      </c>
      <c r="C54" s="35" t="s">
        <v>18</v>
      </c>
      <c r="D54" s="35">
        <v>131</v>
      </c>
      <c r="E54" s="35">
        <v>2</v>
      </c>
      <c r="F54" s="30">
        <f t="shared" si="0"/>
        <v>262</v>
      </c>
      <c r="G54" s="31">
        <f>F54*2</f>
        <v>524</v>
      </c>
      <c r="H54" s="30"/>
      <c r="I54" s="53"/>
      <c r="J54" s="60"/>
    </row>
    <row r="55" spans="1:10" x14ac:dyDescent="0.2">
      <c r="A55" s="76">
        <v>42096</v>
      </c>
      <c r="B55" s="40" t="s">
        <v>36</v>
      </c>
      <c r="C55" s="77"/>
      <c r="D55" s="77"/>
      <c r="E55" s="77"/>
      <c r="F55" s="71"/>
      <c r="G55" s="72"/>
      <c r="H55" s="43"/>
      <c r="I55" s="54"/>
      <c r="J55" s="61"/>
    </row>
    <row r="56" spans="1:10" ht="13.5" x14ac:dyDescent="0.25">
      <c r="A56" s="50" t="s">
        <v>62</v>
      </c>
      <c r="B56" s="6" t="s">
        <v>46</v>
      </c>
      <c r="F56" s="30"/>
      <c r="G56" s="5"/>
      <c r="H56" s="5"/>
      <c r="I56" s="51"/>
      <c r="J56" s="62"/>
    </row>
    <row r="57" spans="1:10" x14ac:dyDescent="0.2">
      <c r="A57" s="50"/>
      <c r="B57" s="32" t="s">
        <v>10</v>
      </c>
      <c r="C57" s="35" t="s">
        <v>25</v>
      </c>
      <c r="D57" s="35">
        <v>8492</v>
      </c>
      <c r="E57" s="35">
        <v>5</v>
      </c>
      <c r="F57" s="30">
        <f t="shared" si="0"/>
        <v>42460</v>
      </c>
      <c r="G57" s="31">
        <f t="shared" ref="G57:G62" si="3">F57*2</f>
        <v>84920</v>
      </c>
      <c r="H57" s="30"/>
      <c r="I57" s="53"/>
      <c r="J57" s="60"/>
    </row>
    <row r="58" spans="1:10" x14ac:dyDescent="0.2">
      <c r="A58" s="50"/>
      <c r="B58" s="32" t="s">
        <v>26</v>
      </c>
      <c r="C58" s="35" t="s">
        <v>25</v>
      </c>
      <c r="D58" s="35">
        <v>8492</v>
      </c>
      <c r="E58" s="35">
        <v>1</v>
      </c>
      <c r="F58" s="30">
        <f t="shared" si="0"/>
        <v>8492</v>
      </c>
      <c r="G58" s="31">
        <f t="shared" si="3"/>
        <v>16984</v>
      </c>
      <c r="H58" s="241"/>
      <c r="I58" s="242"/>
      <c r="J58" s="243"/>
    </row>
    <row r="59" spans="1:10" ht="25.5" x14ac:dyDescent="0.2">
      <c r="A59" s="6"/>
      <c r="B59" s="28" t="s">
        <v>27</v>
      </c>
      <c r="C59" s="35" t="s">
        <v>28</v>
      </c>
      <c r="D59" s="35">
        <v>8492</v>
      </c>
      <c r="E59" s="35">
        <v>1</v>
      </c>
      <c r="F59" s="30">
        <f t="shared" si="0"/>
        <v>8492</v>
      </c>
      <c r="G59" s="31">
        <f t="shared" si="3"/>
        <v>16984</v>
      </c>
      <c r="H59" s="30"/>
      <c r="I59" s="53"/>
      <c r="J59" s="60"/>
    </row>
    <row r="60" spans="1:10" ht="25.5" x14ac:dyDescent="0.2">
      <c r="A60" s="50"/>
      <c r="B60" s="28" t="s">
        <v>31</v>
      </c>
      <c r="C60" s="35" t="s">
        <v>28</v>
      </c>
      <c r="D60" s="35">
        <v>8492</v>
      </c>
      <c r="E60" s="35">
        <v>1</v>
      </c>
      <c r="F60" s="30">
        <f t="shared" si="0"/>
        <v>8492</v>
      </c>
      <c r="G60" s="31">
        <f t="shared" si="3"/>
        <v>16984</v>
      </c>
      <c r="H60" s="30"/>
      <c r="I60" s="53"/>
      <c r="J60" s="60"/>
    </row>
    <row r="61" spans="1:10" x14ac:dyDescent="0.2">
      <c r="A61" s="50"/>
      <c r="B61" s="32" t="s">
        <v>32</v>
      </c>
      <c r="C61" s="35" t="s">
        <v>25</v>
      </c>
      <c r="D61" s="35">
        <v>8492</v>
      </c>
      <c r="E61" s="35">
        <v>1</v>
      </c>
      <c r="F61" s="30">
        <f t="shared" si="0"/>
        <v>8492</v>
      </c>
      <c r="G61" s="31">
        <f t="shared" si="3"/>
        <v>16984</v>
      </c>
      <c r="H61" s="241"/>
      <c r="I61" s="242"/>
      <c r="J61" s="243"/>
    </row>
    <row r="62" spans="1:10" ht="25.5" x14ac:dyDescent="0.2">
      <c r="A62" s="50"/>
      <c r="B62" s="28" t="s">
        <v>38</v>
      </c>
      <c r="C62" s="35" t="s">
        <v>18</v>
      </c>
      <c r="D62" s="35">
        <v>8492</v>
      </c>
      <c r="E62" s="35">
        <v>2</v>
      </c>
      <c r="F62" s="30">
        <f t="shared" si="0"/>
        <v>16984</v>
      </c>
      <c r="G62" s="31">
        <f t="shared" si="3"/>
        <v>33968</v>
      </c>
      <c r="H62" s="30"/>
      <c r="I62" s="53"/>
      <c r="J62" s="60"/>
    </row>
    <row r="63" spans="1:10" ht="13.5" x14ac:dyDescent="0.25">
      <c r="A63" s="50" t="s">
        <v>63</v>
      </c>
      <c r="B63" s="12" t="s">
        <v>47</v>
      </c>
      <c r="C63" s="35"/>
      <c r="D63" s="35"/>
      <c r="E63" s="35"/>
      <c r="F63" s="30"/>
      <c r="G63" s="31"/>
      <c r="H63" s="30"/>
      <c r="I63" s="57"/>
      <c r="J63" s="62"/>
    </row>
    <row r="64" spans="1:10" x14ac:dyDescent="0.2">
      <c r="A64" s="50"/>
      <c r="B64" s="32" t="s">
        <v>55</v>
      </c>
      <c r="C64" s="35" t="s">
        <v>16</v>
      </c>
      <c r="D64" s="35">
        <v>4150</v>
      </c>
      <c r="E64" s="35">
        <v>1</v>
      </c>
      <c r="F64" s="30">
        <f t="shared" si="0"/>
        <v>4150</v>
      </c>
      <c r="G64" s="31">
        <f>F64*2</f>
        <v>8300</v>
      </c>
      <c r="H64" s="30"/>
      <c r="I64" s="53"/>
      <c r="J64" s="60"/>
    </row>
    <row r="65" spans="1:10" x14ac:dyDescent="0.2">
      <c r="A65" s="50"/>
      <c r="B65" s="32" t="s">
        <v>44</v>
      </c>
      <c r="C65" s="35" t="s">
        <v>25</v>
      </c>
      <c r="D65" s="33">
        <v>749</v>
      </c>
      <c r="E65" s="35">
        <v>5</v>
      </c>
      <c r="F65" s="30">
        <f t="shared" si="0"/>
        <v>3745</v>
      </c>
      <c r="G65" s="31">
        <f>F65*2</f>
        <v>7490</v>
      </c>
      <c r="H65" s="30"/>
      <c r="I65" s="53"/>
      <c r="J65" s="60"/>
    </row>
    <row r="66" spans="1:10" ht="13.5" x14ac:dyDescent="0.25">
      <c r="A66" s="50" t="s">
        <v>64</v>
      </c>
      <c r="B66" s="6" t="s">
        <v>52</v>
      </c>
      <c r="F66" s="30"/>
      <c r="G66" s="5"/>
      <c r="H66" s="5"/>
      <c r="I66" s="51"/>
      <c r="J66" s="62"/>
    </row>
    <row r="67" spans="1:10" x14ac:dyDescent="0.2">
      <c r="A67" s="50"/>
      <c r="B67" s="32" t="s">
        <v>59</v>
      </c>
      <c r="C67" s="35" t="s">
        <v>16</v>
      </c>
      <c r="D67" s="35">
        <v>432</v>
      </c>
      <c r="E67" s="35">
        <v>1</v>
      </c>
      <c r="F67" s="30">
        <f t="shared" si="0"/>
        <v>432</v>
      </c>
      <c r="G67" s="31">
        <f>F67*2</f>
        <v>864</v>
      </c>
      <c r="H67" s="30"/>
      <c r="I67" s="53"/>
      <c r="J67" s="60"/>
    </row>
    <row r="68" spans="1:10" x14ac:dyDescent="0.2">
      <c r="A68" s="50"/>
      <c r="B68" s="32" t="s">
        <v>57</v>
      </c>
      <c r="C68" s="35" t="s">
        <v>16</v>
      </c>
      <c r="D68" s="35">
        <v>432</v>
      </c>
      <c r="E68" s="35">
        <v>2</v>
      </c>
      <c r="F68" s="30">
        <f t="shared" si="0"/>
        <v>864</v>
      </c>
      <c r="G68" s="31">
        <f>F68*2</f>
        <v>1728</v>
      </c>
      <c r="H68" s="30"/>
      <c r="I68" s="53"/>
      <c r="J68" s="60"/>
    </row>
    <row r="69" spans="1:10" x14ac:dyDescent="0.2">
      <c r="A69" s="50"/>
      <c r="B69" s="32" t="s">
        <v>54</v>
      </c>
      <c r="C69" s="35" t="s">
        <v>25</v>
      </c>
      <c r="D69" s="33">
        <v>74</v>
      </c>
      <c r="E69" s="35">
        <v>5</v>
      </c>
      <c r="F69" s="30">
        <f t="shared" si="0"/>
        <v>370</v>
      </c>
      <c r="G69" s="31">
        <f>F69*2</f>
        <v>740</v>
      </c>
      <c r="H69" s="30"/>
      <c r="I69" s="53"/>
      <c r="J69" s="60"/>
    </row>
    <row r="70" spans="1:10" ht="13.5" x14ac:dyDescent="0.25">
      <c r="A70" s="50" t="s">
        <v>65</v>
      </c>
      <c r="B70" s="6" t="s">
        <v>48</v>
      </c>
      <c r="F70" s="30"/>
      <c r="G70" s="5"/>
      <c r="H70" s="5"/>
      <c r="I70" s="51"/>
      <c r="J70" s="62"/>
    </row>
    <row r="71" spans="1:10" x14ac:dyDescent="0.2">
      <c r="A71" s="50"/>
      <c r="B71" s="32" t="s">
        <v>23</v>
      </c>
      <c r="C71" s="35" t="s">
        <v>16</v>
      </c>
      <c r="D71" s="35">
        <v>34</v>
      </c>
      <c r="E71" s="35">
        <v>1</v>
      </c>
      <c r="F71" s="30">
        <f t="shared" si="0"/>
        <v>34</v>
      </c>
      <c r="G71" s="31">
        <f>F71*2</f>
        <v>68</v>
      </c>
      <c r="H71" s="30"/>
      <c r="I71" s="53"/>
      <c r="J71" s="60"/>
    </row>
    <row r="72" spans="1:10" ht="13.5" x14ac:dyDescent="0.25">
      <c r="A72" s="50" t="s">
        <v>66</v>
      </c>
      <c r="B72" s="6" t="s">
        <v>50</v>
      </c>
      <c r="F72" s="30"/>
      <c r="G72" s="5"/>
      <c r="H72" s="5"/>
      <c r="I72" s="51"/>
      <c r="J72" s="62"/>
    </row>
    <row r="73" spans="1:10" x14ac:dyDescent="0.2">
      <c r="A73" s="50"/>
      <c r="B73" s="32" t="s">
        <v>29</v>
      </c>
      <c r="C73" s="35" t="s">
        <v>30</v>
      </c>
      <c r="D73" s="35">
        <v>50</v>
      </c>
      <c r="E73" s="35">
        <v>1</v>
      </c>
      <c r="F73" s="30">
        <f t="shared" si="0"/>
        <v>50</v>
      </c>
      <c r="G73" s="31">
        <f>F73*2</f>
        <v>100</v>
      </c>
      <c r="H73" s="241"/>
      <c r="I73" s="242"/>
      <c r="J73" s="243"/>
    </row>
    <row r="74" spans="1:10" ht="25.5" x14ac:dyDescent="0.2">
      <c r="A74" s="50"/>
      <c r="B74" s="28" t="s">
        <v>21</v>
      </c>
      <c r="C74" s="35" t="s">
        <v>25</v>
      </c>
      <c r="D74" s="35">
        <v>600</v>
      </c>
      <c r="E74" s="35">
        <v>1</v>
      </c>
      <c r="F74" s="30">
        <f t="shared" si="0"/>
        <v>600</v>
      </c>
      <c r="G74" s="31">
        <f>F74*2</f>
        <v>1200</v>
      </c>
      <c r="H74" s="241"/>
      <c r="I74" s="242"/>
      <c r="J74" s="243"/>
    </row>
    <row r="75" spans="1:10" ht="25.5" x14ac:dyDescent="0.2">
      <c r="A75" s="50"/>
      <c r="B75" s="28" t="s">
        <v>37</v>
      </c>
      <c r="C75" s="35" t="s">
        <v>18</v>
      </c>
      <c r="D75" s="35">
        <v>3013</v>
      </c>
      <c r="E75" s="35">
        <v>2</v>
      </c>
      <c r="F75" s="30">
        <f t="shared" si="0"/>
        <v>6026</v>
      </c>
      <c r="G75" s="31">
        <f>F75*2</f>
        <v>12052</v>
      </c>
      <c r="H75" s="30"/>
      <c r="I75" s="53"/>
      <c r="J75" s="60"/>
    </row>
    <row r="76" spans="1:10" x14ac:dyDescent="0.2">
      <c r="A76" s="78"/>
      <c r="B76" s="40" t="s">
        <v>39</v>
      </c>
      <c r="C76" s="41"/>
      <c r="D76" s="41"/>
      <c r="E76" s="41"/>
      <c r="F76" s="42"/>
      <c r="G76" s="42"/>
      <c r="H76" s="43"/>
      <c r="I76" s="54"/>
      <c r="J76" s="61"/>
    </row>
    <row r="77" spans="1:10" ht="14.25" x14ac:dyDescent="0.2">
      <c r="A77" s="50"/>
      <c r="B77" s="45" t="s">
        <v>40</v>
      </c>
      <c r="C77" s="45"/>
      <c r="D77" s="45"/>
      <c r="E77" s="45"/>
      <c r="F77" s="46"/>
      <c r="G77" s="46"/>
      <c r="H77" s="46"/>
      <c r="I77" s="59"/>
      <c r="J77" s="46"/>
    </row>
    <row r="78" spans="1:10" x14ac:dyDescent="0.2">
      <c r="A78" s="64"/>
      <c r="F78" s="5"/>
      <c r="G78" s="5"/>
      <c r="H78" s="5"/>
      <c r="I78" s="5"/>
    </row>
    <row r="79" spans="1:10" ht="15" customHeight="1" x14ac:dyDescent="0.2">
      <c r="A79" s="63"/>
      <c r="F79" s="5"/>
      <c r="G79" s="5"/>
      <c r="H79" s="5"/>
      <c r="I79" s="5"/>
    </row>
    <row r="80" spans="1:10" x14ac:dyDescent="0.2">
      <c r="A80" s="63"/>
    </row>
    <row r="81" spans="1:1" s="5" customFormat="1" x14ac:dyDescent="0.2">
      <c r="A81" s="6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3" sqref="F13"/>
    </sheetView>
  </sheetViews>
  <sheetFormatPr defaultRowHeight="15" x14ac:dyDescent="0.25"/>
  <cols>
    <col min="1" max="1" width="4.5703125" customWidth="1"/>
    <col min="2" max="2" width="33.7109375" customWidth="1"/>
    <col min="3" max="3" width="17.7109375" customWidth="1"/>
    <col min="4" max="4" width="17.85546875" customWidth="1"/>
  </cols>
  <sheetData>
    <row r="1" spans="1:6" x14ac:dyDescent="0.25">
      <c r="A1" s="249" t="s">
        <v>110</v>
      </c>
      <c r="B1" s="282"/>
      <c r="C1" s="282"/>
      <c r="D1" s="282"/>
      <c r="E1" s="282"/>
      <c r="F1" s="282"/>
    </row>
    <row r="2" spans="1:6" ht="16.5" x14ac:dyDescent="0.25">
      <c r="A2" s="83"/>
      <c r="B2" s="83"/>
    </row>
    <row r="3" spans="1:6" ht="15.75" thickBot="1" x14ac:dyDescent="0.3">
      <c r="A3" s="88"/>
      <c r="B3" s="88"/>
      <c r="C3" s="93"/>
      <c r="D3" s="93"/>
    </row>
    <row r="4" spans="1:6" ht="64.5" x14ac:dyDescent="0.25">
      <c r="A4" s="94" t="s">
        <v>0</v>
      </c>
      <c r="B4" s="95" t="s">
        <v>1</v>
      </c>
      <c r="C4" s="283" t="s">
        <v>42</v>
      </c>
      <c r="D4" s="284" t="s">
        <v>68</v>
      </c>
    </row>
    <row r="5" spans="1:6" ht="26.25" x14ac:dyDescent="0.25">
      <c r="A5" s="285">
        <v>1</v>
      </c>
      <c r="B5" s="286" t="s">
        <v>111</v>
      </c>
      <c r="C5" s="287"/>
      <c r="D5" s="288"/>
    </row>
    <row r="6" spans="1:6" ht="26.25" x14ac:dyDescent="0.25">
      <c r="A6" s="289">
        <v>2</v>
      </c>
      <c r="B6" s="286" t="s">
        <v>113</v>
      </c>
      <c r="C6" s="290"/>
      <c r="D6" s="288"/>
      <c r="E6" s="291"/>
      <c r="F6" s="291"/>
    </row>
    <row r="7" spans="1:6" ht="26.25" x14ac:dyDescent="0.25">
      <c r="A7" s="292">
        <v>3</v>
      </c>
      <c r="B7" s="286" t="s">
        <v>114</v>
      </c>
      <c r="C7" s="290"/>
      <c r="D7" s="288"/>
    </row>
    <row r="8" spans="1:6" ht="26.25" x14ac:dyDescent="0.25">
      <c r="A8" s="293">
        <v>4</v>
      </c>
      <c r="B8" s="286" t="s">
        <v>115</v>
      </c>
      <c r="C8" s="294"/>
      <c r="D8" s="295"/>
    </row>
    <row r="9" spans="1:6" ht="26.25" x14ac:dyDescent="0.25">
      <c r="A9" s="296" t="s">
        <v>112</v>
      </c>
      <c r="B9" s="286" t="s">
        <v>116</v>
      </c>
      <c r="C9" s="290"/>
      <c r="D9" s="295"/>
    </row>
    <row r="10" spans="1:6" ht="15.75" thickBot="1" x14ac:dyDescent="0.3">
      <c r="A10" s="297" t="s">
        <v>87</v>
      </c>
      <c r="B10" s="298"/>
      <c r="C10" s="299"/>
      <c r="D10" s="300"/>
    </row>
    <row r="11" spans="1:6" x14ac:dyDescent="0.25">
      <c r="A11" s="301"/>
      <c r="B11" s="301"/>
      <c r="C11" s="301"/>
      <c r="D11" s="301"/>
    </row>
    <row r="12" spans="1:6" x14ac:dyDescent="0.25">
      <c r="A12" s="301"/>
      <c r="B12" s="301"/>
      <c r="C12" s="301"/>
    </row>
  </sheetData>
  <mergeCells count="2">
    <mergeCell ref="A1:F1"/>
    <mergeCell ref="A10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čankov</vt:lpstr>
      <vt:lpstr>kalinčiakovo</vt:lpstr>
      <vt:lpstr>malý kiar </vt:lpstr>
      <vt:lpstr>horša </vt:lpstr>
      <vt:lpstr>LEVICE II. </vt:lpstr>
      <vt:lpstr>Spolu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Kúdelová Mária</dc:creator>
  <cp:lastModifiedBy>Szillerová Miloslava, Ing.</cp:lastModifiedBy>
  <cp:lastPrinted>2018-11-23T15:08:35Z</cp:lastPrinted>
  <dcterms:created xsi:type="dcterms:W3CDTF">2018-01-11T06:49:37Z</dcterms:created>
  <dcterms:modified xsi:type="dcterms:W3CDTF">2018-11-23T15:09:10Z</dcterms:modified>
</cp:coreProperties>
</file>