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NCZI/2022-VO OPE/Sutazne_podklady/Final_vyhlasenie/Bez_opcie/"/>
    </mc:Choice>
  </mc:AlternateContent>
  <xr:revisionPtr revIDLastSave="0" documentId="13_ncr:1_{B5BA523C-0426-C14A-97CD-06EFD23D4840}" xr6:coauthVersionLast="47" xr6:coauthVersionMax="47" xr10:uidLastSave="{00000000-0000-0000-0000-000000000000}"/>
  <bookViews>
    <workbookView xWindow="0" yWindow="1060" windowWidth="33600" windowHeight="18780" xr2:uid="{00000000-000D-0000-FFFF-FFFF00000000}"/>
  </bookViews>
  <sheets>
    <sheet name="Kalkulacia_ciastkove" sheetId="5" r:id="rId1"/>
    <sheet name="Strukturovany_rozpocet" sheetId="2" r:id="rId2"/>
    <sheet name="Limity" sheetId="3" r:id="rId3"/>
    <sheet name="FA_milniky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5" i="3"/>
  <c r="F3" i="4"/>
  <c r="F4" i="4"/>
  <c r="F5" i="4"/>
  <c r="F2" i="4"/>
  <c r="C11" i="5"/>
  <c r="E4" i="5"/>
  <c r="E5" i="5"/>
  <c r="E6" i="5"/>
  <c r="E7" i="5"/>
  <c r="E8" i="5"/>
  <c r="E9" i="5"/>
  <c r="E10" i="5"/>
  <c r="E3" i="5"/>
  <c r="E11" i="5" s="1"/>
  <c r="F28" i="2"/>
  <c r="C28" i="2"/>
  <c r="D28" i="2" s="1"/>
  <c r="F3" i="2"/>
  <c r="C3" i="2"/>
  <c r="D3" i="2" s="1"/>
  <c r="C20" i="2"/>
  <c r="D20" i="2" s="1"/>
  <c r="F20" i="2"/>
  <c r="G20" i="2" s="1"/>
  <c r="C10" i="2"/>
  <c r="D10" i="2" s="1"/>
  <c r="F10" i="2"/>
  <c r="G10" i="2" s="1"/>
  <c r="C5" i="2"/>
  <c r="D5" i="2"/>
  <c r="F5" i="2"/>
  <c r="G5" i="2" s="1"/>
  <c r="H5" i="2" s="1"/>
  <c r="G28" i="2"/>
  <c r="F26" i="2"/>
  <c r="F29" i="2" s="1"/>
  <c r="C26" i="2"/>
  <c r="D26" i="2" s="1"/>
  <c r="F6" i="2"/>
  <c r="F7" i="2"/>
  <c r="F8" i="2"/>
  <c r="G8" i="2" s="1"/>
  <c r="H8" i="2" s="1"/>
  <c r="F9" i="2"/>
  <c r="G9" i="2" s="1"/>
  <c r="H9" i="2" s="1"/>
  <c r="F11" i="2"/>
  <c r="F12" i="2"/>
  <c r="F13" i="2"/>
  <c r="G13" i="2" s="1"/>
  <c r="F14" i="2"/>
  <c r="F15" i="2"/>
  <c r="G15" i="2" s="1"/>
  <c r="F16" i="2"/>
  <c r="F17" i="2"/>
  <c r="F18" i="2"/>
  <c r="F19" i="2"/>
  <c r="C6" i="2"/>
  <c r="D6" i="2" s="1"/>
  <c r="C7" i="2"/>
  <c r="D7" i="2" s="1"/>
  <c r="C8" i="2"/>
  <c r="D8" i="2" s="1"/>
  <c r="C9" i="2"/>
  <c r="D9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F4" i="2"/>
  <c r="C4" i="2"/>
  <c r="D4" i="2" s="1"/>
  <c r="F21" i="2" l="1"/>
  <c r="F33" i="2" s="1"/>
  <c r="H20" i="2"/>
  <c r="H10" i="2"/>
  <c r="G3" i="2"/>
  <c r="G26" i="2"/>
  <c r="G6" i="2"/>
  <c r="H6" i="2" s="1"/>
  <c r="G18" i="2"/>
  <c r="H18" i="2" s="1"/>
  <c r="G17" i="2"/>
  <c r="H17" i="2" s="1"/>
  <c r="G14" i="2"/>
  <c r="H14" i="2" s="1"/>
  <c r="H15" i="2"/>
  <c r="G4" i="2"/>
  <c r="H4" i="2" s="1"/>
  <c r="G12" i="2"/>
  <c r="H12" i="2" s="1"/>
  <c r="H13" i="2"/>
  <c r="G19" i="2"/>
  <c r="H19" i="2" s="1"/>
  <c r="G16" i="2"/>
  <c r="H16" i="2" s="1"/>
  <c r="G7" i="2"/>
  <c r="H7" i="2" s="1"/>
  <c r="G11" i="2"/>
  <c r="H11" i="2" s="1"/>
  <c r="H28" i="2"/>
  <c r="F34" i="2" l="1"/>
  <c r="F35" i="2" s="1"/>
  <c r="H26" i="2"/>
  <c r="H29" i="2" s="1"/>
  <c r="G29" i="2"/>
  <c r="H3" i="2"/>
  <c r="H21" i="2" s="1"/>
  <c r="G21" i="2"/>
</calcChain>
</file>

<file path=xl/sharedStrings.xml><?xml version="1.0" encoding="utf-8"?>
<sst xmlns="http://schemas.openxmlformats.org/spreadsheetml/2006/main" count="125" uniqueCount="107">
  <si>
    <t>ŠTRUKTÚROVANÝ ROZPOČET ZA DIELO</t>
  </si>
  <si>
    <t>Rola:</t>
  </si>
  <si>
    <t>Sadzba/1 MD, resp. ks v EUR bez DPH</t>
  </si>
  <si>
    <t>DPH v EUR</t>
  </si>
  <si>
    <t>Sadzba/1MD, resp. ks v EUR s DPH</t>
  </si>
  <si>
    <t>Počet MD,
resp. ks</t>
  </si>
  <si>
    <t>Cena spolu v EUR bez DPH</t>
  </si>
  <si>
    <t>Spolu DPH v EUR</t>
  </si>
  <si>
    <t>Cena spolu v EUR s DPH</t>
  </si>
  <si>
    <t>IT architekt sw</t>
  </si>
  <si>
    <t>IT architekt solution</t>
  </si>
  <si>
    <t>IT architekt - Enterprise</t>
  </si>
  <si>
    <t>IT tester</t>
  </si>
  <si>
    <t>IT programátor/vývojár</t>
  </si>
  <si>
    <t>Projektový manažér
IT projektu</t>
  </si>
  <si>
    <t>IT analytik sw</t>
  </si>
  <si>
    <t>IT analytic business</t>
  </si>
  <si>
    <t>Odborník pre IT dohľad/Quality</t>
  </si>
  <si>
    <t>Špecialista pre bezpečnosť IT</t>
  </si>
  <si>
    <t>Špecialista pre infraštruktúry/ HW špecialista</t>
  </si>
  <si>
    <t>Špecialista pre databázy</t>
  </si>
  <si>
    <t>Školiteľ pre IT systémy</t>
  </si>
  <si>
    <t>IT/IS konzultant</t>
  </si>
  <si>
    <t>Iné - Administrátor (pozícia, ktorú nie je možné zaradiť do vyššie uvedených</t>
  </si>
  <si>
    <t>Celková cena za dielo</t>
  </si>
  <si>
    <t>ŠTRUKTÚROVANÝ ROZPOČET ZA PODPORU PREVÁDZKY, ÚDRŽBY A ROZVOJA INFORMAČNÉHO SYSTÉMU</t>
  </si>
  <si>
    <t>Názov aktivity</t>
  </si>
  <si>
    <t>Výška mesačného paušálu v EUR bez DPH</t>
  </si>
  <si>
    <t>Výška mesačného paušálu v EUR s DPH</t>
  </si>
  <si>
    <t>Doba poskytovania služby</t>
  </si>
  <si>
    <t>Služby podpory a prevádzky (paušálne služby)</t>
  </si>
  <si>
    <t>Cena za hodinu za vyriešenie objednávky bez DPH (v EUR)</t>
  </si>
  <si>
    <t>Cena za hodinu za vyriešenie objednávky s DPH (v EUR)</t>
  </si>
  <si>
    <t>Počet hodín za dobu poskytovania služby*</t>
  </si>
  <si>
    <t>Cena spolu bez DPH</t>
  </si>
  <si>
    <t>Spolu DPH v eur</t>
  </si>
  <si>
    <t>Cena spolu v eur s DPH</t>
  </si>
  <si>
    <t>Služby podpory a prevádzky (objednávkové služby)</t>
  </si>
  <si>
    <t>Celková cena za podporu prevádzky, údržby a rozvoja</t>
  </si>
  <si>
    <t>*Pozn.: počet hodín za dobu poskytovania objednávkových služieb predstavuje 600 hodín ročne, t. j. 3000 hodín za obdobie 5 rokov</t>
  </si>
  <si>
    <t>CELKOVÁ CENA ZA PREDMET ZÁKAZKY</t>
  </si>
  <si>
    <t>Celková cena v EUR s DPH</t>
  </si>
  <si>
    <t>Limity na externé služby a vývoj/modernizáciu softvéru</t>
  </si>
  <si>
    <t>Pozícia</t>
  </si>
  <si>
    <t>Limity podľa Príručky pre oprávnenosť výdavkov PO7 OPII</t>
  </si>
  <si>
    <t>Max. suma za 1 ČD v EUR bez DPH</t>
  </si>
  <si>
    <t>Max. % podiel pozície na celkovom počte ČD v rámci riešenia, ktoré je predmetom projektu</t>
  </si>
  <si>
    <t>Počet človekodní pre danú pozíciu</t>
  </si>
  <si>
    <t>Vysúťažená suma za 1 človekodeň v EUR bez DPH</t>
  </si>
  <si>
    <t>Vysúťažená suma podľa pozície celkom v EUR bez DPH</t>
  </si>
  <si>
    <t>podiel pozície na celkovom počte ČD v rámci riešenia, ktoré je predmetom projektu</t>
  </si>
  <si>
    <t>Poznámka - uveďte čísla položiek rozpočtu ktoré zahŕňajú predmetnú pozíciu</t>
  </si>
  <si>
    <t>IT architekt</t>
  </si>
  <si>
    <t>IT programátor/vývojár</t>
  </si>
  <si>
    <t>Projektový manažér IT projektu</t>
  </si>
  <si>
    <t>IT analytik</t>
  </si>
  <si>
    <t>Odborník pre IT dohľad/Quality Assurance</t>
  </si>
  <si>
    <t>Špecialista pre infraštruktúry/HW špecialista</t>
  </si>
  <si>
    <t>IT / IS konzultant (napr. SAP)</t>
  </si>
  <si>
    <t>Celkom</t>
  </si>
  <si>
    <t>Celková cena v EUR bez DPH (súčet riadku 21 a 28)</t>
  </si>
  <si>
    <t>Iné (pozícia, ktorú nie je možné zaradiť do vyššie uvedených</t>
  </si>
  <si>
    <t>Iné (pozícia, ktorú nie je možné zaradiť do vyššie uvedených) - Dokumentarista</t>
  </si>
  <si>
    <t>Iné - Administrátor 
Iné (pozícia, ktorú nie je možné zaradiť do vyššie uvedených)</t>
  </si>
  <si>
    <t>SW tretích strán (uchádzač doplní za každý SW samostatný riadok)*</t>
  </si>
  <si>
    <t>*Pozn.: V prípade ponuky, ktorej predmetom bude aj dodávka softvérových produktov tretích strán (proprietárny softvér) v súlade so zabezpečením plnenia požiadaviek opisu predmetu zákazky, uchádzač rozšíri tabuľku o potrebný počet riadkov a identifikuje názov produktu, t.j. ak napríklad predmetom dodávky budú produkty ako X-ROAD,... a/alebo pod., uchádzač rozšíri priloženú tabuľku o ďalšie riadky a do stĺpca Rola / Produkt doplní názov produktu miesto textu „SW tretích strán“).</t>
  </si>
  <si>
    <r>
      <t>Etapa</t>
    </r>
    <r>
      <rPr>
        <sz val="10"/>
        <color rgb="FF000000"/>
        <rFont val="Arial"/>
        <family val="2"/>
        <charset val="238"/>
      </rPr>
      <t> </t>
    </r>
  </si>
  <si>
    <r>
      <t>Obsah etapy</t>
    </r>
    <r>
      <rPr>
        <sz val="10"/>
        <color rgb="FF000000"/>
        <rFont val="Arial"/>
        <family val="2"/>
        <charset val="238"/>
      </rPr>
      <t> </t>
    </r>
  </si>
  <si>
    <r>
      <t>% podiel z celkovej ceny za Dielo</t>
    </r>
    <r>
      <rPr>
        <sz val="10"/>
        <color rgb="FF000000"/>
        <rFont val="Arial"/>
        <family val="2"/>
        <charset val="238"/>
      </rPr>
      <t> </t>
    </r>
  </si>
  <si>
    <r>
      <t>Cena spolu v EUR bez DPH za etapu </t>
    </r>
    <r>
      <rPr>
        <sz val="10"/>
        <color rgb="FF000000"/>
        <rFont val="Arial"/>
        <family val="2"/>
        <charset val="238"/>
      </rPr>
      <t> </t>
    </r>
  </si>
  <si>
    <r>
      <t>Výška DPH</t>
    </r>
    <r>
      <rPr>
        <sz val="10"/>
        <color rgb="FF000000"/>
        <rFont val="Arial"/>
        <family val="2"/>
        <charset val="238"/>
      </rPr>
      <t> </t>
    </r>
  </si>
  <si>
    <r>
      <t>Cena spolu v EUR s DPH za etapu </t>
    </r>
    <r>
      <rPr>
        <sz val="10"/>
        <color rgb="FF000000"/>
        <rFont val="Arial"/>
        <family val="2"/>
        <charset val="238"/>
      </rPr>
      <t> </t>
    </r>
  </si>
  <si>
    <r>
      <t>Fakturačný míľnik (v mesiacoch)*</t>
    </r>
    <r>
      <rPr>
        <sz val="10"/>
        <color rgb="FF000000"/>
        <rFont val="Arial"/>
        <family val="2"/>
        <charset val="238"/>
      </rPr>
      <t> </t>
    </r>
  </si>
  <si>
    <t>1.fakturačný míľnik – HP1</t>
  </si>
  <si>
    <t>Etapa1: Analýza a dizajn </t>
  </si>
  <si>
    <t>Maximálne 20 % z ceny za Dielo </t>
  </si>
  <si>
    <t>T+4 </t>
  </si>
  <si>
    <t>2.fakturačný míľnik – HP2</t>
  </si>
  <si>
    <t>Etapa1: Ukončenie etapy 1 </t>
  </si>
  <si>
    <t>T+11 </t>
  </si>
  <si>
    <t>3.fakturačný míľnik – HP3</t>
  </si>
  <si>
    <t>Etapa2: Analýza a dizajn </t>
  </si>
  <si>
    <t>T+12</t>
  </si>
  <si>
    <t>4.fakturačný míľnik – HP4</t>
  </si>
  <si>
    <t>Etapa2: Ukončenie etapy 2 </t>
  </si>
  <si>
    <t>Maximálne 40 % z ceny za Dielo </t>
  </si>
  <si>
    <t>T+16 </t>
  </si>
  <si>
    <t>Tabuľka: Cenová kalkulácia čiastkových plnení</t>
  </si>
  <si>
    <t>Etapa</t>
  </si>
  <si>
    <t>Obsah etapy</t>
  </si>
  <si>
    <t>Cena spolu v EUR bez
DPH za etapu / čiastkové
plnenie</t>
  </si>
  <si>
    <t>Výška DPH</t>
  </si>
  <si>
    <t>Cena spolu v EUR s DPH
za etapu / čiastkové
plnenie</t>
  </si>
  <si>
    <t>Analýza a dizajn</t>
  </si>
  <si>
    <t>Implementácia</t>
  </si>
  <si>
    <t>Testovanie</t>
  </si>
  <si>
    <t>Nasadenie</t>
  </si>
  <si>
    <t>Etapa 1</t>
  </si>
  <si>
    <t>Etapa 2</t>
  </si>
  <si>
    <t>SPOLU (za etapy 1 a 2)</t>
  </si>
  <si>
    <t>*Pozn.: Uchádzač uvedie fakturačný míľnik v mesiacov vo formáte „T+X“, kde T ostáva zachované a predstavuje dátum účinnosti zmluvy o dielo a X nahradí
počtom mesiacov od nadobudnutia účinnosti zmluvy o dielo.</t>
  </si>
  <si>
    <t>Uch.dzač vyhlasuje, že * JE / NIE JE platiteľom DPH (uch.dzač zakr.žkuje relevantný .daj).</t>
  </si>
  <si>
    <t>V ……………….…….., dňa ....................</t>
  </si>
  <si>
    <t>……………………………….......................</t>
  </si>
  <si>
    <t>[uviesť miesto a dátum podpisu]</t>
  </si>
  <si>
    <r>
      <t>[</t>
    </r>
    <r>
      <rPr>
        <sz val="10"/>
        <color theme="1"/>
        <rFont val="Helvetica"/>
        <family val="2"/>
      </rPr>
      <t>vypísať meno, priezvisko a funkciu</t>
    </r>
  </si>
  <si>
    <r>
      <t>oprávnenej osoby uchádzača</t>
    </r>
    <r>
      <rPr>
        <sz val="11"/>
        <color theme="1"/>
        <rFont val="Helvetica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</si>
</sst>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sz val="11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9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1" applyFont="1"/>
    <xf numFmtId="0" fontId="2" fillId="0" borderId="0" xfId="1"/>
    <xf numFmtId="0" fontId="0" fillId="0" borderId="0" xfId="1" applyFont="1"/>
    <xf numFmtId="0" fontId="4" fillId="0" borderId="0" xfId="1" applyFont="1"/>
    <xf numFmtId="0" fontId="5" fillId="2" borderId="8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0" borderId="22" xfId="1" applyFont="1" applyBorder="1" applyAlignment="1">
      <alignment vertical="center" wrapText="1"/>
    </xf>
    <xf numFmtId="3" fontId="5" fillId="0" borderId="11" xfId="1" applyNumberFormat="1" applyFont="1" applyBorder="1" applyAlignment="1">
      <alignment vertical="center" wrapText="1"/>
    </xf>
    <xf numFmtId="9" fontId="6" fillId="0" borderId="13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23" xfId="1" applyFont="1" applyBorder="1" applyAlignment="1">
      <alignment vertical="center" wrapText="1"/>
    </xf>
    <xf numFmtId="3" fontId="5" fillId="0" borderId="6" xfId="1" applyNumberFormat="1" applyFont="1" applyBorder="1" applyAlignment="1">
      <alignment vertical="center" wrapText="1"/>
    </xf>
    <xf numFmtId="9" fontId="6" fillId="0" borderId="7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vertical="center" wrapText="1"/>
    </xf>
    <xf numFmtId="3" fontId="5" fillId="0" borderId="25" xfId="1" applyNumberFormat="1" applyFont="1" applyBorder="1" applyAlignment="1">
      <alignment vertical="center" wrapText="1"/>
    </xf>
    <xf numFmtId="9" fontId="6" fillId="0" borderId="26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vertical="center" wrapText="1"/>
    </xf>
    <xf numFmtId="0" fontId="7" fillId="2" borderId="16" xfId="1" applyFont="1" applyFill="1" applyBorder="1"/>
    <xf numFmtId="9" fontId="2" fillId="0" borderId="0" xfId="1" applyNumberFormat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8" xfId="0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1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41" xfId="0" applyNumberFormat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0" fillId="0" borderId="12" xfId="0" applyNumberFormat="1" applyBorder="1" applyAlignment="1">
      <alignment wrapText="1"/>
    </xf>
    <xf numFmtId="164" fontId="0" fillId="0" borderId="19" xfId="0" applyNumberFormat="1" applyBorder="1" applyAlignment="1">
      <alignment wrapText="1"/>
    </xf>
    <xf numFmtId="164" fontId="0" fillId="0" borderId="40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164" fontId="1" fillId="3" borderId="15" xfId="0" applyNumberFormat="1" applyFont="1" applyFill="1" applyBorder="1" applyAlignment="1">
      <alignment wrapText="1"/>
    </xf>
    <xf numFmtId="164" fontId="1" fillId="3" borderId="16" xfId="0" applyNumberFormat="1" applyFont="1" applyFill="1" applyBorder="1" applyAlignment="1">
      <alignment wrapText="1"/>
    </xf>
    <xf numFmtId="164" fontId="0" fillId="0" borderId="36" xfId="0" applyNumberFormat="1" applyBorder="1" applyAlignment="1">
      <alignment wrapText="1"/>
    </xf>
    <xf numFmtId="164" fontId="0" fillId="0" borderId="37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1" fillId="0" borderId="10" xfId="0" applyNumberFormat="1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164" fontId="0" fillId="0" borderId="42" xfId="0" applyNumberFormat="1" applyBorder="1" applyAlignment="1">
      <alignment wrapText="1"/>
    </xf>
    <xf numFmtId="2" fontId="0" fillId="0" borderId="42" xfId="0" applyNumberForma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46" xfId="0" applyFont="1" applyBorder="1" applyAlignment="1">
      <alignment wrapText="1"/>
    </xf>
    <xf numFmtId="164" fontId="0" fillId="0" borderId="47" xfId="0" applyNumberFormat="1" applyBorder="1" applyAlignment="1">
      <alignment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center" wrapText="1"/>
    </xf>
    <xf numFmtId="164" fontId="0" fillId="0" borderId="50" xfId="0" applyNumberFormat="1" applyBorder="1" applyAlignment="1">
      <alignment wrapText="1"/>
    </xf>
    <xf numFmtId="2" fontId="0" fillId="0" borderId="50" xfId="0" applyNumberFormat="1" applyBorder="1" applyAlignment="1">
      <alignment wrapText="1"/>
    </xf>
    <xf numFmtId="164" fontId="1" fillId="3" borderId="51" xfId="0" applyNumberFormat="1" applyFont="1" applyFill="1" applyBorder="1" applyAlignment="1">
      <alignment wrapText="1"/>
    </xf>
    <xf numFmtId="164" fontId="1" fillId="3" borderId="52" xfId="0" applyNumberFormat="1" applyFont="1" applyFill="1" applyBorder="1" applyAlignment="1">
      <alignment wrapText="1"/>
    </xf>
    <xf numFmtId="164" fontId="0" fillId="0" borderId="53" xfId="0" applyNumberFormat="1" applyBorder="1" applyAlignment="1">
      <alignment wrapText="1"/>
    </xf>
    <xf numFmtId="3" fontId="5" fillId="0" borderId="8" xfId="1" applyNumberFormat="1" applyFont="1" applyBorder="1" applyAlignment="1">
      <alignment vertical="center" wrapText="1"/>
    </xf>
    <xf numFmtId="9" fontId="6" fillId="0" borderId="10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2" borderId="19" xfId="1" applyFont="1" applyFill="1" applyBorder="1" applyAlignment="1">
      <alignment horizontal="left" vertical="top" wrapText="1"/>
    </xf>
    <xf numFmtId="1" fontId="5" fillId="0" borderId="19" xfId="1" applyNumberFormat="1" applyFont="1" applyBorder="1" applyAlignment="1">
      <alignment vertical="center" wrapText="1"/>
    </xf>
    <xf numFmtId="1" fontId="5" fillId="0" borderId="40" xfId="1" applyNumberFormat="1" applyFont="1" applyBorder="1" applyAlignment="1">
      <alignment vertical="center" wrapText="1"/>
    </xf>
    <xf numFmtId="0" fontId="5" fillId="2" borderId="38" xfId="1" applyFont="1" applyFill="1" applyBorder="1" applyAlignment="1">
      <alignment horizontal="left" vertical="top" wrapText="1"/>
    </xf>
    <xf numFmtId="1" fontId="5" fillId="0" borderId="57" xfId="1" applyNumberFormat="1" applyFont="1" applyBorder="1" applyAlignment="1">
      <alignment vertical="center" wrapText="1"/>
    </xf>
    <xf numFmtId="1" fontId="5" fillId="0" borderId="39" xfId="1" applyNumberFormat="1" applyFont="1" applyBorder="1" applyAlignment="1">
      <alignment vertical="center" wrapText="1"/>
    </xf>
    <xf numFmtId="1" fontId="5" fillId="0" borderId="55" xfId="1" applyNumberFormat="1" applyFont="1" applyBorder="1" applyAlignment="1">
      <alignment vertical="center" wrapText="1"/>
    </xf>
    <xf numFmtId="0" fontId="5" fillId="2" borderId="41" xfId="1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" fillId="3" borderId="54" xfId="0" applyFont="1" applyFill="1" applyBorder="1" applyAlignment="1">
      <alignment horizontal="left" vertical="center" wrapText="1"/>
    </xf>
    <xf numFmtId="0" fontId="1" fillId="3" borderId="51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left" vertical="center" wrapText="1"/>
    </xf>
    <xf numFmtId="0" fontId="5" fillId="2" borderId="2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3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3" fontId="7" fillId="2" borderId="14" xfId="1" applyNumberFormat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9" fontId="0" fillId="0" borderId="1" xfId="2" applyFont="1" applyBorder="1"/>
    <xf numFmtId="0" fontId="0" fillId="0" borderId="6" xfId="0" applyBorder="1" applyAlignment="1">
      <alignment horizontal="center" vertical="center"/>
    </xf>
    <xf numFmtId="164" fontId="0" fillId="0" borderId="7" xfId="0" applyNumberFormat="1" applyBorder="1"/>
    <xf numFmtId="0" fontId="0" fillId="0" borderId="11" xfId="0" applyBorder="1" applyAlignment="1">
      <alignment horizontal="center" vertical="center"/>
    </xf>
    <xf numFmtId="0" fontId="0" fillId="0" borderId="12" xfId="0" applyBorder="1"/>
    <xf numFmtId="164" fontId="0" fillId="0" borderId="12" xfId="0" applyNumberFormat="1" applyBorder="1"/>
    <xf numFmtId="9" fontId="0" fillId="0" borderId="12" xfId="2" applyFont="1" applyBorder="1"/>
    <xf numFmtId="164" fontId="0" fillId="0" borderId="13" xfId="0" applyNumberFormat="1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/>
    <xf numFmtId="164" fontId="0" fillId="0" borderId="41" xfId="0" applyNumberFormat="1" applyBorder="1"/>
    <xf numFmtId="9" fontId="0" fillId="0" borderId="41" xfId="2" applyFont="1" applyBorder="1"/>
    <xf numFmtId="164" fontId="0" fillId="0" borderId="26" xfId="0" applyNumberFormat="1" applyBorder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4" fontId="0" fillId="0" borderId="15" xfId="0" applyNumberFormat="1" applyBorder="1"/>
    <xf numFmtId="9" fontId="0" fillId="0" borderId="15" xfId="2" applyFont="1" applyBorder="1"/>
    <xf numFmtId="164" fontId="0" fillId="0" borderId="16" xfId="0" applyNumberFormat="1" applyBorder="1"/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4" fontId="11" fillId="0" borderId="63" xfId="0" applyNumberFormat="1" applyFont="1" applyBorder="1" applyAlignment="1">
      <alignment horizontal="center" vertical="center" wrapText="1"/>
    </xf>
    <xf numFmtId="9" fontId="11" fillId="0" borderId="63" xfId="2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vertical="center" wrapText="1"/>
    </xf>
    <xf numFmtId="164" fontId="5" fillId="0" borderId="40" xfId="1" applyNumberFormat="1" applyFont="1" applyBorder="1" applyAlignment="1">
      <alignment vertical="center" wrapText="1"/>
    </xf>
    <xf numFmtId="164" fontId="5" fillId="0" borderId="56" xfId="1" applyNumberFormat="1" applyFont="1" applyBorder="1" applyAlignment="1">
      <alignment vertical="center" wrapText="1"/>
    </xf>
    <xf numFmtId="164" fontId="5" fillId="0" borderId="38" xfId="1" applyNumberFormat="1" applyFont="1" applyBorder="1" applyAlignment="1">
      <alignment vertical="center" wrapText="1"/>
    </xf>
    <xf numFmtId="164" fontId="5" fillId="0" borderId="57" xfId="1" applyNumberFormat="1" applyFont="1" applyBorder="1" applyAlignment="1">
      <alignment vertical="center" wrapText="1"/>
    </xf>
    <xf numFmtId="164" fontId="5" fillId="0" borderId="39" xfId="1" applyNumberFormat="1" applyFont="1" applyBorder="1" applyAlignment="1">
      <alignment vertical="center" wrapText="1"/>
    </xf>
    <xf numFmtId="164" fontId="5" fillId="0" borderId="65" xfId="1" applyNumberFormat="1" applyFont="1" applyBorder="1" applyAlignment="1">
      <alignment vertical="center" wrapText="1"/>
    </xf>
    <xf numFmtId="1" fontId="5" fillId="0" borderId="66" xfId="1" applyNumberFormat="1" applyFont="1" applyBorder="1" applyAlignment="1">
      <alignment vertical="center" wrapText="1"/>
    </xf>
  </cellXfs>
  <cellStyles count="3">
    <cellStyle name="Normal" xfId="0" builtinId="0"/>
    <cellStyle name="Normálne 2" xfId="1" xr:uid="{00000000-0005-0000-0000-000001000000}"/>
    <cellStyle name="Per cent" xfId="2" builtinId="5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6517F-14F9-714B-B7E7-CD138AE52D23}">
  <dimension ref="A1:E11"/>
  <sheetViews>
    <sheetView tabSelected="1" workbookViewId="0">
      <selection activeCell="H15" sqref="H15"/>
    </sheetView>
  </sheetViews>
  <sheetFormatPr baseColWidth="10" defaultRowHeight="16" x14ac:dyDescent="0.2"/>
  <cols>
    <col min="2" max="2" width="23.6640625" customWidth="1"/>
    <col min="3" max="3" width="21.6640625" customWidth="1"/>
    <col min="5" max="5" width="32.1640625" customWidth="1"/>
  </cols>
  <sheetData>
    <row r="1" spans="1:5" ht="17" thickBot="1" x14ac:dyDescent="0.25">
      <c r="A1" s="139" t="s">
        <v>87</v>
      </c>
      <c r="B1" s="140"/>
      <c r="C1" s="140"/>
      <c r="D1" s="140"/>
      <c r="E1" s="141"/>
    </row>
    <row r="2" spans="1:5" s="116" customFormat="1" ht="69" thickBot="1" x14ac:dyDescent="0.25">
      <c r="A2" s="127" t="s">
        <v>88</v>
      </c>
      <c r="B2" s="128" t="s">
        <v>89</v>
      </c>
      <c r="C2" s="5" t="s">
        <v>90</v>
      </c>
      <c r="D2" s="128" t="s">
        <v>91</v>
      </c>
      <c r="E2" s="6" t="s">
        <v>92</v>
      </c>
    </row>
    <row r="3" spans="1:5" x14ac:dyDescent="0.2">
      <c r="A3" s="122" t="s">
        <v>97</v>
      </c>
      <c r="B3" s="123" t="s">
        <v>93</v>
      </c>
      <c r="C3" s="124"/>
      <c r="D3" s="125"/>
      <c r="E3" s="126">
        <f>(C3+(C3*D3))</f>
        <v>0</v>
      </c>
    </row>
    <row r="4" spans="1:5" x14ac:dyDescent="0.2">
      <c r="A4" s="120"/>
      <c r="B4" s="117" t="s">
        <v>94</v>
      </c>
      <c r="C4" s="118"/>
      <c r="D4" s="119"/>
      <c r="E4" s="121">
        <f t="shared" ref="E4:E10" si="0">(C4+(C4*D4))</f>
        <v>0</v>
      </c>
    </row>
    <row r="5" spans="1:5" x14ac:dyDescent="0.2">
      <c r="A5" s="120"/>
      <c r="B5" s="117" t="s">
        <v>95</v>
      </c>
      <c r="C5" s="118"/>
      <c r="D5" s="119"/>
      <c r="E5" s="121">
        <f t="shared" si="0"/>
        <v>0</v>
      </c>
    </row>
    <row r="6" spans="1:5" x14ac:dyDescent="0.2">
      <c r="A6" s="120"/>
      <c r="B6" s="117" t="s">
        <v>96</v>
      </c>
      <c r="C6" s="118"/>
      <c r="D6" s="119"/>
      <c r="E6" s="121">
        <f t="shared" si="0"/>
        <v>0</v>
      </c>
    </row>
    <row r="7" spans="1:5" x14ac:dyDescent="0.2">
      <c r="A7" s="120" t="s">
        <v>98</v>
      </c>
      <c r="B7" s="117" t="s">
        <v>93</v>
      </c>
      <c r="C7" s="118"/>
      <c r="D7" s="119"/>
      <c r="E7" s="121">
        <f t="shared" si="0"/>
        <v>0</v>
      </c>
    </row>
    <row r="8" spans="1:5" x14ac:dyDescent="0.2">
      <c r="A8" s="120"/>
      <c r="B8" s="117" t="s">
        <v>94</v>
      </c>
      <c r="C8" s="118"/>
      <c r="D8" s="119"/>
      <c r="E8" s="121">
        <f t="shared" si="0"/>
        <v>0</v>
      </c>
    </row>
    <row r="9" spans="1:5" x14ac:dyDescent="0.2">
      <c r="A9" s="120"/>
      <c r="B9" s="117" t="s">
        <v>95</v>
      </c>
      <c r="C9" s="118"/>
      <c r="D9" s="119"/>
      <c r="E9" s="121">
        <f t="shared" si="0"/>
        <v>0</v>
      </c>
    </row>
    <row r="10" spans="1:5" ht="17" thickBot="1" x14ac:dyDescent="0.25">
      <c r="A10" s="129"/>
      <c r="B10" s="130" t="s">
        <v>96</v>
      </c>
      <c r="C10" s="131"/>
      <c r="D10" s="132"/>
      <c r="E10" s="133">
        <f t="shared" si="0"/>
        <v>0</v>
      </c>
    </row>
    <row r="11" spans="1:5" ht="17" thickBot="1" x14ac:dyDescent="0.25">
      <c r="A11" s="134" t="s">
        <v>99</v>
      </c>
      <c r="B11" s="135"/>
      <c r="C11" s="136">
        <f>SUM(C3:C10)</f>
        <v>0</v>
      </c>
      <c r="D11" s="137"/>
      <c r="E11" s="138">
        <f>SUM(E3:E10)</f>
        <v>0</v>
      </c>
    </row>
  </sheetData>
  <mergeCells count="4">
    <mergeCell ref="A1:E1"/>
    <mergeCell ref="A3:A6"/>
    <mergeCell ref="A7:A10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opLeftCell="A19" workbookViewId="0">
      <selection activeCell="K21" sqref="K21"/>
    </sheetView>
  </sheetViews>
  <sheetFormatPr baseColWidth="10" defaultColWidth="10.83203125" defaultRowHeight="16" x14ac:dyDescent="0.2"/>
  <cols>
    <col min="1" max="1" width="32.5" style="2" customWidth="1"/>
    <col min="2" max="2" width="21.33203125" style="1" customWidth="1"/>
    <col min="3" max="3" width="21.6640625" style="1" customWidth="1"/>
    <col min="4" max="4" width="22" style="1" customWidth="1"/>
    <col min="5" max="5" width="13.5" style="1" customWidth="1"/>
    <col min="6" max="6" width="21.1640625" style="1" customWidth="1"/>
    <col min="7" max="7" width="21.6640625" style="1" customWidth="1"/>
    <col min="8" max="8" width="21.83203125" style="1" customWidth="1"/>
    <col min="9" max="16384" width="10.83203125" style="1"/>
  </cols>
  <sheetData>
    <row r="1" spans="1:8" x14ac:dyDescent="0.2">
      <c r="A1" s="86" t="s">
        <v>0</v>
      </c>
      <c r="B1" s="87"/>
      <c r="C1" s="87"/>
      <c r="D1" s="87"/>
      <c r="E1" s="87"/>
      <c r="F1" s="87"/>
      <c r="G1" s="87"/>
      <c r="H1" s="88"/>
    </row>
    <row r="2" spans="1:8" s="2" customFormat="1" ht="34" x14ac:dyDescent="0.2">
      <c r="A2" s="61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s="2" customFormat="1" ht="17" x14ac:dyDescent="0.2">
      <c r="A3" s="62" t="s">
        <v>9</v>
      </c>
      <c r="B3" s="41"/>
      <c r="C3" s="42">
        <f>B3*20%</f>
        <v>0</v>
      </c>
      <c r="D3" s="42">
        <f>B3+C3</f>
        <v>0</v>
      </c>
      <c r="E3" s="38"/>
      <c r="F3" s="42">
        <f>B3*E3</f>
        <v>0</v>
      </c>
      <c r="G3" s="42">
        <f>F3*20%</f>
        <v>0</v>
      </c>
      <c r="H3" s="45">
        <f>F3+G3</f>
        <v>0</v>
      </c>
    </row>
    <row r="4" spans="1:8" ht="17" x14ac:dyDescent="0.2">
      <c r="A4" s="56" t="s">
        <v>10</v>
      </c>
      <c r="B4" s="41"/>
      <c r="C4" s="42">
        <f>B4*20%</f>
        <v>0</v>
      </c>
      <c r="D4" s="42">
        <f>B4+C4</f>
        <v>0</v>
      </c>
      <c r="E4" s="38"/>
      <c r="F4" s="42">
        <f>B4*E4</f>
        <v>0</v>
      </c>
      <c r="G4" s="42">
        <f>F4*20%</f>
        <v>0</v>
      </c>
      <c r="H4" s="45">
        <f>F4+G4</f>
        <v>0</v>
      </c>
    </row>
    <row r="5" spans="1:8" ht="17" x14ac:dyDescent="0.2">
      <c r="A5" s="56" t="s">
        <v>11</v>
      </c>
      <c r="B5" s="41"/>
      <c r="C5" s="42">
        <f>B5*20%</f>
        <v>0</v>
      </c>
      <c r="D5" s="42">
        <f>B5+C5</f>
        <v>0</v>
      </c>
      <c r="E5" s="38"/>
      <c r="F5" s="42">
        <f>B5*E5</f>
        <v>0</v>
      </c>
      <c r="G5" s="42">
        <f>F5*20%</f>
        <v>0</v>
      </c>
      <c r="H5" s="45">
        <f>F5+G5</f>
        <v>0</v>
      </c>
    </row>
    <row r="6" spans="1:8" ht="17" x14ac:dyDescent="0.2">
      <c r="A6" s="57" t="s">
        <v>12</v>
      </c>
      <c r="B6" s="43"/>
      <c r="C6" s="42">
        <f t="shared" ref="C6:C19" si="0">B6*20%</f>
        <v>0</v>
      </c>
      <c r="D6" s="42">
        <f t="shared" ref="D6:D19" si="1">B6+C6</f>
        <v>0</v>
      </c>
      <c r="E6" s="39"/>
      <c r="F6" s="42">
        <f t="shared" ref="F6:F19" si="2">B6*E6</f>
        <v>0</v>
      </c>
      <c r="G6" s="42">
        <f t="shared" ref="G6:G19" si="3">F6*20%</f>
        <v>0</v>
      </c>
      <c r="H6" s="45">
        <f t="shared" ref="H6:H19" si="4">F6+G6</f>
        <v>0</v>
      </c>
    </row>
    <row r="7" spans="1:8" ht="17" x14ac:dyDescent="0.2">
      <c r="A7" s="57" t="s">
        <v>13</v>
      </c>
      <c r="B7" s="43"/>
      <c r="C7" s="42">
        <f t="shared" si="0"/>
        <v>0</v>
      </c>
      <c r="D7" s="42">
        <f t="shared" si="1"/>
        <v>0</v>
      </c>
      <c r="E7" s="39"/>
      <c r="F7" s="42">
        <f t="shared" si="2"/>
        <v>0</v>
      </c>
      <c r="G7" s="42">
        <f t="shared" si="3"/>
        <v>0</v>
      </c>
      <c r="H7" s="45">
        <f t="shared" si="4"/>
        <v>0</v>
      </c>
    </row>
    <row r="8" spans="1:8" ht="34" x14ac:dyDescent="0.2">
      <c r="A8" s="57" t="s">
        <v>14</v>
      </c>
      <c r="B8" s="43"/>
      <c r="C8" s="42">
        <f t="shared" si="0"/>
        <v>0</v>
      </c>
      <c r="D8" s="42">
        <f t="shared" si="1"/>
        <v>0</v>
      </c>
      <c r="E8" s="39"/>
      <c r="F8" s="42">
        <f t="shared" si="2"/>
        <v>0</v>
      </c>
      <c r="G8" s="42">
        <f t="shared" si="3"/>
        <v>0</v>
      </c>
      <c r="H8" s="45">
        <f t="shared" si="4"/>
        <v>0</v>
      </c>
    </row>
    <row r="9" spans="1:8" ht="17" x14ac:dyDescent="0.2">
      <c r="A9" s="57" t="s">
        <v>15</v>
      </c>
      <c r="B9" s="43"/>
      <c r="C9" s="42">
        <f t="shared" si="0"/>
        <v>0</v>
      </c>
      <c r="D9" s="42">
        <f t="shared" si="1"/>
        <v>0</v>
      </c>
      <c r="E9" s="39"/>
      <c r="F9" s="42">
        <f t="shared" si="2"/>
        <v>0</v>
      </c>
      <c r="G9" s="42">
        <f t="shared" si="3"/>
        <v>0</v>
      </c>
      <c r="H9" s="45">
        <f t="shared" si="4"/>
        <v>0</v>
      </c>
    </row>
    <row r="10" spans="1:8" ht="17" x14ac:dyDescent="0.2">
      <c r="A10" s="57" t="s">
        <v>16</v>
      </c>
      <c r="B10" s="43"/>
      <c r="C10" s="42">
        <f t="shared" ref="C10" si="5">B10*20%</f>
        <v>0</v>
      </c>
      <c r="D10" s="42">
        <f t="shared" ref="D10" si="6">B10+C10</f>
        <v>0</v>
      </c>
      <c r="E10" s="39"/>
      <c r="F10" s="42">
        <f t="shared" ref="F10" si="7">B10*E10</f>
        <v>0</v>
      </c>
      <c r="G10" s="42">
        <f t="shared" ref="G10" si="8">F10*20%</f>
        <v>0</v>
      </c>
      <c r="H10" s="45">
        <f t="shared" ref="H10" si="9">F10+G10</f>
        <v>0</v>
      </c>
    </row>
    <row r="11" spans="1:8" ht="17" x14ac:dyDescent="0.2">
      <c r="A11" s="57" t="s">
        <v>17</v>
      </c>
      <c r="B11" s="43"/>
      <c r="C11" s="42">
        <f t="shared" si="0"/>
        <v>0</v>
      </c>
      <c r="D11" s="42">
        <f t="shared" si="1"/>
        <v>0</v>
      </c>
      <c r="E11" s="39"/>
      <c r="F11" s="42">
        <f t="shared" si="2"/>
        <v>0</v>
      </c>
      <c r="G11" s="42">
        <f t="shared" si="3"/>
        <v>0</v>
      </c>
      <c r="H11" s="45">
        <f t="shared" si="4"/>
        <v>0</v>
      </c>
    </row>
    <row r="12" spans="1:8" ht="17" x14ac:dyDescent="0.2">
      <c r="A12" s="57" t="s">
        <v>18</v>
      </c>
      <c r="B12" s="43"/>
      <c r="C12" s="42">
        <f t="shared" si="0"/>
        <v>0</v>
      </c>
      <c r="D12" s="42">
        <f t="shared" si="1"/>
        <v>0</v>
      </c>
      <c r="E12" s="39"/>
      <c r="F12" s="42">
        <f t="shared" si="2"/>
        <v>0</v>
      </c>
      <c r="G12" s="42">
        <f t="shared" si="3"/>
        <v>0</v>
      </c>
      <c r="H12" s="45">
        <f t="shared" si="4"/>
        <v>0</v>
      </c>
    </row>
    <row r="13" spans="1:8" ht="34" x14ac:dyDescent="0.2">
      <c r="A13" s="57" t="s">
        <v>19</v>
      </c>
      <c r="B13" s="43"/>
      <c r="C13" s="42">
        <f t="shared" si="0"/>
        <v>0</v>
      </c>
      <c r="D13" s="42">
        <f t="shared" si="1"/>
        <v>0</v>
      </c>
      <c r="E13" s="39"/>
      <c r="F13" s="42">
        <f t="shared" si="2"/>
        <v>0</v>
      </c>
      <c r="G13" s="42">
        <f t="shared" si="3"/>
        <v>0</v>
      </c>
      <c r="H13" s="45">
        <f t="shared" si="4"/>
        <v>0</v>
      </c>
    </row>
    <row r="14" spans="1:8" ht="17" x14ac:dyDescent="0.2">
      <c r="A14" s="57" t="s">
        <v>20</v>
      </c>
      <c r="B14" s="43"/>
      <c r="C14" s="42">
        <f t="shared" si="0"/>
        <v>0</v>
      </c>
      <c r="D14" s="42">
        <f t="shared" si="1"/>
        <v>0</v>
      </c>
      <c r="E14" s="39"/>
      <c r="F14" s="42">
        <f t="shared" si="2"/>
        <v>0</v>
      </c>
      <c r="G14" s="42">
        <f t="shared" si="3"/>
        <v>0</v>
      </c>
      <c r="H14" s="45">
        <f t="shared" si="4"/>
        <v>0</v>
      </c>
    </row>
    <row r="15" spans="1:8" ht="17" x14ac:dyDescent="0.2">
      <c r="A15" s="57" t="s">
        <v>21</v>
      </c>
      <c r="B15" s="43"/>
      <c r="C15" s="42">
        <f t="shared" si="0"/>
        <v>0</v>
      </c>
      <c r="D15" s="42">
        <f t="shared" si="1"/>
        <v>0</v>
      </c>
      <c r="E15" s="39"/>
      <c r="F15" s="42">
        <f t="shared" si="2"/>
        <v>0</v>
      </c>
      <c r="G15" s="42">
        <f t="shared" si="3"/>
        <v>0</v>
      </c>
      <c r="H15" s="45">
        <f t="shared" si="4"/>
        <v>0</v>
      </c>
    </row>
    <row r="16" spans="1:8" ht="17" x14ac:dyDescent="0.2">
      <c r="A16" s="57" t="s">
        <v>22</v>
      </c>
      <c r="B16" s="43"/>
      <c r="C16" s="42">
        <f t="shared" si="0"/>
        <v>0</v>
      </c>
      <c r="D16" s="42">
        <f t="shared" si="1"/>
        <v>0</v>
      </c>
      <c r="E16" s="39"/>
      <c r="F16" s="42">
        <f t="shared" si="2"/>
        <v>0</v>
      </c>
      <c r="G16" s="42">
        <f t="shared" si="3"/>
        <v>0</v>
      </c>
      <c r="H16" s="45">
        <f t="shared" si="4"/>
        <v>0</v>
      </c>
    </row>
    <row r="17" spans="1:8" ht="34" x14ac:dyDescent="0.2">
      <c r="A17" s="57" t="s">
        <v>61</v>
      </c>
      <c r="B17" s="43"/>
      <c r="C17" s="42">
        <f t="shared" si="0"/>
        <v>0</v>
      </c>
      <c r="D17" s="42">
        <f t="shared" si="1"/>
        <v>0</v>
      </c>
      <c r="E17" s="39"/>
      <c r="F17" s="42">
        <f t="shared" si="2"/>
        <v>0</v>
      </c>
      <c r="G17" s="42">
        <f t="shared" si="3"/>
        <v>0</v>
      </c>
      <c r="H17" s="45">
        <f t="shared" si="4"/>
        <v>0</v>
      </c>
    </row>
    <row r="18" spans="1:8" ht="34" x14ac:dyDescent="0.2">
      <c r="A18" s="57" t="s">
        <v>61</v>
      </c>
      <c r="B18" s="44"/>
      <c r="C18" s="49">
        <f t="shared" si="0"/>
        <v>0</v>
      </c>
      <c r="D18" s="49">
        <f t="shared" si="1"/>
        <v>0</v>
      </c>
      <c r="E18" s="40"/>
      <c r="F18" s="49">
        <f t="shared" si="2"/>
        <v>0</v>
      </c>
      <c r="G18" s="49">
        <f t="shared" si="3"/>
        <v>0</v>
      </c>
      <c r="H18" s="50">
        <f t="shared" si="4"/>
        <v>0</v>
      </c>
    </row>
    <row r="19" spans="1:8" ht="51" x14ac:dyDescent="0.2">
      <c r="A19" s="58" t="s">
        <v>23</v>
      </c>
      <c r="B19" s="60"/>
      <c r="C19" s="54">
        <f t="shared" si="0"/>
        <v>0</v>
      </c>
      <c r="D19" s="54">
        <f t="shared" si="1"/>
        <v>0</v>
      </c>
      <c r="E19" s="55"/>
      <c r="F19" s="54">
        <f t="shared" si="2"/>
        <v>0</v>
      </c>
      <c r="G19" s="54">
        <f t="shared" si="3"/>
        <v>0</v>
      </c>
      <c r="H19" s="54">
        <f t="shared" si="4"/>
        <v>0</v>
      </c>
    </row>
    <row r="20" spans="1:8" ht="34" x14ac:dyDescent="0.2">
      <c r="A20" s="59" t="s">
        <v>64</v>
      </c>
      <c r="B20" s="67"/>
      <c r="C20" s="63">
        <f t="shared" ref="C20" si="10">B20*20%</f>
        <v>0</v>
      </c>
      <c r="D20" s="63">
        <f t="shared" ref="D20" si="11">B20+C20</f>
        <v>0</v>
      </c>
      <c r="E20" s="64"/>
      <c r="F20" s="63">
        <f t="shared" ref="F20" si="12">B20*E20</f>
        <v>0</v>
      </c>
      <c r="G20" s="63">
        <f t="shared" ref="G20" si="13">F20*20%</f>
        <v>0</v>
      </c>
      <c r="H20" s="63">
        <f t="shared" ref="H20" si="14">F20+G20</f>
        <v>0</v>
      </c>
    </row>
    <row r="21" spans="1:8" s="2" customFormat="1" ht="17" customHeight="1" thickBot="1" x14ac:dyDescent="0.25">
      <c r="A21" s="84" t="s">
        <v>24</v>
      </c>
      <c r="B21" s="85"/>
      <c r="C21" s="85"/>
      <c r="D21" s="85"/>
      <c r="E21" s="85"/>
      <c r="F21" s="65">
        <f>SUM(F3:F20)</f>
        <v>0</v>
      </c>
      <c r="G21" s="65">
        <f>SUM(G3:G20)</f>
        <v>0</v>
      </c>
      <c r="H21" s="66">
        <f>SUM(H3:H20)</f>
        <v>0</v>
      </c>
    </row>
    <row r="22" spans="1:8" ht="51" customHeight="1" x14ac:dyDescent="0.2">
      <c r="A22" s="100" t="s">
        <v>65</v>
      </c>
      <c r="B22" s="101"/>
      <c r="C22" s="101"/>
      <c r="D22" s="101"/>
      <c r="E22" s="101"/>
      <c r="F22" s="101"/>
      <c r="G22" s="101"/>
      <c r="H22" s="101"/>
    </row>
    <row r="23" spans="1:8" ht="17" thickBot="1" x14ac:dyDescent="0.25"/>
    <row r="24" spans="1:8" ht="17" thickBot="1" x14ac:dyDescent="0.25">
      <c r="A24" s="89" t="s">
        <v>25</v>
      </c>
      <c r="B24" s="90"/>
      <c r="C24" s="90"/>
      <c r="D24" s="90"/>
      <c r="E24" s="90"/>
      <c r="F24" s="90"/>
      <c r="G24" s="90"/>
      <c r="H24" s="91"/>
    </row>
    <row r="25" spans="1:8" ht="52" thickBot="1" x14ac:dyDescent="0.25">
      <c r="A25" s="30" t="s">
        <v>26</v>
      </c>
      <c r="B25" s="31" t="s">
        <v>27</v>
      </c>
      <c r="C25" s="31" t="s">
        <v>3</v>
      </c>
      <c r="D25" s="31" t="s">
        <v>28</v>
      </c>
      <c r="E25" s="31" t="s">
        <v>29</v>
      </c>
      <c r="F25" s="31" t="s">
        <v>6</v>
      </c>
      <c r="G25" s="31" t="s">
        <v>7</v>
      </c>
      <c r="H25" s="32" t="s">
        <v>8</v>
      </c>
    </row>
    <row r="26" spans="1:8" ht="35" thickBot="1" x14ac:dyDescent="0.25">
      <c r="A26" s="33" t="s">
        <v>30</v>
      </c>
      <c r="B26" s="35"/>
      <c r="C26" s="35">
        <f>B26*20%</f>
        <v>0</v>
      </c>
      <c r="D26" s="35">
        <f>B26+C26</f>
        <v>0</v>
      </c>
      <c r="E26" s="37">
        <v>60</v>
      </c>
      <c r="F26" s="35">
        <f>B26*E26</f>
        <v>0</v>
      </c>
      <c r="G26" s="35">
        <f>F26*20%</f>
        <v>0</v>
      </c>
      <c r="H26" s="36">
        <f>F26+G26</f>
        <v>0</v>
      </c>
    </row>
    <row r="27" spans="1:8" ht="69" thickBot="1" x14ac:dyDescent="0.25">
      <c r="A27" s="3" t="s">
        <v>26</v>
      </c>
      <c r="B27" s="4" t="s">
        <v>31</v>
      </c>
      <c r="C27" s="5" t="s">
        <v>3</v>
      </c>
      <c r="D27" s="5" t="s">
        <v>32</v>
      </c>
      <c r="E27" s="5" t="s">
        <v>33</v>
      </c>
      <c r="F27" s="5" t="s">
        <v>34</v>
      </c>
      <c r="G27" s="5" t="s">
        <v>35</v>
      </c>
      <c r="H27" s="6" t="s">
        <v>36</v>
      </c>
    </row>
    <row r="28" spans="1:8" ht="35" thickBot="1" x14ac:dyDescent="0.25">
      <c r="A28" s="34" t="s">
        <v>37</v>
      </c>
      <c r="B28" s="51"/>
      <c r="C28" s="35">
        <f>B28*20%</f>
        <v>0</v>
      </c>
      <c r="D28" s="35">
        <f>B28+C28</f>
        <v>0</v>
      </c>
      <c r="E28" s="37">
        <v>3000</v>
      </c>
      <c r="F28" s="35">
        <f>E28*B28</f>
        <v>0</v>
      </c>
      <c r="G28" s="35">
        <f>F28*20%</f>
        <v>0</v>
      </c>
      <c r="H28" s="36">
        <f>F28+G28</f>
        <v>0</v>
      </c>
    </row>
    <row r="29" spans="1:8" ht="17" thickBot="1" x14ac:dyDescent="0.25">
      <c r="A29" s="92" t="s">
        <v>38</v>
      </c>
      <c r="B29" s="93"/>
      <c r="C29" s="93"/>
      <c r="D29" s="93"/>
      <c r="E29" s="94"/>
      <c r="F29" s="47">
        <f>SUM(F26:F26,F28:F28)</f>
        <v>0</v>
      </c>
      <c r="G29" s="47">
        <f>SUM(G26:G26,G28:G28)</f>
        <v>0</v>
      </c>
      <c r="H29" s="48">
        <f>SUM(H26:H26,H28:H28)</f>
        <v>0</v>
      </c>
    </row>
    <row r="30" spans="1:8" x14ac:dyDescent="0.2">
      <c r="A30" s="83" t="s">
        <v>39</v>
      </c>
      <c r="B30" s="83"/>
      <c r="C30" s="83"/>
      <c r="D30" s="83"/>
      <c r="E30" s="83"/>
      <c r="F30" s="83"/>
    </row>
    <row r="31" spans="1:8" ht="17" thickBot="1" x14ac:dyDescent="0.25">
      <c r="A31" s="53"/>
      <c r="B31" s="53"/>
      <c r="C31" s="53"/>
      <c r="D31" s="53"/>
      <c r="E31" s="53"/>
      <c r="F31" s="53"/>
    </row>
    <row r="32" spans="1:8" ht="17" customHeight="1" thickBot="1" x14ac:dyDescent="0.25">
      <c r="A32" s="95" t="s">
        <v>40</v>
      </c>
      <c r="B32" s="96"/>
      <c r="C32" s="96"/>
      <c r="D32" s="96"/>
      <c r="E32" s="96"/>
      <c r="F32" s="97"/>
    </row>
    <row r="33" spans="1:6" x14ac:dyDescent="0.2">
      <c r="A33" s="98" t="s">
        <v>60</v>
      </c>
      <c r="B33" s="99"/>
      <c r="C33" s="99"/>
      <c r="D33" s="99"/>
      <c r="E33" s="99"/>
      <c r="F33" s="36">
        <f>F29+F21</f>
        <v>0</v>
      </c>
    </row>
    <row r="34" spans="1:6" x14ac:dyDescent="0.2">
      <c r="A34" s="79" t="s">
        <v>3</v>
      </c>
      <c r="B34" s="80"/>
      <c r="C34" s="80"/>
      <c r="D34" s="80"/>
      <c r="E34" s="80"/>
      <c r="F34" s="46">
        <f>F33*20%</f>
        <v>0</v>
      </c>
    </row>
    <row r="35" spans="1:6" ht="17" thickBot="1" x14ac:dyDescent="0.25">
      <c r="A35" s="81" t="s">
        <v>41</v>
      </c>
      <c r="B35" s="82"/>
      <c r="C35" s="82"/>
      <c r="D35" s="82"/>
      <c r="E35" s="82"/>
      <c r="F35" s="52">
        <f>F33+F34</f>
        <v>0</v>
      </c>
    </row>
  </sheetData>
  <mergeCells count="10">
    <mergeCell ref="A34:E34"/>
    <mergeCell ref="A35:E35"/>
    <mergeCell ref="A30:F30"/>
    <mergeCell ref="A21:E21"/>
    <mergeCell ref="A1:H1"/>
    <mergeCell ref="A24:H24"/>
    <mergeCell ref="A29:E29"/>
    <mergeCell ref="A32:F32"/>
    <mergeCell ref="A33:E33"/>
    <mergeCell ref="A22:H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D25" sqref="D25"/>
    </sheetView>
  </sheetViews>
  <sheetFormatPr baseColWidth="10" defaultColWidth="9.1640625" defaultRowHeight="15" x14ac:dyDescent="0.2"/>
  <cols>
    <col min="1" max="1" width="33.5" style="8" customWidth="1"/>
    <col min="2" max="2" width="17.83203125" style="8" bestFit="1" customWidth="1"/>
    <col min="3" max="3" width="27.6640625" style="8" customWidth="1"/>
    <col min="4" max="4" width="15.5" style="8" customWidth="1"/>
    <col min="5" max="5" width="18.1640625" style="8" bestFit="1" customWidth="1"/>
    <col min="6" max="6" width="18.1640625" style="8" customWidth="1"/>
    <col min="7" max="7" width="22.33203125" style="8" bestFit="1" customWidth="1"/>
    <col min="8" max="8" width="25.33203125" style="8" customWidth="1"/>
    <col min="9" max="9" width="21.6640625" style="8" customWidth="1"/>
    <col min="10" max="16384" width="9.1640625" style="8"/>
  </cols>
  <sheetData>
    <row r="1" spans="1:8" ht="16" x14ac:dyDescent="0.2">
      <c r="A1" s="7"/>
      <c r="D1" s="9"/>
    </row>
    <row r="2" spans="1:8" ht="16" thickBot="1" x14ac:dyDescent="0.25">
      <c r="A2" s="10" t="s">
        <v>42</v>
      </c>
    </row>
    <row r="3" spans="1:8" ht="16" thickBot="1" x14ac:dyDescent="0.25">
      <c r="A3" s="102" t="s">
        <v>43</v>
      </c>
      <c r="B3" s="103" t="s">
        <v>44</v>
      </c>
      <c r="C3" s="104"/>
      <c r="D3" s="105"/>
      <c r="E3" s="106"/>
      <c r="F3" s="106"/>
      <c r="G3" s="106"/>
      <c r="H3" s="107"/>
    </row>
    <row r="4" spans="1:8" ht="57" thickBot="1" x14ac:dyDescent="0.25">
      <c r="A4" s="102"/>
      <c r="B4" s="11" t="s">
        <v>45</v>
      </c>
      <c r="C4" s="12" t="s">
        <v>46</v>
      </c>
      <c r="D4" s="74" t="s">
        <v>47</v>
      </c>
      <c r="E4" s="71" t="s">
        <v>48</v>
      </c>
      <c r="F4" s="78" t="s">
        <v>49</v>
      </c>
      <c r="G4" s="13" t="s">
        <v>50</v>
      </c>
      <c r="H4" s="14" t="s">
        <v>51</v>
      </c>
    </row>
    <row r="5" spans="1:8" x14ac:dyDescent="0.2">
      <c r="A5" s="15" t="s">
        <v>52</v>
      </c>
      <c r="B5" s="16">
        <v>910</v>
      </c>
      <c r="C5" s="17">
        <v>0.1</v>
      </c>
      <c r="D5" s="75"/>
      <c r="E5" s="147"/>
      <c r="F5" s="150">
        <f>D5*E5</f>
        <v>0</v>
      </c>
      <c r="G5" s="72"/>
      <c r="H5" s="18"/>
    </row>
    <row r="6" spans="1:8" x14ac:dyDescent="0.2">
      <c r="A6" s="19" t="s">
        <v>12</v>
      </c>
      <c r="B6" s="20">
        <v>570</v>
      </c>
      <c r="C6" s="21">
        <v>0.15</v>
      </c>
      <c r="D6" s="75"/>
      <c r="E6" s="147"/>
      <c r="F6" s="153">
        <f t="shared" ref="F6:F17" si="0">D6*E6</f>
        <v>0</v>
      </c>
      <c r="G6" s="72"/>
      <c r="H6" s="18"/>
    </row>
    <row r="7" spans="1:8" x14ac:dyDescent="0.2">
      <c r="A7" s="19" t="s">
        <v>53</v>
      </c>
      <c r="B7" s="20">
        <v>650</v>
      </c>
      <c r="C7" s="21">
        <v>0.6</v>
      </c>
      <c r="D7" s="75"/>
      <c r="E7" s="147"/>
      <c r="F7" s="151">
        <f t="shared" si="0"/>
        <v>0</v>
      </c>
      <c r="G7" s="72"/>
      <c r="H7" s="18"/>
    </row>
    <row r="8" spans="1:8" x14ac:dyDescent="0.2">
      <c r="A8" s="19" t="s">
        <v>54</v>
      </c>
      <c r="B8" s="20">
        <v>890</v>
      </c>
      <c r="C8" s="21">
        <v>0.04</v>
      </c>
      <c r="D8" s="75"/>
      <c r="E8" s="147"/>
      <c r="F8" s="153">
        <f t="shared" si="0"/>
        <v>0</v>
      </c>
      <c r="G8" s="72"/>
      <c r="H8" s="18"/>
    </row>
    <row r="9" spans="1:8" x14ac:dyDescent="0.2">
      <c r="A9" s="19" t="s">
        <v>55</v>
      </c>
      <c r="B9" s="20">
        <v>740</v>
      </c>
      <c r="C9" s="21">
        <v>0.5</v>
      </c>
      <c r="D9" s="75"/>
      <c r="E9" s="147"/>
      <c r="F9" s="151">
        <f t="shared" si="0"/>
        <v>0</v>
      </c>
      <c r="G9" s="72"/>
      <c r="H9" s="18"/>
    </row>
    <row r="10" spans="1:8" ht="28" x14ac:dyDescent="0.2">
      <c r="A10" s="19" t="s">
        <v>56</v>
      </c>
      <c r="B10" s="20">
        <v>890</v>
      </c>
      <c r="C10" s="21">
        <v>0.05</v>
      </c>
      <c r="D10" s="75"/>
      <c r="E10" s="147"/>
      <c r="F10" s="153">
        <f t="shared" si="0"/>
        <v>0</v>
      </c>
      <c r="G10" s="72"/>
      <c r="H10" s="18"/>
    </row>
    <row r="11" spans="1:8" x14ac:dyDescent="0.2">
      <c r="A11" s="19" t="s">
        <v>18</v>
      </c>
      <c r="B11" s="20">
        <v>1200</v>
      </c>
      <c r="C11" s="21">
        <v>0.1</v>
      </c>
      <c r="D11" s="75"/>
      <c r="E11" s="147"/>
      <c r="F11" s="151">
        <f t="shared" si="0"/>
        <v>0</v>
      </c>
      <c r="G11" s="72"/>
      <c r="H11" s="18"/>
    </row>
    <row r="12" spans="1:8" ht="28" x14ac:dyDescent="0.2">
      <c r="A12" s="19" t="s">
        <v>57</v>
      </c>
      <c r="B12" s="20">
        <v>790</v>
      </c>
      <c r="C12" s="21">
        <v>0.3</v>
      </c>
      <c r="D12" s="75"/>
      <c r="E12" s="147"/>
      <c r="F12" s="153">
        <f t="shared" si="0"/>
        <v>0</v>
      </c>
      <c r="G12" s="72"/>
      <c r="H12" s="18"/>
    </row>
    <row r="13" spans="1:8" x14ac:dyDescent="0.2">
      <c r="A13" s="19" t="s">
        <v>20</v>
      </c>
      <c r="B13" s="20">
        <v>600</v>
      </c>
      <c r="C13" s="21">
        <v>0.15</v>
      </c>
      <c r="D13" s="75"/>
      <c r="E13" s="147"/>
      <c r="F13" s="151">
        <f t="shared" si="0"/>
        <v>0</v>
      </c>
      <c r="G13" s="72"/>
      <c r="H13" s="18"/>
    </row>
    <row r="14" spans="1:8" x14ac:dyDescent="0.2">
      <c r="A14" s="19" t="s">
        <v>21</v>
      </c>
      <c r="B14" s="20">
        <v>710</v>
      </c>
      <c r="C14" s="21">
        <v>0.05</v>
      </c>
      <c r="D14" s="75"/>
      <c r="E14" s="147"/>
      <c r="F14" s="153">
        <f t="shared" si="0"/>
        <v>0</v>
      </c>
      <c r="G14" s="72"/>
      <c r="H14" s="18"/>
    </row>
    <row r="15" spans="1:8" x14ac:dyDescent="0.2">
      <c r="A15" s="22" t="s">
        <v>58</v>
      </c>
      <c r="B15" s="23">
        <v>900</v>
      </c>
      <c r="C15" s="24">
        <v>0.5</v>
      </c>
      <c r="D15" s="75"/>
      <c r="E15" s="147"/>
      <c r="F15" s="151">
        <f t="shared" si="0"/>
        <v>0</v>
      </c>
      <c r="G15" s="72"/>
      <c r="H15" s="18"/>
    </row>
    <row r="16" spans="1:8" ht="42" x14ac:dyDescent="0.2">
      <c r="A16" s="22" t="s">
        <v>63</v>
      </c>
      <c r="B16" s="23">
        <v>570</v>
      </c>
      <c r="C16" s="24">
        <v>0.2</v>
      </c>
      <c r="D16" s="76"/>
      <c r="E16" s="148"/>
      <c r="F16" s="151">
        <f t="shared" si="0"/>
        <v>0</v>
      </c>
      <c r="G16" s="73"/>
      <c r="H16" s="26"/>
    </row>
    <row r="17" spans="1:8" ht="43" thickBot="1" x14ac:dyDescent="0.25">
      <c r="A17" s="25" t="s">
        <v>62</v>
      </c>
      <c r="B17" s="68">
        <v>540</v>
      </c>
      <c r="C17" s="69">
        <v>0.2</v>
      </c>
      <c r="D17" s="77"/>
      <c r="E17" s="149"/>
      <c r="F17" s="152">
        <f t="shared" si="0"/>
        <v>0</v>
      </c>
      <c r="G17" s="154"/>
      <c r="H17" s="70"/>
    </row>
    <row r="18" spans="1:8" ht="16" thickBot="1" x14ac:dyDescent="0.25">
      <c r="A18" s="27" t="s">
        <v>59</v>
      </c>
      <c r="B18" s="108"/>
      <c r="C18" s="109"/>
      <c r="D18" s="108"/>
      <c r="E18" s="109"/>
      <c r="F18" s="108"/>
      <c r="G18" s="109"/>
      <c r="H18" s="28"/>
    </row>
    <row r="19" spans="1:8" x14ac:dyDescent="0.2">
      <c r="C19" s="29"/>
    </row>
  </sheetData>
  <mergeCells count="6">
    <mergeCell ref="A3:A4"/>
    <mergeCell ref="B3:C3"/>
    <mergeCell ref="D3:H3"/>
    <mergeCell ref="B18:C18"/>
    <mergeCell ref="D18:E18"/>
    <mergeCell ref="F18:G18"/>
  </mergeCells>
  <conditionalFormatting sqref="B5:B17">
    <cfRule type="expression" dxfId="1" priority="2">
      <formula>$B5&lt;$E5</formula>
    </cfRule>
  </conditionalFormatting>
  <conditionalFormatting sqref="C5:C17">
    <cfRule type="expression" dxfId="0" priority="1">
      <formula>$C5&lt;$G5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1D5F-62FF-B149-B9EB-2EE8C370E29D}">
  <dimension ref="A1:G12"/>
  <sheetViews>
    <sheetView workbookViewId="0">
      <selection activeCell="F15" sqref="F15"/>
    </sheetView>
  </sheetViews>
  <sheetFormatPr baseColWidth="10" defaultRowHeight="16" x14ac:dyDescent="0.2"/>
  <cols>
    <col min="1" max="1" width="23.5" customWidth="1"/>
    <col min="2" max="2" width="24.33203125" customWidth="1"/>
    <col min="3" max="3" width="26.83203125" customWidth="1"/>
    <col min="4" max="4" width="18.83203125" customWidth="1"/>
    <col min="5" max="5" width="16.1640625" customWidth="1"/>
    <col min="6" max="6" width="20.1640625" customWidth="1"/>
    <col min="7" max="7" width="18.6640625" customWidth="1"/>
  </cols>
  <sheetData>
    <row r="1" spans="1:7" ht="57" thickBot="1" x14ac:dyDescent="0.25">
      <c r="A1" s="110" t="s">
        <v>66</v>
      </c>
      <c r="B1" s="111" t="s">
        <v>67</v>
      </c>
      <c r="C1" s="111" t="s">
        <v>68</v>
      </c>
      <c r="D1" s="111" t="s">
        <v>69</v>
      </c>
      <c r="E1" s="111" t="s">
        <v>70</v>
      </c>
      <c r="F1" s="111" t="s">
        <v>71</v>
      </c>
      <c r="G1" s="112" t="s">
        <v>72</v>
      </c>
    </row>
    <row r="2" spans="1:7" ht="29" thickBot="1" x14ac:dyDescent="0.25">
      <c r="A2" s="113" t="s">
        <v>73</v>
      </c>
      <c r="B2" s="114" t="s">
        <v>74</v>
      </c>
      <c r="C2" s="114" t="s">
        <v>75</v>
      </c>
      <c r="D2" s="145"/>
      <c r="E2" s="146"/>
      <c r="F2" s="145">
        <f>D2+(D2*E2)</f>
        <v>0</v>
      </c>
      <c r="G2" s="115" t="s">
        <v>76</v>
      </c>
    </row>
    <row r="3" spans="1:7" ht="29" thickBot="1" x14ac:dyDescent="0.25">
      <c r="A3" s="113" t="s">
        <v>77</v>
      </c>
      <c r="B3" s="114" t="s">
        <v>78</v>
      </c>
      <c r="C3" s="114" t="s">
        <v>75</v>
      </c>
      <c r="D3" s="145"/>
      <c r="E3" s="146"/>
      <c r="F3" s="145">
        <f t="shared" ref="F3:F5" si="0">D3+(D3*E3)</f>
        <v>0</v>
      </c>
      <c r="G3" s="115" t="s">
        <v>79</v>
      </c>
    </row>
    <row r="4" spans="1:7" ht="29" thickBot="1" x14ac:dyDescent="0.25">
      <c r="A4" s="113" t="s">
        <v>80</v>
      </c>
      <c r="B4" s="114" t="s">
        <v>81</v>
      </c>
      <c r="C4" s="114" t="s">
        <v>75</v>
      </c>
      <c r="D4" s="145"/>
      <c r="E4" s="146"/>
      <c r="F4" s="145">
        <f t="shared" si="0"/>
        <v>0</v>
      </c>
      <c r="G4" s="115" t="s">
        <v>82</v>
      </c>
    </row>
    <row r="5" spans="1:7" ht="29" thickBot="1" x14ac:dyDescent="0.25">
      <c r="A5" s="113" t="s">
        <v>83</v>
      </c>
      <c r="B5" s="114" t="s">
        <v>84</v>
      </c>
      <c r="C5" s="114" t="s">
        <v>85</v>
      </c>
      <c r="D5" s="145"/>
      <c r="E5" s="146"/>
      <c r="F5" s="145">
        <f t="shared" si="0"/>
        <v>0</v>
      </c>
      <c r="G5" s="115" t="s">
        <v>86</v>
      </c>
    </row>
    <row r="6" spans="1:7" x14ac:dyDescent="0.2">
      <c r="A6" s="100" t="s">
        <v>100</v>
      </c>
      <c r="B6" s="100"/>
      <c r="C6" s="100"/>
      <c r="D6" s="100"/>
      <c r="E6" s="100"/>
      <c r="F6" s="100"/>
      <c r="G6" s="100"/>
    </row>
    <row r="8" spans="1:7" x14ac:dyDescent="0.2">
      <c r="A8" s="143" t="s">
        <v>101</v>
      </c>
    </row>
    <row r="10" spans="1:7" x14ac:dyDescent="0.2">
      <c r="A10" t="s">
        <v>102</v>
      </c>
      <c r="C10" t="s">
        <v>103</v>
      </c>
    </row>
    <row r="11" spans="1:7" x14ac:dyDescent="0.2">
      <c r="A11" t="s">
        <v>104</v>
      </c>
      <c r="C11" s="144" t="s">
        <v>105</v>
      </c>
    </row>
    <row r="12" spans="1:7" x14ac:dyDescent="0.2">
      <c r="C12" s="142" t="s">
        <v>106</v>
      </c>
    </row>
  </sheetData>
  <mergeCells count="1">
    <mergeCell ref="A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643B2675631479CD005B284303420" ma:contentTypeVersion="5" ma:contentTypeDescription="Umožňuje vytvoriť nový dokument." ma:contentTypeScope="" ma:versionID="880d0447efaf1c0508f81ca5309f61ec">
  <xsd:schema xmlns:xsd="http://www.w3.org/2001/XMLSchema" xmlns:xs="http://www.w3.org/2001/XMLSchema" xmlns:p="http://schemas.microsoft.com/office/2006/metadata/properties" xmlns:ns2="1074f8eb-a5d0-4ecf-8fc0-ae80d799c70d" xmlns:ns3="3e6a7276-247f-4f0b-8510-abc4bd29a96d" targetNamespace="http://schemas.microsoft.com/office/2006/metadata/properties" ma:root="true" ma:fieldsID="20db0e2bddce76097833daba16246f9b" ns2:_="" ns3:_="">
    <xsd:import namespace="1074f8eb-a5d0-4ecf-8fc0-ae80d799c70d"/>
    <xsd:import namespace="3e6a7276-247f-4f0b-8510-abc4bd29a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4f8eb-a5d0-4ecf-8fc0-ae80d799c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7276-247f-4f0b-8510-abc4bd29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1074f8eb-a5d0-4ecf-8fc0-ae80d799c70d" xsi:nil="true"/>
  </documentManagement>
</p:properties>
</file>

<file path=customXml/itemProps1.xml><?xml version="1.0" encoding="utf-8"?>
<ds:datastoreItem xmlns:ds="http://schemas.openxmlformats.org/officeDocument/2006/customXml" ds:itemID="{95A22666-E128-49D7-8501-E7E4BF6F9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4f8eb-a5d0-4ecf-8fc0-ae80d799c70d"/>
    <ds:schemaRef ds:uri="3e6a7276-247f-4f0b-8510-abc4bd29a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4B8E19-7C3F-4FD2-BEEE-CD2162C28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95B02F-267E-4824-B937-880EC26F9130}">
  <ds:schemaRefs>
    <ds:schemaRef ds:uri="http://schemas.microsoft.com/office/2006/metadata/properties"/>
    <ds:schemaRef ds:uri="http://schemas.microsoft.com/office/infopath/2007/PartnerControls"/>
    <ds:schemaRef ds:uri="1074f8eb-a5d0-4ecf-8fc0-ae80d799c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Kalkulacia_ciastkove</vt:lpstr>
      <vt:lpstr>Strukturovany_rozpocet</vt:lpstr>
      <vt:lpstr>Limity</vt:lpstr>
      <vt:lpstr>FA_milniky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revision/>
  <dcterms:created xsi:type="dcterms:W3CDTF">2021-12-17T14:32:37Z</dcterms:created>
  <dcterms:modified xsi:type="dcterms:W3CDTF">2022-04-12T10:46:40Z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0x010100C05643B2675631479CD005B284303420</vt:lpwstr>
  </property>
</Properties>
</file>