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estokosice.sharepoint.com/sites/TITI/Zdielane dokumenty/General/02. Financie/verejne obstaranie/005. Networking/02. vyzva/final/Súťažné podklady_Sieťová infraštruktúra Košice_3.1/Príloha č. D1_Zmluva/"/>
    </mc:Choice>
  </mc:AlternateContent>
  <xr:revisionPtr revIDLastSave="3027" documentId="13_ncr:1_{936C559B-2E4C-42FB-A3C3-FDAAC553AF26}" xr6:coauthVersionLast="47" xr6:coauthVersionMax="47" xr10:uidLastSave="{72B6F234-8A79-4D34-9555-3DE4091D9D47}"/>
  <bookViews>
    <workbookView xWindow="28680" yWindow="-120" windowWidth="51840" windowHeight="21240" tabRatio="373" firstSheet="1" activeTab="1" xr2:uid="{00000000-000D-0000-FFFF-FFFF00000000}"/>
  </bookViews>
  <sheets>
    <sheet name="SUMÁR" sheetId="7" r:id="rId1"/>
    <sheet name="VO NET-ZOZNAM LOKALÍT" sheetId="1" r:id="rId2"/>
    <sheet name="VO NET-RÁMCOVA ČASŤ" sheetId="6" r:id="rId3"/>
    <sheet name="legenda" sheetId="5" r:id="rId4"/>
    <sheet name="_list" sheetId="2" state="hidden" r:id="rId5"/>
  </sheets>
  <definedNames>
    <definedName name="_xlnm._FilterDatabase" localSheetId="2" hidden="1">'VO NET-RÁMCOVA ČASŤ'!$A$5:$AC$5</definedName>
    <definedName name="_xlnm._FilterDatabase" localSheetId="1" hidden="1">'VO NET-ZOZNAM LOKALÍT'!$A$5:$AC$129</definedName>
    <definedName name="_xlnm.Print_Area" localSheetId="2">'VO NET-RÁMCOVA ČASŤ'!$A$1:$H$5</definedName>
    <definedName name="_xlnm.Print_Area" localSheetId="1">'VO NET-ZOZNAM LOKALÍT'!$A$1:$H$127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C69" i="1" l="1"/>
  <c r="AB69" i="1"/>
  <c r="Z69" i="1"/>
  <c r="Z75" i="1"/>
  <c r="AB75" i="1" s="1"/>
  <c r="AC75" i="1" s="1"/>
  <c r="Z128" i="1"/>
  <c r="Z62" i="1"/>
  <c r="AB62" i="1" s="1"/>
  <c r="AC62" i="1" s="1"/>
  <c r="Z7" i="1"/>
  <c r="Z6" i="1" s="1"/>
  <c r="AB6" i="1" s="1"/>
  <c r="Z21" i="1"/>
  <c r="Z20" i="1"/>
  <c r="Z19" i="1"/>
  <c r="Z18" i="1"/>
  <c r="Z17" i="1"/>
  <c r="Z16" i="1"/>
  <c r="Z15" i="1"/>
  <c r="Z14" i="1"/>
  <c r="Z13" i="1"/>
  <c r="Z12" i="1"/>
  <c r="Z11" i="1"/>
  <c r="Z10" i="1"/>
  <c r="Z9" i="1"/>
  <c r="Z8" i="1" s="1"/>
  <c r="AB8" i="1" s="1"/>
  <c r="Z24" i="1"/>
  <c r="Z23" i="1"/>
  <c r="Z22" i="1" s="1"/>
  <c r="Z44" i="1"/>
  <c r="Z43" i="1"/>
  <c r="Z42" i="1"/>
  <c r="Z41" i="1"/>
  <c r="Z40" i="1"/>
  <c r="Z39" i="1"/>
  <c r="Z38" i="1"/>
  <c r="Z37" i="1"/>
  <c r="Z36" i="1"/>
  <c r="Z35" i="1"/>
  <c r="Z34" i="1"/>
  <c r="Z33" i="1"/>
  <c r="Z32" i="1"/>
  <c r="Z31" i="1"/>
  <c r="Z30" i="1"/>
  <c r="Z29" i="1"/>
  <c r="Z25" i="1" s="1"/>
  <c r="Z28" i="1"/>
  <c r="Z27" i="1"/>
  <c r="Z26" i="1"/>
  <c r="Z59" i="1"/>
  <c r="AB59" i="1" s="1"/>
  <c r="AC59" i="1" s="1"/>
  <c r="Z58" i="1"/>
  <c r="AB58" i="1" s="1"/>
  <c r="AC58" i="1" s="1"/>
  <c r="Z57" i="1"/>
  <c r="AB57" i="1" s="1"/>
  <c r="AC57" i="1" s="1"/>
  <c r="Z56" i="1"/>
  <c r="AB56" i="1" s="1"/>
  <c r="AC56" i="1" s="1"/>
  <c r="Z55" i="1"/>
  <c r="AB55" i="1" s="1"/>
  <c r="AC55" i="1" s="1"/>
  <c r="Z54" i="1"/>
  <c r="AB54" i="1" s="1"/>
  <c r="AC54" i="1" s="1"/>
  <c r="Z53" i="1"/>
  <c r="Z52" i="1"/>
  <c r="Z51" i="1"/>
  <c r="Z50" i="1"/>
  <c r="Z49" i="1"/>
  <c r="Z48" i="1"/>
  <c r="Z47" i="1"/>
  <c r="Z46" i="1"/>
  <c r="Z45" i="1" s="1"/>
  <c r="Z61" i="1"/>
  <c r="Z60" i="1" s="1"/>
  <c r="Z66" i="1"/>
  <c r="Z65" i="1"/>
  <c r="Z63" i="1" s="1"/>
  <c r="Z64" i="1"/>
  <c r="Z68" i="1"/>
  <c r="Z67" i="1" s="1"/>
  <c r="Z124" i="1"/>
  <c r="Z123" i="1"/>
  <c r="Z122" i="1"/>
  <c r="Z121" i="1"/>
  <c r="Z120" i="1"/>
  <c r="Z119" i="1"/>
  <c r="Z118" i="1"/>
  <c r="Z117" i="1"/>
  <c r="Z116" i="1"/>
  <c r="Z115" i="1"/>
  <c r="Z114" i="1"/>
  <c r="Z113" i="1"/>
  <c r="Z112" i="1"/>
  <c r="Z111" i="1"/>
  <c r="Z110" i="1"/>
  <c r="Z109" i="1"/>
  <c r="Z108" i="1"/>
  <c r="Z107" i="1"/>
  <c r="Z106" i="1"/>
  <c r="Z105" i="1"/>
  <c r="Z104" i="1"/>
  <c r="Z103" i="1"/>
  <c r="Z102" i="1"/>
  <c r="Z101" i="1"/>
  <c r="Z100" i="1"/>
  <c r="Z99" i="1"/>
  <c r="Z98" i="1"/>
  <c r="Z97" i="1"/>
  <c r="Z96" i="1"/>
  <c r="Z95" i="1"/>
  <c r="Z94" i="1"/>
  <c r="Z93" i="1"/>
  <c r="Z92" i="1"/>
  <c r="Z91" i="1"/>
  <c r="Z90" i="1"/>
  <c r="Z89" i="1"/>
  <c r="Z88" i="1"/>
  <c r="Z87" i="1"/>
  <c r="Z86" i="1"/>
  <c r="Z85" i="1"/>
  <c r="Z84" i="1"/>
  <c r="Z83" i="1"/>
  <c r="Z82" i="1"/>
  <c r="Z81" i="1"/>
  <c r="Z80" i="1"/>
  <c r="Z79" i="1"/>
  <c r="Z78" i="1"/>
  <c r="Z77" i="1"/>
  <c r="Z76" i="1"/>
  <c r="Z74" i="1"/>
  <c r="Z73" i="1"/>
  <c r="Z72" i="1"/>
  <c r="Z71" i="1"/>
  <c r="Z70" i="1"/>
  <c r="Z129" i="1"/>
  <c r="Z127" i="1"/>
  <c r="Z126" i="1"/>
  <c r="Z125" i="1"/>
  <c r="Z14" i="6"/>
  <c r="AB14" i="6" s="1"/>
  <c r="AC14" i="6" s="1"/>
  <c r="Z13" i="6"/>
  <c r="AB13" i="6" s="1"/>
  <c r="AC13" i="6" s="1"/>
  <c r="Z12" i="6"/>
  <c r="AB12" i="6" s="1"/>
  <c r="AC12" i="6" s="1"/>
  <c r="Z11" i="6"/>
  <c r="Z10" i="6"/>
  <c r="AB10" i="6" s="1"/>
  <c r="AC10" i="6" s="1"/>
  <c r="Z9" i="6"/>
  <c r="Z7" i="6"/>
  <c r="Z6" i="6" s="1"/>
  <c r="Z8" i="6" l="1"/>
  <c r="AB8" i="6" s="1"/>
  <c r="AC8" i="6" s="1"/>
  <c r="AB9" i="6"/>
  <c r="AC9" i="6" s="1"/>
  <c r="AB7" i="6"/>
  <c r="AC7" i="6" s="1"/>
  <c r="AB11" i="6"/>
  <c r="AC11" i="6" s="1"/>
  <c r="AB127" i="1"/>
  <c r="AC127" i="1" s="1"/>
  <c r="AB126" i="1"/>
  <c r="AC126" i="1" s="1"/>
  <c r="AB125" i="1"/>
  <c r="AC125" i="1" s="1"/>
  <c r="AB124" i="1"/>
  <c r="AC124" i="1" s="1"/>
  <c r="AB123" i="1"/>
  <c r="AC123" i="1" s="1"/>
  <c r="AB122" i="1"/>
  <c r="AC122" i="1" s="1"/>
  <c r="AB121" i="1"/>
  <c r="AC121" i="1" s="1"/>
  <c r="AB120" i="1"/>
  <c r="AC120" i="1" s="1"/>
  <c r="AB119" i="1"/>
  <c r="AC119" i="1" s="1"/>
  <c r="AB118" i="1"/>
  <c r="AC118" i="1" s="1"/>
  <c r="AB117" i="1"/>
  <c r="AC117" i="1" s="1"/>
  <c r="AB116" i="1"/>
  <c r="AC116" i="1" s="1"/>
  <c r="AB115" i="1"/>
  <c r="AC115" i="1" s="1"/>
  <c r="AB114" i="1"/>
  <c r="AC114" i="1" s="1"/>
  <c r="AB113" i="1"/>
  <c r="AC113" i="1" s="1"/>
  <c r="AB112" i="1"/>
  <c r="AC112" i="1" s="1"/>
  <c r="AB111" i="1"/>
  <c r="AC111" i="1" s="1"/>
  <c r="AB110" i="1"/>
  <c r="AC110" i="1" s="1"/>
  <c r="AB109" i="1"/>
  <c r="AC109" i="1" s="1"/>
  <c r="AB108" i="1"/>
  <c r="AC108" i="1" s="1"/>
  <c r="AB107" i="1"/>
  <c r="AC107" i="1" s="1"/>
  <c r="AB106" i="1"/>
  <c r="AC106" i="1" s="1"/>
  <c r="AB105" i="1"/>
  <c r="AC105" i="1" s="1"/>
  <c r="AB104" i="1"/>
  <c r="AC104" i="1" s="1"/>
  <c r="AB103" i="1"/>
  <c r="AC103" i="1" s="1"/>
  <c r="AB102" i="1"/>
  <c r="AC102" i="1" s="1"/>
  <c r="AB101" i="1"/>
  <c r="AC101" i="1" s="1"/>
  <c r="AB100" i="1"/>
  <c r="AC100" i="1" s="1"/>
  <c r="AB99" i="1"/>
  <c r="AC99" i="1" s="1"/>
  <c r="AB98" i="1"/>
  <c r="AC98" i="1" s="1"/>
  <c r="AB97" i="1"/>
  <c r="AC97" i="1" s="1"/>
  <c r="AB96" i="1"/>
  <c r="AC96" i="1" s="1"/>
  <c r="AB95" i="1"/>
  <c r="AC95" i="1" s="1"/>
  <c r="AB94" i="1"/>
  <c r="AC94" i="1" s="1"/>
  <c r="AB93" i="1"/>
  <c r="AC93" i="1" s="1"/>
  <c r="AB92" i="1"/>
  <c r="AC92" i="1" s="1"/>
  <c r="AB91" i="1"/>
  <c r="AC91" i="1" s="1"/>
  <c r="AB90" i="1"/>
  <c r="AC90" i="1" s="1"/>
  <c r="AB89" i="1"/>
  <c r="AC89" i="1" s="1"/>
  <c r="AB88" i="1"/>
  <c r="AC88" i="1" s="1"/>
  <c r="AB87" i="1"/>
  <c r="AC87" i="1" s="1"/>
  <c r="AB86" i="1"/>
  <c r="AC86" i="1" s="1"/>
  <c r="AB85" i="1"/>
  <c r="AC85" i="1" s="1"/>
  <c r="AB84" i="1"/>
  <c r="AC84" i="1" s="1"/>
  <c r="AB83" i="1"/>
  <c r="AC83" i="1" s="1"/>
  <c r="AB82" i="1"/>
  <c r="AC82" i="1" s="1"/>
  <c r="AB81" i="1"/>
  <c r="AC81" i="1" s="1"/>
  <c r="AB80" i="1"/>
  <c r="AC80" i="1" s="1"/>
  <c r="AB79" i="1"/>
  <c r="AC79" i="1" s="1"/>
  <c r="AB78" i="1"/>
  <c r="AC78" i="1" s="1"/>
  <c r="AB77" i="1"/>
  <c r="AC77" i="1" s="1"/>
  <c r="AB76" i="1"/>
  <c r="AC76" i="1" s="1"/>
  <c r="AB74" i="1"/>
  <c r="AC74" i="1" s="1"/>
  <c r="AB73" i="1"/>
  <c r="AC73" i="1" s="1"/>
  <c r="AB72" i="1"/>
  <c r="AC72" i="1" s="1"/>
  <c r="AB71" i="1"/>
  <c r="AC71" i="1" s="1"/>
  <c r="AB70" i="1"/>
  <c r="AC70" i="1" s="1"/>
  <c r="AB68" i="1"/>
  <c r="AC68" i="1" s="1"/>
  <c r="AB66" i="1"/>
  <c r="AC66" i="1" s="1"/>
  <c r="AB65" i="1"/>
  <c r="AC65" i="1" s="1"/>
  <c r="AB64" i="1"/>
  <c r="AC64" i="1" s="1"/>
  <c r="AB61" i="1"/>
  <c r="AC61" i="1" s="1"/>
  <c r="AB53" i="1"/>
  <c r="AC53" i="1" s="1"/>
  <c r="AB52" i="1"/>
  <c r="AC52" i="1" s="1"/>
  <c r="AB51" i="1"/>
  <c r="AC51" i="1" s="1"/>
  <c r="AB50" i="1"/>
  <c r="AC50" i="1" s="1"/>
  <c r="AB49" i="1"/>
  <c r="AC49" i="1" s="1"/>
  <c r="AB48" i="1"/>
  <c r="AC48" i="1" s="1"/>
  <c r="AB47" i="1"/>
  <c r="AC47" i="1" s="1"/>
  <c r="AB44" i="1"/>
  <c r="AC44" i="1" s="1"/>
  <c r="AB43" i="1"/>
  <c r="AC43" i="1" s="1"/>
  <c r="AB42" i="1"/>
  <c r="AC42" i="1" s="1"/>
  <c r="AB41" i="1"/>
  <c r="AC41" i="1" s="1"/>
  <c r="AB40" i="1"/>
  <c r="AC40" i="1" s="1"/>
  <c r="AB39" i="1"/>
  <c r="AC39" i="1" s="1"/>
  <c r="AB38" i="1"/>
  <c r="AC38" i="1" s="1"/>
  <c r="AB37" i="1"/>
  <c r="AC37" i="1" s="1"/>
  <c r="AB36" i="1"/>
  <c r="AC36" i="1" s="1"/>
  <c r="AB35" i="1"/>
  <c r="AC35" i="1" s="1"/>
  <c r="AB34" i="1"/>
  <c r="AC34" i="1" s="1"/>
  <c r="AB33" i="1"/>
  <c r="AC33" i="1" s="1"/>
  <c r="AB32" i="1"/>
  <c r="AC32" i="1" s="1"/>
  <c r="AB31" i="1"/>
  <c r="AC31" i="1" s="1"/>
  <c r="AB30" i="1"/>
  <c r="AC30" i="1" s="1"/>
  <c r="AB29" i="1"/>
  <c r="AC29" i="1" s="1"/>
  <c r="AB28" i="1"/>
  <c r="AC28" i="1" s="1"/>
  <c r="AB27" i="1"/>
  <c r="AC27" i="1" s="1"/>
  <c r="AB26" i="1"/>
  <c r="AC26" i="1" s="1"/>
  <c r="AB24" i="1"/>
  <c r="AC24" i="1" s="1"/>
  <c r="AB23" i="1"/>
  <c r="AC23" i="1" s="1"/>
  <c r="AB21" i="1"/>
  <c r="AC21" i="1" s="1"/>
  <c r="AB20" i="1"/>
  <c r="AC20" i="1" s="1"/>
  <c r="AB19" i="1"/>
  <c r="AC19" i="1" s="1"/>
  <c r="AB18" i="1"/>
  <c r="AC18" i="1" s="1"/>
  <c r="AB17" i="1"/>
  <c r="AC17" i="1" s="1"/>
  <c r="AB16" i="1"/>
  <c r="AC16" i="1" s="1"/>
  <c r="AB15" i="1"/>
  <c r="AC15" i="1" s="1"/>
  <c r="AB14" i="1"/>
  <c r="AC14" i="1" s="1"/>
  <c r="AB13" i="1"/>
  <c r="AC13" i="1" s="1"/>
  <c r="AB12" i="1"/>
  <c r="AC12" i="1" s="1"/>
  <c r="AB11" i="1"/>
  <c r="AC11" i="1" s="1"/>
  <c r="AB10" i="1"/>
  <c r="AC10" i="1" s="1"/>
  <c r="AB9" i="1"/>
  <c r="AC9" i="1" s="1"/>
  <c r="AC6" i="1"/>
  <c r="AA5" i="6" l="1"/>
  <c r="AB6" i="6"/>
  <c r="AC6" i="6" s="1"/>
  <c r="AB128" i="1"/>
  <c r="AC128" i="1" s="1"/>
  <c r="AB45" i="1"/>
  <c r="AC45" i="1" s="1"/>
  <c r="AB129" i="1"/>
  <c r="AC129" i="1" s="1"/>
  <c r="AB60" i="1"/>
  <c r="AC60" i="1" s="1"/>
  <c r="AB67" i="1"/>
  <c r="AC67" i="1" s="1"/>
  <c r="AB46" i="1"/>
  <c r="AC46" i="1" s="1"/>
  <c r="AB22" i="1"/>
  <c r="AC22" i="1" s="1"/>
  <c r="AB63" i="1"/>
  <c r="AC63" i="1" s="1"/>
  <c r="AB25" i="1"/>
  <c r="AC25" i="1" s="1"/>
  <c r="AB7" i="1"/>
  <c r="AC7" i="1" s="1"/>
  <c r="AB5" i="6" l="1"/>
  <c r="AC5" i="6" s="1"/>
  <c r="D6" i="7" s="1"/>
  <c r="C6" i="7"/>
  <c r="AA5" i="1"/>
  <c r="AC8" i="1"/>
  <c r="AB5" i="1" l="1"/>
  <c r="AC5" i="1" s="1"/>
  <c r="D5" i="7" s="1"/>
  <c r="D7" i="7" s="1"/>
  <c r="C5" i="7"/>
  <c r="C7" i="7" s="1"/>
</calcChain>
</file>

<file path=xl/sharedStrings.xml><?xml version="1.0" encoding="utf-8"?>
<sst xmlns="http://schemas.openxmlformats.org/spreadsheetml/2006/main" count="1603" uniqueCount="589">
  <si>
    <t>Org. ID</t>
  </si>
  <si>
    <t>Site ID</t>
  </si>
  <si>
    <t>Ulica</t>
  </si>
  <si>
    <t>PSČ</t>
  </si>
  <si>
    <t>Mesto</t>
  </si>
  <si>
    <t>typ lokality</t>
  </si>
  <si>
    <t>provider</t>
  </si>
  <si>
    <t>Typ pripojenia</t>
  </si>
  <si>
    <t>Kapacita</t>
  </si>
  <si>
    <t>DPMK</t>
  </si>
  <si>
    <t xml:space="preserve">Dopravný podnik mesta Košice, a.s. </t>
  </si>
  <si>
    <t>Bardejovská 6</t>
  </si>
  <si>
    <t>Košice</t>
  </si>
  <si>
    <t>L.1.1.</t>
  </si>
  <si>
    <t>Bardejovska</t>
  </si>
  <si>
    <t>veľká</t>
  </si>
  <si>
    <t>Swan</t>
  </si>
  <si>
    <t>FO</t>
  </si>
  <si>
    <t>bez garancie</t>
  </si>
  <si>
    <t>Internet breakout</t>
  </si>
  <si>
    <t xml:space="preserve"> - na - </t>
  </si>
  <si>
    <t>HQ, veľká lokalita</t>
  </si>
  <si>
    <t>&gt; 1000 Mbps</t>
  </si>
  <si>
    <t xml:space="preserve">Dual Homed </t>
  </si>
  <si>
    <t>High</t>
  </si>
  <si>
    <t>04001</t>
  </si>
  <si>
    <t>internal site</t>
  </si>
  <si>
    <t>WAN-MAN</t>
  </si>
  <si>
    <t>04011</t>
  </si>
  <si>
    <t>FO+WiFi</t>
  </si>
  <si>
    <t>BPMK</t>
  </si>
  <si>
    <t>Bytový podnik mesta Košice, s.r.o.</t>
  </si>
  <si>
    <t>Južné nábrežie č. 13</t>
  </si>
  <si>
    <t>L.2.1.</t>
  </si>
  <si>
    <t xml:space="preserve">stredná </t>
  </si>
  <si>
    <t>Orange</t>
  </si>
  <si>
    <t>MW</t>
  </si>
  <si>
    <t>50 Mbps</t>
  </si>
  <si>
    <t>L.2.2.</t>
  </si>
  <si>
    <t>Poliklinika KVP</t>
  </si>
  <si>
    <t>Cottbuska 13</t>
  </si>
  <si>
    <t>04023</t>
  </si>
  <si>
    <t>malá</t>
  </si>
  <si>
    <t>LTE</t>
  </si>
  <si>
    <t>20 Mbps</t>
  </si>
  <si>
    <t>BO, malá lokalita</t>
  </si>
  <si>
    <t>agregované</t>
  </si>
  <si>
    <t>&gt; 100 Mpbs</t>
  </si>
  <si>
    <t>Single Homed</t>
  </si>
  <si>
    <t>Small</t>
  </si>
  <si>
    <t>L.2.3.</t>
  </si>
  <si>
    <t>Poliklinika Ťahanovce</t>
  </si>
  <si>
    <t>Americka Trieda 17</t>
  </si>
  <si>
    <t>04013</t>
  </si>
  <si>
    <t>L.2.4.</t>
  </si>
  <si>
    <t>polyfunkcna budova</t>
  </si>
  <si>
    <t>Hlavná 68, KE</t>
  </si>
  <si>
    <t>Slovanet</t>
  </si>
  <si>
    <t>100 Mbps</t>
  </si>
  <si>
    <t>BO, stredná lokalita</t>
  </si>
  <si>
    <t>L.2.5.</t>
  </si>
  <si>
    <t>Historická radnica</t>
  </si>
  <si>
    <t>Hlavná 59, KE</t>
  </si>
  <si>
    <t>1 Gbps</t>
  </si>
  <si>
    <t>Medium</t>
  </si>
  <si>
    <t>L.2.6.</t>
  </si>
  <si>
    <t>byt. dom</t>
  </si>
  <si>
    <t>Južná trieda 23-27, KE</t>
  </si>
  <si>
    <t>Telekom</t>
  </si>
  <si>
    <t>aDSL</t>
  </si>
  <si>
    <t>KFA</t>
  </si>
  <si>
    <t xml:space="preserve"> - na -</t>
  </si>
  <si>
    <t>L.2.8.</t>
  </si>
  <si>
    <t>Dolán brána</t>
  </si>
  <si>
    <t>Hlavna, KE</t>
  </si>
  <si>
    <t>L.2.9.</t>
  </si>
  <si>
    <t>Miestny Urad Lunik 9</t>
  </si>
  <si>
    <t>Krcmeryho 2</t>
  </si>
  <si>
    <t>L.2.10.</t>
  </si>
  <si>
    <t>Športová Hala (Angels Arena)</t>
  </si>
  <si>
    <t>Pri jazdiarni 1</t>
  </si>
  <si>
    <t>L.2.11.</t>
  </si>
  <si>
    <t>MMK</t>
  </si>
  <si>
    <t>Tr. SNP 48</t>
  </si>
  <si>
    <t>TEHO</t>
  </si>
  <si>
    <t xml:space="preserve">Tepelné hospodárstvo, s.r.o. </t>
  </si>
  <si>
    <t>TEHO WAN</t>
  </si>
  <si>
    <t>Antik</t>
  </si>
  <si>
    <t>L.3.3.</t>
  </si>
  <si>
    <t>Sofijská 1</t>
  </si>
  <si>
    <t>90 Mbps</t>
  </si>
  <si>
    <t>ANTIK VPLS</t>
  </si>
  <si>
    <t>WIFI 17 GHz</t>
  </si>
  <si>
    <t>MELES</t>
  </si>
  <si>
    <t xml:space="preserve">Mestské lesy, a.s. </t>
  </si>
  <si>
    <t>Južná trieda č.11</t>
  </si>
  <si>
    <t>L.4.1.</t>
  </si>
  <si>
    <t>Ústredie</t>
  </si>
  <si>
    <t>HQ, stredná lokalita</t>
  </si>
  <si>
    <t>L.4.2.</t>
  </si>
  <si>
    <t>Kostolany</t>
  </si>
  <si>
    <t>súpisné číslo stavby 225, na parcele C KN 4/4</t>
  </si>
  <si>
    <t>Kostoľany n/H</t>
  </si>
  <si>
    <t>&lt; 100 Mpbs</t>
  </si>
  <si>
    <t>L.4.3.</t>
  </si>
  <si>
    <t>Malá Lodina</t>
  </si>
  <si>
    <t>súpisné číslo stavby 3, na parcele C KN 463/20</t>
  </si>
  <si>
    <t>Veľká Lodina</t>
  </si>
  <si>
    <t>L.4.4.</t>
  </si>
  <si>
    <t>48°52'35.5"N 21°07'41.8"E
48.876521, 21.128273</t>
  </si>
  <si>
    <t>L.4.5.</t>
  </si>
  <si>
    <t>Kosicka Bela</t>
  </si>
  <si>
    <t>súpisné číslo stavby 88, na parcele C KN 668</t>
  </si>
  <si>
    <t>Košická Belá</t>
  </si>
  <si>
    <t>L.4.6.</t>
  </si>
  <si>
    <t>Kojsov</t>
  </si>
  <si>
    <t>súpisné číslo stavby 277, na parcele C KN 524/1</t>
  </si>
  <si>
    <t>Kojšov</t>
  </si>
  <si>
    <t>SSPMK</t>
  </si>
  <si>
    <t xml:space="preserve">Stredisko sociálnej pomoci mesta KE </t>
  </si>
  <si>
    <t>Garbiarska 4</t>
  </si>
  <si>
    <t>L.5.1.</t>
  </si>
  <si>
    <t>Garbiarska</t>
  </si>
  <si>
    <t>80 Mbps</t>
  </si>
  <si>
    <t>L.5.2.</t>
  </si>
  <si>
    <t>ZOS</t>
  </si>
  <si>
    <t>Južná Trieda 23</t>
  </si>
  <si>
    <t>KMK</t>
  </si>
  <si>
    <t xml:space="preserve">Knižnica pre mládež mesta Košice </t>
  </si>
  <si>
    <t>Kukučínova 2</t>
  </si>
  <si>
    <t>L.6.1</t>
  </si>
  <si>
    <t>KMK-K13</t>
  </si>
  <si>
    <t>L.6.2</t>
  </si>
  <si>
    <t>Pobočka OD Mier</t>
  </si>
  <si>
    <t>15 Mbps</t>
  </si>
  <si>
    <t>L.6.3</t>
  </si>
  <si>
    <t xml:space="preserve">Pobočka Nezábudka </t>
  </si>
  <si>
    <t>L.6.4</t>
  </si>
  <si>
    <t xml:space="preserve">Pobočka Humenská </t>
  </si>
  <si>
    <t>Humenská 9</t>
  </si>
  <si>
    <t>L.6.5</t>
  </si>
  <si>
    <t xml:space="preserve">Pobočka OC Merkúr </t>
  </si>
  <si>
    <t>8 Mbps</t>
  </si>
  <si>
    <t>L.6.6</t>
  </si>
  <si>
    <t xml:space="preserve">Pobočka ZŠ J. Urbana </t>
  </si>
  <si>
    <t>Jenisejská 22</t>
  </si>
  <si>
    <t>04012</t>
  </si>
  <si>
    <t>L.6.7</t>
  </si>
  <si>
    <t>CZŠ sv. Cyrila a Metoda</t>
  </si>
  <si>
    <t>Bernolákova 18</t>
  </si>
  <si>
    <t>L.6.8</t>
  </si>
  <si>
    <t xml:space="preserve">ZŠ Bukovecká </t>
  </si>
  <si>
    <t>Bukovecká 17</t>
  </si>
  <si>
    <t>L.6.9</t>
  </si>
  <si>
    <t xml:space="preserve">Pobočka ZŠ Družicová </t>
  </si>
  <si>
    <t>Družicová 4</t>
  </si>
  <si>
    <t>L.6.10</t>
  </si>
  <si>
    <t xml:space="preserve">ZŠ Starozagorská </t>
  </si>
  <si>
    <t>Starozagorská 8</t>
  </si>
  <si>
    <t>L.6.11</t>
  </si>
  <si>
    <t xml:space="preserve">ZŠ Bruselská </t>
  </si>
  <si>
    <t>Bruselská 18</t>
  </si>
  <si>
    <t>L.6.12</t>
  </si>
  <si>
    <t>ZŠ Ľ. Fullu</t>
  </si>
  <si>
    <t>Maurerova 21</t>
  </si>
  <si>
    <t>04022</t>
  </si>
  <si>
    <t>04018</t>
  </si>
  <si>
    <t>L.6.14</t>
  </si>
  <si>
    <t xml:space="preserve">ZŠ Belehradská </t>
  </si>
  <si>
    <t>Belehradská 21</t>
  </si>
  <si>
    <t xml:space="preserve">04013 </t>
  </si>
  <si>
    <t>L.6.15</t>
  </si>
  <si>
    <t>Krosnianska 4</t>
  </si>
  <si>
    <t>L.6.16</t>
  </si>
  <si>
    <t xml:space="preserve">ZŠ M. Lechkého </t>
  </si>
  <si>
    <t>Ul. J. Pavla II. 1</t>
  </si>
  <si>
    <t>L.6.17</t>
  </si>
  <si>
    <t>Spojená škola sv. koš. mučeníkov</t>
  </si>
  <si>
    <t>Čordákova 50</t>
  </si>
  <si>
    <t>L.6.18</t>
  </si>
  <si>
    <t xml:space="preserve">ZŠ Postupimská </t>
  </si>
  <si>
    <t>Postupimská 37</t>
  </si>
  <si>
    <t>L.6.19</t>
  </si>
  <si>
    <t>ZŠ Fábryho</t>
  </si>
  <si>
    <t>Fábryho 44</t>
  </si>
  <si>
    <t>L.6.20</t>
  </si>
  <si>
    <t>ZŠ Janigova</t>
  </si>
  <si>
    <t>Janigova 2</t>
  </si>
  <si>
    <t>SMZ</t>
  </si>
  <si>
    <t xml:space="preserve">Správa mestskej zelene , a.s. </t>
  </si>
  <si>
    <t>Rastislavova 79</t>
  </si>
  <si>
    <t>L.7.1.</t>
  </si>
  <si>
    <t>Centrála</t>
  </si>
  <si>
    <t>40 Mbps</t>
  </si>
  <si>
    <t>L.7.2.</t>
  </si>
  <si>
    <t>Verejný cintorín</t>
  </si>
  <si>
    <t>Rastislavova  83</t>
  </si>
  <si>
    <t>L.7.3.</t>
  </si>
  <si>
    <t>Krematórium</t>
  </si>
  <si>
    <t>Zelený dvor 1</t>
  </si>
  <si>
    <t>L.7.4.</t>
  </si>
  <si>
    <t>Bernátovce</t>
  </si>
  <si>
    <t>Bernatovce</t>
  </si>
  <si>
    <t>Valaliky-Košice-Barca</t>
  </si>
  <si>
    <t>L.7.5.</t>
  </si>
  <si>
    <t>DI- Pajorová</t>
  </si>
  <si>
    <t>Pajorová</t>
  </si>
  <si>
    <t>L.7.6.</t>
  </si>
  <si>
    <t>DI- Amurská</t>
  </si>
  <si>
    <t>Amurská</t>
  </si>
  <si>
    <t>L.7.7.</t>
  </si>
  <si>
    <t>Mestký park</t>
  </si>
  <si>
    <t>special</t>
  </si>
  <si>
    <t>L.7.8.</t>
  </si>
  <si>
    <t>Fontána -  Hlavná ulica</t>
  </si>
  <si>
    <t>Hlavná ulica - veľká hrajúca fontána</t>
  </si>
  <si>
    <t>ZOO</t>
  </si>
  <si>
    <t>Zoologická záhrada Košice</t>
  </si>
  <si>
    <t>Ulica k Zoologickej záhrade 1</t>
  </si>
  <si>
    <t>L.8.1.</t>
  </si>
  <si>
    <t>ZOO Kosice</t>
  </si>
  <si>
    <t>PSC</t>
  </si>
  <si>
    <t>Psychosociálne centrum</t>
  </si>
  <si>
    <t>Lofflerova 2</t>
  </si>
  <si>
    <t>PSCKE</t>
  </si>
  <si>
    <t>PSC_Lofflerova</t>
  </si>
  <si>
    <t>10 Mbps</t>
  </si>
  <si>
    <t>PSC_Adlerova</t>
  </si>
  <si>
    <t>Adlerova 4</t>
  </si>
  <si>
    <t>PSC_Juzna</t>
  </si>
  <si>
    <t>Južná trieda 23</t>
  </si>
  <si>
    <t>ErixLine</t>
  </si>
  <si>
    <t>LL</t>
  </si>
  <si>
    <t>2 Mbps</t>
  </si>
  <si>
    <t>70 Mbps</t>
  </si>
  <si>
    <t>Košická futbalová aréna</t>
  </si>
  <si>
    <t>L.12.1.</t>
  </si>
  <si>
    <t>Magistrát mesta Košice</t>
  </si>
  <si>
    <t>Trieda SNP48/A</t>
  </si>
  <si>
    <t>L.13.1.</t>
  </si>
  <si>
    <t>Budova magistrátu</t>
  </si>
  <si>
    <t>L.13.2.</t>
  </si>
  <si>
    <t>Stará radnica</t>
  </si>
  <si>
    <t>Kováčska 20 - vo dvore</t>
  </si>
  <si>
    <t>L.13.3.</t>
  </si>
  <si>
    <t>Archív mesta Košice</t>
  </si>
  <si>
    <t>Kováčska 20</t>
  </si>
  <si>
    <t>30 Mbps</t>
  </si>
  <si>
    <t>L.13.4.</t>
  </si>
  <si>
    <t>Stavebný úrad Košice - Staré mesto</t>
  </si>
  <si>
    <t>Hviezdoslavova 7</t>
  </si>
  <si>
    <t>60 Mbps</t>
  </si>
  <si>
    <t>L.13.5.</t>
  </si>
  <si>
    <t>Stavebný úrad Košice - Juh</t>
  </si>
  <si>
    <t>Smetanova 4</t>
  </si>
  <si>
    <t>MeP</t>
  </si>
  <si>
    <t>Mestská polícia</t>
  </si>
  <si>
    <t>L.13.7.</t>
  </si>
  <si>
    <t>Mep</t>
  </si>
  <si>
    <t>Západ</t>
  </si>
  <si>
    <t>L.13.8.</t>
  </si>
  <si>
    <t>JUH</t>
  </si>
  <si>
    <t>Jarmočná č.1</t>
  </si>
  <si>
    <t>L.13.9.</t>
  </si>
  <si>
    <t>KVP</t>
  </si>
  <si>
    <t>Cottbuská č. 36</t>
  </si>
  <si>
    <t>L.13.10.</t>
  </si>
  <si>
    <t>Lunik IX.</t>
  </si>
  <si>
    <t>L.13.11.</t>
  </si>
  <si>
    <t>Nad  Jazerom</t>
  </si>
  <si>
    <t>Poludníková č. 7</t>
  </si>
  <si>
    <t>L.13.12.</t>
  </si>
  <si>
    <t>Sever</t>
  </si>
  <si>
    <t>Nám. Jána Mathého 1</t>
  </si>
  <si>
    <t>L.13.13.</t>
  </si>
  <si>
    <t>Stred</t>
  </si>
  <si>
    <t>Tajovského č. 9</t>
  </si>
  <si>
    <t>L.13.14.</t>
  </si>
  <si>
    <t>Šaca</t>
  </si>
  <si>
    <t>Železiarenská č. 7</t>
  </si>
  <si>
    <t>Alternet</t>
  </si>
  <si>
    <t>L.13.15.</t>
  </si>
  <si>
    <t>Ťahanovce</t>
  </si>
  <si>
    <t>Juhoslovanská 2</t>
  </si>
  <si>
    <t>L.13.16.</t>
  </si>
  <si>
    <t>Východ</t>
  </si>
  <si>
    <t>Dvorkinova č. 7</t>
  </si>
  <si>
    <t>SKOL</t>
  </si>
  <si>
    <t>Školské zariadenia</t>
  </si>
  <si>
    <t>L.14.1</t>
  </si>
  <si>
    <t>MS-BPS</t>
  </si>
  <si>
    <t>Azovská</t>
  </si>
  <si>
    <t xml:space="preserve">Azovská 1 </t>
  </si>
  <si>
    <t>BEZ-PS</t>
  </si>
  <si>
    <t>L.14.2</t>
  </si>
  <si>
    <t>B. Němcovej</t>
  </si>
  <si>
    <t xml:space="preserve">B. Němcovej 4 </t>
  </si>
  <si>
    <t>L.14.3</t>
  </si>
  <si>
    <t>Bernolákova</t>
  </si>
  <si>
    <t xml:space="preserve">Bernolákova 14 </t>
  </si>
  <si>
    <t>L.14.4</t>
  </si>
  <si>
    <t xml:space="preserve">Budapeštianska 3 </t>
  </si>
  <si>
    <t>L.14.5</t>
  </si>
  <si>
    <t xml:space="preserve">Cottbuská </t>
  </si>
  <si>
    <t xml:space="preserve">Cottbuská 34 </t>
  </si>
  <si>
    <t>L.14.6</t>
  </si>
  <si>
    <t>Čínska</t>
  </si>
  <si>
    <t xml:space="preserve">Čínska 24 </t>
  </si>
  <si>
    <t>L.14.7</t>
  </si>
  <si>
    <t>Čordákova</t>
  </si>
  <si>
    <t xml:space="preserve">Čordákova 17 </t>
  </si>
  <si>
    <t>L.14.8</t>
  </si>
  <si>
    <t>Dénešova</t>
  </si>
  <si>
    <t xml:space="preserve">Dénešova 53 </t>
  </si>
  <si>
    <t>L.14.9</t>
  </si>
  <si>
    <t>Družicová</t>
  </si>
  <si>
    <t xml:space="preserve">Družicová 5 </t>
  </si>
  <si>
    <t>L.14.10</t>
  </si>
  <si>
    <t>Hemerkova</t>
  </si>
  <si>
    <t xml:space="preserve">Hemerkova 26 </t>
  </si>
  <si>
    <t>L.14.11</t>
  </si>
  <si>
    <t>Hronská</t>
  </si>
  <si>
    <t xml:space="preserve">Hronská 7 </t>
  </si>
  <si>
    <t>L.14.12</t>
  </si>
  <si>
    <t>Húskova</t>
  </si>
  <si>
    <t xml:space="preserve">Húskova 45 </t>
  </si>
  <si>
    <t>L.14.13</t>
  </si>
  <si>
    <t>Humenská</t>
  </si>
  <si>
    <t xml:space="preserve">Humenská 51 </t>
  </si>
  <si>
    <t>L.14.14</t>
  </si>
  <si>
    <t>Ipeľská</t>
  </si>
  <si>
    <t xml:space="preserve">Ipeľská 10 </t>
  </si>
  <si>
    <t>L.14.15</t>
  </si>
  <si>
    <t>Jaltská</t>
  </si>
  <si>
    <t xml:space="preserve">Jaltská 33 </t>
  </si>
  <si>
    <t>L.14.16</t>
  </si>
  <si>
    <t>Jenisejská</t>
  </si>
  <si>
    <t xml:space="preserve">Jenisejská 24 </t>
  </si>
  <si>
    <t>L.14.17</t>
  </si>
  <si>
    <t>Kalinovská</t>
  </si>
  <si>
    <t xml:space="preserve">Kalinovská 9 </t>
  </si>
  <si>
    <t>L.14.18</t>
  </si>
  <si>
    <t>Kežmarská</t>
  </si>
  <si>
    <t xml:space="preserve">Kežmarská 46 </t>
  </si>
  <si>
    <t>L.14.19</t>
  </si>
  <si>
    <t>Lidické námestie</t>
  </si>
  <si>
    <t xml:space="preserve">Lidické námestie 18 </t>
  </si>
  <si>
    <t>L.14.20</t>
  </si>
  <si>
    <t>Miškovecká</t>
  </si>
  <si>
    <t xml:space="preserve">Miškovecká 20 </t>
  </si>
  <si>
    <t>L.14.21</t>
  </si>
  <si>
    <t>Moldavská</t>
  </si>
  <si>
    <t xml:space="preserve">Moldavská 23 </t>
  </si>
  <si>
    <t>L.14.22</t>
  </si>
  <si>
    <t>Muškátová</t>
  </si>
  <si>
    <t xml:space="preserve">Muškátová 7 </t>
  </si>
  <si>
    <t>L.14.23</t>
  </si>
  <si>
    <t>Obrancov mieru 16</t>
  </si>
  <si>
    <t xml:space="preserve">Obrancov mieru 16 </t>
  </si>
  <si>
    <t>L.14.24</t>
  </si>
  <si>
    <t>Obrancov mieru 20</t>
  </si>
  <si>
    <t xml:space="preserve">Obrancov mieru 20 </t>
  </si>
  <si>
    <t>L.14.25</t>
  </si>
  <si>
    <t>Oštepová</t>
  </si>
  <si>
    <t xml:space="preserve">Oštepová 1 </t>
  </si>
  <si>
    <t>L.14.26</t>
  </si>
  <si>
    <t>Ovručská</t>
  </si>
  <si>
    <t xml:space="preserve">Ovručská 14 </t>
  </si>
  <si>
    <t>L.14.27</t>
  </si>
  <si>
    <t>Park mládeže</t>
  </si>
  <si>
    <t xml:space="preserve">Park mládeže 4 </t>
  </si>
  <si>
    <t>L.14.28</t>
  </si>
  <si>
    <t>Polianska</t>
  </si>
  <si>
    <t xml:space="preserve">Polianska 4 </t>
  </si>
  <si>
    <t>L.14.29</t>
  </si>
  <si>
    <t>Povstania českého ľudu</t>
  </si>
  <si>
    <t xml:space="preserve">Povstania českého ľudu 11 </t>
  </si>
  <si>
    <t>L.14.30</t>
  </si>
  <si>
    <t>Šafárikova trieda</t>
  </si>
  <si>
    <t xml:space="preserve">Šafárikova trieda 4 </t>
  </si>
  <si>
    <t>L.14.31</t>
  </si>
  <si>
    <t>Turgenevova</t>
  </si>
  <si>
    <t xml:space="preserve">Turgenevova 38 </t>
  </si>
  <si>
    <t>L.14.32</t>
  </si>
  <si>
    <t>Watsonova</t>
  </si>
  <si>
    <t xml:space="preserve">Watsonova 2 </t>
  </si>
  <si>
    <t>L.14.33</t>
  </si>
  <si>
    <t>Zupkova</t>
  </si>
  <si>
    <t xml:space="preserve">Zupkova 37 </t>
  </si>
  <si>
    <t>L.14.34</t>
  </si>
  <si>
    <t>Hečkova</t>
  </si>
  <si>
    <t>Hečkova 13</t>
  </si>
  <si>
    <t>L.14.35</t>
  </si>
  <si>
    <t>Budanova</t>
  </si>
  <si>
    <t>Budanova 6</t>
  </si>
  <si>
    <t>L.14.36</t>
  </si>
  <si>
    <t>Poľná</t>
  </si>
  <si>
    <t>Poľná 1</t>
  </si>
  <si>
    <t>L.14.37</t>
  </si>
  <si>
    <t>Za priekopou</t>
  </si>
  <si>
    <t>Za priekopou 57</t>
  </si>
  <si>
    <t>L.14.38</t>
  </si>
  <si>
    <t>Kovaľská</t>
  </si>
  <si>
    <t>Kovaľská 12/A</t>
  </si>
  <si>
    <t>L.14.39</t>
  </si>
  <si>
    <t>Repíková</t>
  </si>
  <si>
    <t>Repíková 58</t>
  </si>
  <si>
    <t>L.14.40</t>
  </si>
  <si>
    <t>Detské jasle Jesenná</t>
  </si>
  <si>
    <t xml:space="preserve">Detské jasle, Jesenná 12 </t>
  </si>
  <si>
    <t>MS-RO</t>
  </si>
  <si>
    <t>PS</t>
  </si>
  <si>
    <t>VDSL</t>
  </si>
  <si>
    <t>90/9 Mbps</t>
  </si>
  <si>
    <t>15/1 Mbps</t>
  </si>
  <si>
    <t>50/5 Mbps</t>
  </si>
  <si>
    <t>ZS</t>
  </si>
  <si>
    <t>400 Mbps</t>
  </si>
  <si>
    <t>75 Mbps</t>
  </si>
  <si>
    <t>20/2 Mbps</t>
  </si>
  <si>
    <t>ZS-MS-RO</t>
  </si>
  <si>
    <t>RO</t>
  </si>
  <si>
    <t>ZUS</t>
  </si>
  <si>
    <t>40/4 Mbps</t>
  </si>
  <si>
    <t>8/1 Mbps</t>
  </si>
  <si>
    <t>CVC</t>
  </si>
  <si>
    <t>JS</t>
  </si>
  <si>
    <t>dostupnosť</t>
  </si>
  <si>
    <t>&gt; 90 users</t>
  </si>
  <si>
    <t>&gt; 25 users</t>
  </si>
  <si>
    <t>HQ, malá lokalita</t>
  </si>
  <si>
    <t>&lt; 25 users</t>
  </si>
  <si>
    <t>BO, veľká lokalita</t>
  </si>
  <si>
    <t>Destination</t>
  </si>
  <si>
    <t>Provider</t>
  </si>
  <si>
    <t>FMO: Typ pripojenia - kvalita</t>
  </si>
  <si>
    <t>vlastník CPE</t>
  </si>
  <si>
    <t>Právna subj.</t>
  </si>
  <si>
    <t>FMO: Kapacita</t>
  </si>
  <si>
    <t>FMO: Typ pripojenia - dostupnosť</t>
  </si>
  <si>
    <t>FMO: Typ pripojenia - dostupnosť: vysvetlenie</t>
  </si>
  <si>
    <t>you are connected to a single ISP using a single link</t>
  </si>
  <si>
    <t>1024/1024 Kbps</t>
  </si>
  <si>
    <t>KE</t>
  </si>
  <si>
    <t>you are connected to a single ISP using dual links, 2 routers on customer site</t>
  </si>
  <si>
    <t>technologická sieť</t>
  </si>
  <si>
    <t>Govnet</t>
  </si>
  <si>
    <t>MP-IB</t>
  </si>
  <si>
    <t>internet breakout</t>
  </si>
  <si>
    <t>MP-internal</t>
  </si>
  <si>
    <t>dark fiber</t>
  </si>
  <si>
    <t>Orange/Antik</t>
  </si>
  <si>
    <t>iné 3</t>
  </si>
  <si>
    <t>iné 4</t>
  </si>
  <si>
    <t>iné 5</t>
  </si>
  <si>
    <t>iné 6</t>
  </si>
  <si>
    <t>iné 7</t>
  </si>
  <si>
    <t>iné 8</t>
  </si>
  <si>
    <t>iné 9</t>
  </si>
  <si>
    <t>iné 10</t>
  </si>
  <si>
    <t>iné 11</t>
  </si>
  <si>
    <t>iné 12</t>
  </si>
  <si>
    <t>iné 13</t>
  </si>
  <si>
    <t>typ lokality: users</t>
  </si>
  <si>
    <t>FMO: internet demand</t>
  </si>
  <si>
    <t>Materské školy v zriadovateľskéj pôsobnosti mesta Košice - NEPRÁVNE subjekty</t>
  </si>
  <si>
    <t>Materské školy v zriadovateľskéj pôsobnosti mesta Košice - ROZPOČTOVÉ organizácie</t>
  </si>
  <si>
    <t>Základná škola s materskou školou v zriaďovateľskej pôsobnosti mesta Košice, rozpočová organizácia</t>
  </si>
  <si>
    <t>Základné školy v zriaďovateľskej pôsobnosti mesta Košice</t>
  </si>
  <si>
    <t>Základná umelecká škola v zriaďovateľskej pôsobnosti mesta Košice</t>
  </si>
  <si>
    <t>Centrum Voľného Času v zriaďovateľskej pôsobnosti mesta Košice</t>
  </si>
  <si>
    <t>Jazyková Škola v zriaďovateľskej pôsobnosti mesta Košice</t>
  </si>
  <si>
    <t>EP</t>
  </si>
  <si>
    <t>elokované pracovisko</t>
  </si>
  <si>
    <t>L.2.12.</t>
  </si>
  <si>
    <t>Popradská 72</t>
  </si>
  <si>
    <t>L.2.13.</t>
  </si>
  <si>
    <t>Sladkovičová 3</t>
  </si>
  <si>
    <t>L.2.14.</t>
  </si>
  <si>
    <t>Jakabov palác</t>
  </si>
  <si>
    <t>Poľovnícka 8</t>
  </si>
  <si>
    <t>Němcovej 28</t>
  </si>
  <si>
    <t>Pri Prachárni 13</t>
  </si>
  <si>
    <t>SLA</t>
  </si>
  <si>
    <t>Bronz</t>
  </si>
  <si>
    <t>Silver</t>
  </si>
  <si>
    <t>Gold</t>
  </si>
  <si>
    <t>SSSK</t>
  </si>
  <si>
    <t>Stredisko Služieb Škola</t>
  </si>
  <si>
    <t>L.15.1.</t>
  </si>
  <si>
    <t>CENA / mesiac</t>
  </si>
  <si>
    <t>Dispečing Ťahanovce</t>
  </si>
  <si>
    <t>maximálny počet mesiacov</t>
  </si>
  <si>
    <t>cena za 48 mesiacov 
(bez DPH)</t>
  </si>
  <si>
    <t>VÝSLEDNÁ CENA bez DPH</t>
  </si>
  <si>
    <t>DPH 20%</t>
  </si>
  <si>
    <t>VÝSLEDNÁ CENA s DPH</t>
  </si>
  <si>
    <t xml:space="preserve"> - NA - </t>
  </si>
  <si>
    <t>POŽIADAVKY</t>
  </si>
  <si>
    <t>PONUKA, NAVRHOVANÉ RIEŠENIE</t>
  </si>
  <si>
    <t>Popradska 72</t>
  </si>
  <si>
    <t>Veľká Lodina 1</t>
  </si>
  <si>
    <t>Typ pripojenia:
kvalita</t>
  </si>
  <si>
    <t>Typ pripojenia:
dostupnosť</t>
  </si>
  <si>
    <t>PRIMÁRNA
Kapacita</t>
  </si>
  <si>
    <t>ZÁLOŽNÁ
Kapacita</t>
  </si>
  <si>
    <t>PRIMÁRNA
kvalita</t>
  </si>
  <si>
    <t>ZÁLOŽNÁ
kvalita</t>
  </si>
  <si>
    <t>IDENTIFIKÁCIA ORGANIZÁCIE, LOKALITY</t>
  </si>
  <si>
    <t>Skratka</t>
  </si>
  <si>
    <t>Názov organizácie</t>
  </si>
  <si>
    <t>Názov lokality</t>
  </si>
  <si>
    <t>Krčméryho 2</t>
  </si>
  <si>
    <t>04015</t>
  </si>
  <si>
    <t>Nám. Jána Mathého  1</t>
  </si>
  <si>
    <t>ZŠ Krosnianska 4</t>
  </si>
  <si>
    <t>04017</t>
  </si>
  <si>
    <t>04014</t>
  </si>
  <si>
    <t>04016</t>
  </si>
  <si>
    <t>Technológia</t>
  </si>
  <si>
    <t>Kvalita</t>
  </si>
  <si>
    <t>Dostupnosť</t>
  </si>
  <si>
    <t>garantované, agregované</t>
  </si>
  <si>
    <t>30, 50, 100, ... / Mbps</t>
  </si>
  <si>
    <t>Single Homed, Dual Homed</t>
  </si>
  <si>
    <t>Bronz, Silver, Gold</t>
  </si>
  <si>
    <t>parameter</t>
  </si>
  <si>
    <t>predpokladané hodnoty</t>
  </si>
  <si>
    <t>príklad: FO, MW, aDSL, LTE, dark fiber, ...</t>
  </si>
  <si>
    <t>L.7.9.</t>
  </si>
  <si>
    <t>Stredisko - Sever</t>
  </si>
  <si>
    <t>Vodárenska 16</t>
  </si>
  <si>
    <t>L.7.10.</t>
  </si>
  <si>
    <t>Stredisko - Ťahanovce</t>
  </si>
  <si>
    <t>Juhoslovanská 4</t>
  </si>
  <si>
    <t>L.7.11.</t>
  </si>
  <si>
    <t>Stredisko - DH</t>
  </si>
  <si>
    <t>Jegorovovo námestie 2</t>
  </si>
  <si>
    <t>L.7.12.</t>
  </si>
  <si>
    <t>Stredisko - Západ</t>
  </si>
  <si>
    <t>Kežmarská 3</t>
  </si>
  <si>
    <t>L.7.13.</t>
  </si>
  <si>
    <t>Stredisko - Jazero</t>
  </si>
  <si>
    <t>Poludníkova 7</t>
  </si>
  <si>
    <t>L.7.14.</t>
  </si>
  <si>
    <t>Stredisko - Staré mesto</t>
  </si>
  <si>
    <t>Löfflerova 2</t>
  </si>
  <si>
    <t>Stredisko služieb škole</t>
  </si>
  <si>
    <t>KONEKTIVITA - RÁMCOVÁ ČASŤ</t>
  </si>
  <si>
    <t>KONEKTIVITA - ZOZNAM LOKALÍT, PRIPOJENIE DO MESTSKEJ SIETE</t>
  </si>
  <si>
    <t>ZOZNAM LOKALÍT</t>
  </si>
  <si>
    <t>RÁMCOVÁ ČASŤ</t>
  </si>
  <si>
    <t>PRIMÁRNA
technológia, popis</t>
  </si>
  <si>
    <t xml:space="preserve">SLA
</t>
  </si>
  <si>
    <t>ZÁLOŽNÁ
technológia, popis</t>
  </si>
  <si>
    <t xml:space="preserve">SLA </t>
  </si>
  <si>
    <t>Výsledná cena 
bez DPH</t>
  </si>
  <si>
    <t>Výsledná cena 
DPH</t>
  </si>
  <si>
    <t>SPOLU</t>
  </si>
  <si>
    <t>IDENTIFIKAČNÉ ÚDAJE</t>
  </si>
  <si>
    <t>PONUKA - NAVRHOVANÉ RIEŠENIE</t>
  </si>
  <si>
    <t>ID lokality</t>
  </si>
  <si>
    <t>ID org.</t>
  </si>
  <si>
    <t>skratka</t>
  </si>
  <si>
    <t>názov organizácie</t>
  </si>
  <si>
    <t>názov lokality</t>
  </si>
  <si>
    <t>ulica</t>
  </si>
  <si>
    <t>mesto</t>
  </si>
  <si>
    <t>L.9.1.</t>
  </si>
  <si>
    <t>L.9.2.</t>
  </si>
  <si>
    <t>L.9.4.</t>
  </si>
  <si>
    <t>L.8.2.</t>
  </si>
  <si>
    <t>ZOO Kosice - centrum</t>
  </si>
  <si>
    <t>Mojmírova 1</t>
  </si>
  <si>
    <t>ne-agregované</t>
  </si>
  <si>
    <t>&gt;= 300 Mbps</t>
  </si>
  <si>
    <t>&gt;= 50 Mbps</t>
  </si>
  <si>
    <t>&gt;= 1000 Mbps</t>
  </si>
  <si>
    <t>&gt;= 30 Mbps</t>
  </si>
  <si>
    <t>&gt;= 100 Mbps</t>
  </si>
  <si>
    <t>&gt;= 10 Mbps</t>
  </si>
  <si>
    <t>&gt;= 100 Mpbs</t>
  </si>
  <si>
    <t>PRIMÁRNA
kapacita 
download</t>
  </si>
  <si>
    <t>PRIMÁRNA
kapacita 
upload</t>
  </si>
  <si>
    <t>ZÁLOŽNÁ
kapacita 
download</t>
  </si>
  <si>
    <t>ZÁLOŽNÁ
kapacita 
upload</t>
  </si>
  <si>
    <t>Centrum komunitných sociálnych služieb MČ Košice – Krásna</t>
  </si>
  <si>
    <t>Ulica k Majeru, Košice – Krásna, č.p. 5303 – 5306</t>
  </si>
  <si>
    <t>L.13.6.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</si>
</sst>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€&quot;_-;\-* #,##0.00\ &quot;€&quot;_-;_-* &quot;-&quot;??\ &quot;€&quot;_-;_-@_-"/>
    <numFmt numFmtId="164" formatCode="_-[$€-2]\ * #,##0_-;\-[$€-2]\ * #,##0_-;_-[$€-2]\ * &quot;-&quot;??_-;_-@_-"/>
    <numFmt numFmtId="165" formatCode="_-[$€-2]\ * #,##0.00_-;\-[$€-2]\ * #,##0.00_-;_-[$€-2]\ * &quot;-&quot;??_-;_-@_-"/>
    <numFmt numFmtId="166" formatCode="_-* #,##0.00&quot; €&quot;_-;\-* #,##0.00&quot; €&quot;_-;_-* \-??&quot; €&quot;_-;_-@_-"/>
    <numFmt numFmtId="167" formatCode="0\ %"/>
    <numFmt numFmtId="168" formatCode="_-* #,##0.00\ [$€-1]_-;\-* #,##0.00\ [$€-1]_-;_-* &quot;-&quot;??\ [$€-1]_-;_-@_-"/>
  </numFmts>
  <fonts count="47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1"/>
      <color theme="10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</font>
    <font>
      <sz val="12"/>
      <color theme="1"/>
      <name val="Calibri"/>
      <family val="2"/>
      <scheme val="minor"/>
    </font>
    <font>
      <sz val="10"/>
      <color theme="1"/>
      <name val="Tele-GroteskNor"/>
      <family val="2"/>
      <charset val="238"/>
    </font>
    <font>
      <sz val="18"/>
      <color theme="3"/>
      <name val="Cambria"/>
      <family val="2"/>
      <charset val="238"/>
      <scheme val="major"/>
    </font>
    <font>
      <sz val="11"/>
      <color theme="1"/>
      <name val="Calibri"/>
      <family val="2"/>
      <charset val="238"/>
    </font>
    <font>
      <sz val="10"/>
      <name val="Arial"/>
      <family val="2"/>
      <charset val="1"/>
    </font>
    <font>
      <sz val="12"/>
      <color theme="0"/>
      <name val="Calibri"/>
      <family val="2"/>
      <scheme val="minor"/>
    </font>
    <font>
      <sz val="8"/>
      <name val="Calibri"/>
      <family val="2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8"/>
      <color theme="3"/>
      <name val="Calibri"/>
      <family val="2"/>
      <charset val="238"/>
      <scheme val="minor"/>
    </font>
    <font>
      <b/>
      <sz val="11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12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color rgb="FF000000"/>
      <name val="Calibri"/>
      <family val="2"/>
      <charset val="1"/>
    </font>
    <font>
      <sz val="11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sz val="12"/>
      <color rgb="FF000000"/>
      <name val="Calibri"/>
      <family val="2"/>
      <charset val="1"/>
    </font>
    <font>
      <sz val="10"/>
      <color rgb="FF000000"/>
      <name val="Tele-GroteskNor"/>
      <family val="2"/>
      <charset val="238"/>
    </font>
    <font>
      <sz val="18"/>
      <color rgb="FF1F497D"/>
      <name val="Cambria"/>
      <family val="2"/>
      <charset val="238"/>
    </font>
    <font>
      <sz val="10"/>
      <color rgb="FF000000"/>
      <name val="Calibri"/>
      <family val="2"/>
      <charset val="1"/>
    </font>
    <font>
      <b/>
      <sz val="15"/>
      <color rgb="FF1F497D"/>
      <name val="Calibri"/>
      <family val="2"/>
      <charset val="238"/>
    </font>
    <font>
      <b/>
      <sz val="13"/>
      <color rgb="FF1F497D"/>
      <name val="Calibri"/>
      <family val="2"/>
      <charset val="238"/>
    </font>
    <font>
      <b/>
      <sz val="11"/>
      <color rgb="FF1F497D"/>
      <name val="Calibri"/>
      <family val="2"/>
      <charset val="1"/>
    </font>
    <font>
      <sz val="12"/>
      <color rgb="FFFFFFFF"/>
      <name val="Calibri"/>
      <family val="2"/>
      <charset val="1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9C5700"/>
      <name val="Calibri"/>
      <family val="2"/>
      <scheme val="minor"/>
    </font>
    <font>
      <b/>
      <sz val="14"/>
      <color rgb="FFC00000"/>
      <name val="Calibri"/>
      <family val="2"/>
      <scheme val="minor"/>
    </font>
    <font>
      <sz val="11"/>
      <color rgb="FFFF0000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EB9C"/>
      </patternFill>
    </fill>
    <fill>
      <patternFill patternType="solid">
        <fgColor rgb="FFDCE6F2"/>
        <bgColor rgb="FFDBEEF4"/>
      </patternFill>
    </fill>
    <fill>
      <patternFill patternType="solid">
        <fgColor rgb="FFF2DCDB"/>
        <bgColor rgb="FFE6E0EC"/>
      </patternFill>
    </fill>
    <fill>
      <patternFill patternType="solid">
        <fgColor rgb="FFEBF1DE"/>
        <bgColor rgb="FFFDEADA"/>
      </patternFill>
    </fill>
    <fill>
      <patternFill patternType="solid">
        <fgColor rgb="FFE6E0EC"/>
        <bgColor rgb="FFDCE6F2"/>
      </patternFill>
    </fill>
    <fill>
      <patternFill patternType="solid">
        <fgColor rgb="FFDBEEF4"/>
        <bgColor rgb="FFDCE6F2"/>
      </patternFill>
    </fill>
    <fill>
      <patternFill patternType="solid">
        <fgColor rgb="FFFDEADA"/>
        <bgColor rgb="FFEBF1DE"/>
      </patternFill>
    </fill>
    <fill>
      <patternFill patternType="solid">
        <fgColor rgb="FFB9CDE5"/>
        <bgColor rgb="FFB7DEE8"/>
      </patternFill>
    </fill>
    <fill>
      <patternFill patternType="solid">
        <fgColor rgb="FFE6B9B8"/>
        <bgColor rgb="FFCCC1DA"/>
      </patternFill>
    </fill>
    <fill>
      <patternFill patternType="solid">
        <fgColor rgb="FFD7E4BD"/>
        <bgColor rgb="FFD9D9D9"/>
      </patternFill>
    </fill>
    <fill>
      <patternFill patternType="solid">
        <fgColor rgb="FFCCC1DA"/>
        <bgColor rgb="FFB9CDE5"/>
      </patternFill>
    </fill>
    <fill>
      <patternFill patternType="solid">
        <fgColor rgb="FFB7DEE8"/>
        <bgColor rgb="FFB9CDE5"/>
      </patternFill>
    </fill>
    <fill>
      <patternFill patternType="solid">
        <fgColor rgb="FFFCD5B5"/>
        <bgColor rgb="FFF2DCDB"/>
      </patternFill>
    </fill>
    <fill>
      <patternFill patternType="solid">
        <fgColor rgb="FFFFFFCC"/>
        <bgColor rgb="FFEBF1DE"/>
      </patternFill>
    </fill>
    <fill>
      <patternFill patternType="solid">
        <fgColor rgb="FF4F81BD"/>
        <bgColor rgb="FF808080"/>
      </patternFill>
    </fill>
  </fills>
  <borders count="6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ck">
        <color theme="4"/>
      </top>
      <bottom style="thick">
        <color theme="4"/>
      </bottom>
      <diagonal/>
    </border>
    <border>
      <left style="thin">
        <color theme="4"/>
      </left>
      <right/>
      <top style="thick">
        <color theme="4"/>
      </top>
      <bottom style="thick">
        <color theme="4"/>
      </bottom>
      <diagonal/>
    </border>
    <border>
      <left/>
      <right style="thin">
        <color theme="4"/>
      </right>
      <top style="thick">
        <color theme="4"/>
      </top>
      <bottom style="thick">
        <color theme="4"/>
      </bottom>
      <diagonal/>
    </border>
    <border>
      <left style="thick">
        <color theme="4"/>
      </left>
      <right/>
      <top style="thick">
        <color theme="4"/>
      </top>
      <bottom style="thick">
        <color theme="4"/>
      </bottom>
      <diagonal/>
    </border>
    <border>
      <left/>
      <right style="thick">
        <color theme="4"/>
      </right>
      <top style="thick">
        <color theme="4"/>
      </top>
      <bottom style="thick">
        <color theme="4"/>
      </bottom>
      <diagonal/>
    </border>
    <border>
      <left/>
      <right style="medium">
        <color theme="4"/>
      </right>
      <top style="thick">
        <color theme="4"/>
      </top>
      <bottom/>
      <diagonal/>
    </border>
    <border>
      <left/>
      <right style="medium">
        <color theme="4"/>
      </right>
      <top/>
      <bottom/>
      <diagonal/>
    </border>
    <border>
      <left style="medium">
        <color theme="4"/>
      </left>
      <right/>
      <top style="thick">
        <color theme="4"/>
      </top>
      <bottom/>
      <diagonal/>
    </border>
    <border>
      <left style="medium">
        <color theme="4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medium">
        <color theme="4"/>
      </left>
      <right/>
      <top/>
      <bottom style="thin">
        <color auto="1"/>
      </bottom>
      <diagonal/>
    </border>
    <border>
      <left/>
      <right style="medium">
        <color theme="4"/>
      </right>
      <top/>
      <bottom style="thin">
        <color auto="1"/>
      </bottom>
      <diagonal/>
    </border>
    <border>
      <left/>
      <right style="medium">
        <color theme="4"/>
      </right>
      <top/>
      <bottom style="dashed">
        <color theme="4"/>
      </bottom>
      <diagonal/>
    </border>
    <border>
      <left/>
      <right/>
      <top/>
      <bottom style="dashed">
        <color theme="4"/>
      </bottom>
      <diagonal/>
    </border>
    <border>
      <left style="medium">
        <color theme="4"/>
      </left>
      <right/>
      <top/>
      <bottom style="dashed">
        <color theme="4"/>
      </bottom>
      <diagonal/>
    </border>
    <border>
      <left style="medium">
        <color theme="4"/>
      </left>
      <right/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C0DE"/>
      </bottom>
      <diagonal/>
    </border>
    <border>
      <left/>
      <right/>
      <top/>
      <bottom style="medium">
        <color rgb="FF95B3D7"/>
      </bottom>
      <diagonal/>
    </border>
    <border>
      <left style="thin">
        <color theme="4"/>
      </left>
      <right style="thin">
        <color theme="4"/>
      </right>
      <top style="thick">
        <color theme="4"/>
      </top>
      <bottom/>
      <diagonal/>
    </border>
    <border>
      <left style="thin">
        <color theme="4"/>
      </left>
      <right style="thin">
        <color theme="4"/>
      </right>
      <top/>
      <bottom style="thin">
        <color auto="1"/>
      </bottom>
      <diagonal/>
    </border>
    <border>
      <left style="thin">
        <color theme="4"/>
      </left>
      <right style="thin">
        <color theme="4"/>
      </right>
      <top/>
      <bottom/>
      <diagonal/>
    </border>
    <border>
      <left/>
      <right/>
      <top style="double">
        <color rgb="FFA7C0DE"/>
      </top>
      <bottom style="thick">
        <color rgb="FFA7C0DE"/>
      </bottom>
      <diagonal/>
    </border>
    <border>
      <left style="medium">
        <color theme="4"/>
      </left>
      <right style="hair">
        <color theme="4"/>
      </right>
      <top style="thin">
        <color auto="1"/>
      </top>
      <bottom style="hair">
        <color theme="4"/>
      </bottom>
      <diagonal/>
    </border>
    <border>
      <left style="hair">
        <color theme="4"/>
      </left>
      <right style="hair">
        <color theme="4"/>
      </right>
      <top style="thin">
        <color auto="1"/>
      </top>
      <bottom style="hair">
        <color theme="4"/>
      </bottom>
      <diagonal/>
    </border>
    <border>
      <left style="hair">
        <color theme="4"/>
      </left>
      <right style="medium">
        <color theme="4"/>
      </right>
      <top style="thin">
        <color auto="1"/>
      </top>
      <bottom style="hair">
        <color theme="4"/>
      </bottom>
      <diagonal/>
    </border>
    <border>
      <left style="medium">
        <color theme="4"/>
      </left>
      <right style="hair">
        <color theme="4"/>
      </right>
      <top style="hair">
        <color theme="4"/>
      </top>
      <bottom style="hair">
        <color theme="4"/>
      </bottom>
      <diagonal/>
    </border>
    <border>
      <left style="hair">
        <color theme="4"/>
      </left>
      <right style="hair">
        <color theme="4"/>
      </right>
      <top style="hair">
        <color theme="4"/>
      </top>
      <bottom style="hair">
        <color theme="4"/>
      </bottom>
      <diagonal/>
    </border>
    <border>
      <left style="hair">
        <color theme="4"/>
      </left>
      <right style="medium">
        <color theme="4"/>
      </right>
      <top style="hair">
        <color theme="4"/>
      </top>
      <bottom style="hair">
        <color theme="4"/>
      </bottom>
      <diagonal/>
    </border>
    <border>
      <left style="medium">
        <color theme="4"/>
      </left>
      <right style="hair">
        <color theme="4"/>
      </right>
      <top style="hair">
        <color theme="4"/>
      </top>
      <bottom/>
      <diagonal/>
    </border>
    <border>
      <left style="hair">
        <color theme="4"/>
      </left>
      <right style="hair">
        <color theme="4"/>
      </right>
      <top style="hair">
        <color theme="4"/>
      </top>
      <bottom/>
      <diagonal/>
    </border>
    <border>
      <left style="hair">
        <color theme="4"/>
      </left>
      <right style="medium">
        <color theme="4"/>
      </right>
      <top style="hair">
        <color theme="4"/>
      </top>
      <bottom/>
      <diagonal/>
    </border>
    <border>
      <left style="medium">
        <color theme="4"/>
      </left>
      <right style="hair">
        <color theme="4"/>
      </right>
      <top style="thin">
        <color auto="1"/>
      </top>
      <bottom/>
      <diagonal/>
    </border>
    <border>
      <left style="hair">
        <color theme="4"/>
      </left>
      <right style="hair">
        <color theme="4"/>
      </right>
      <top style="thin">
        <color auto="1"/>
      </top>
      <bottom/>
      <diagonal/>
    </border>
    <border>
      <left style="hair">
        <color theme="4"/>
      </left>
      <right style="medium">
        <color theme="4"/>
      </right>
      <top style="thin">
        <color auto="1"/>
      </top>
      <bottom/>
      <diagonal/>
    </border>
    <border>
      <left style="medium">
        <color theme="4"/>
      </left>
      <right/>
      <top style="thin">
        <color auto="1"/>
      </top>
      <bottom style="hair">
        <color theme="4"/>
      </bottom>
      <diagonal/>
    </border>
    <border>
      <left style="medium">
        <color theme="4"/>
      </left>
      <right/>
      <top style="hair">
        <color theme="4"/>
      </top>
      <bottom style="hair">
        <color theme="4"/>
      </bottom>
      <diagonal/>
    </border>
    <border>
      <left style="medium">
        <color theme="4"/>
      </left>
      <right/>
      <top style="hair">
        <color theme="4"/>
      </top>
      <bottom/>
      <diagonal/>
    </border>
    <border>
      <left style="thick">
        <color rgb="FFA7C0DE"/>
      </left>
      <right/>
      <top style="thick">
        <color rgb="FFA7C0DE"/>
      </top>
      <bottom/>
      <diagonal/>
    </border>
    <border>
      <left/>
      <right/>
      <top style="thick">
        <color rgb="FFA7C0DE"/>
      </top>
      <bottom/>
      <diagonal/>
    </border>
    <border>
      <left/>
      <right style="thick">
        <color rgb="FFA7C0DE"/>
      </right>
      <top style="thick">
        <color rgb="FFA7C0DE"/>
      </top>
      <bottom/>
      <diagonal/>
    </border>
    <border>
      <left style="thick">
        <color rgb="FFA7C0DE"/>
      </left>
      <right/>
      <top/>
      <bottom style="thick">
        <color rgb="FF4F81BD"/>
      </bottom>
      <diagonal/>
    </border>
    <border>
      <left/>
      <right style="thick">
        <color rgb="FFA7C0DE"/>
      </right>
      <top/>
      <bottom style="thick">
        <color rgb="FF4F81BD"/>
      </bottom>
      <diagonal/>
    </border>
    <border>
      <left style="thick">
        <color rgb="FFA7C0DE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ck">
        <color rgb="FFA7C0DE"/>
      </right>
      <top/>
      <bottom/>
      <diagonal/>
    </border>
    <border>
      <left style="thick">
        <color rgb="FFA7C0DE"/>
      </left>
      <right/>
      <top style="double">
        <color rgb="FFA7C0DE"/>
      </top>
      <bottom style="thick">
        <color rgb="FFA7C0DE"/>
      </bottom>
      <diagonal/>
    </border>
    <border>
      <left/>
      <right style="thick">
        <color rgb="FFA7C0DE"/>
      </right>
      <top style="double">
        <color rgb="FFA7C0DE"/>
      </top>
      <bottom style="thick">
        <color rgb="FFA7C0DE"/>
      </bottom>
      <diagonal/>
    </border>
    <border>
      <left style="medium">
        <color theme="4"/>
      </left>
      <right style="hair">
        <color theme="4"/>
      </right>
      <top style="medium">
        <color theme="4"/>
      </top>
      <bottom style="hair">
        <color theme="4"/>
      </bottom>
      <diagonal/>
    </border>
    <border>
      <left style="hair">
        <color theme="4"/>
      </left>
      <right style="hair">
        <color theme="4"/>
      </right>
      <top style="medium">
        <color theme="4"/>
      </top>
      <bottom style="hair">
        <color theme="4"/>
      </bottom>
      <diagonal/>
    </border>
    <border>
      <left style="hair">
        <color theme="4"/>
      </left>
      <right style="medium">
        <color theme="4"/>
      </right>
      <top style="medium">
        <color theme="4"/>
      </top>
      <bottom style="hair">
        <color theme="4"/>
      </bottom>
      <diagonal/>
    </border>
    <border>
      <left style="hair">
        <color theme="4"/>
      </left>
      <right/>
      <top style="thin">
        <color auto="1"/>
      </top>
      <bottom style="hair">
        <color theme="4"/>
      </bottom>
      <diagonal/>
    </border>
    <border>
      <left style="hair">
        <color theme="4"/>
      </left>
      <right/>
      <top style="hair">
        <color theme="4"/>
      </top>
      <bottom style="hair">
        <color theme="4"/>
      </bottom>
      <diagonal/>
    </border>
    <border>
      <left style="hair">
        <color theme="4"/>
      </left>
      <right/>
      <top style="hair">
        <color theme="4"/>
      </top>
      <bottom/>
      <diagonal/>
    </border>
    <border>
      <left style="hair">
        <color theme="4"/>
      </left>
      <right/>
      <top style="medium">
        <color theme="4"/>
      </top>
      <bottom style="hair">
        <color theme="4"/>
      </bottom>
      <diagonal/>
    </border>
    <border>
      <left style="hair">
        <color theme="4"/>
      </left>
      <right/>
      <top style="thin">
        <color auto="1"/>
      </top>
      <bottom/>
      <diagonal/>
    </border>
  </borders>
  <cellStyleXfs count="334">
    <xf numFmtId="0" fontId="0" fillId="0" borderId="0"/>
    <xf numFmtId="0" fontId="9" fillId="0" borderId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5" borderId="0" applyNumberFormat="0" applyBorder="0" applyAlignment="0" applyProtection="0"/>
    <xf numFmtId="0" fontId="9" fillId="7" borderId="0" applyNumberFormat="0" applyBorder="0" applyAlignment="0" applyProtection="0"/>
    <xf numFmtId="0" fontId="9" fillId="9" borderId="0" applyNumberFormat="0" applyBorder="0" applyAlignment="0" applyProtection="0"/>
    <xf numFmtId="0" fontId="9" fillId="11" borderId="0" applyNumberFormat="0" applyBorder="0" applyAlignment="0" applyProtection="0"/>
    <xf numFmtId="0" fontId="9" fillId="13" borderId="0" applyNumberFormat="0" applyBorder="0" applyAlignment="0" applyProtection="0"/>
    <xf numFmtId="0" fontId="9" fillId="4" borderId="0" applyNumberFormat="0" applyBorder="0" applyAlignment="0" applyProtection="0"/>
    <xf numFmtId="0" fontId="9" fillId="6" borderId="0" applyNumberFormat="0" applyBorder="0" applyAlignment="0" applyProtection="0"/>
    <xf numFmtId="0" fontId="9" fillId="8" borderId="0" applyNumberFormat="0" applyBorder="0" applyAlignment="0" applyProtection="0"/>
    <xf numFmtId="0" fontId="9" fillId="10" borderId="0" applyNumberFormat="0" applyBorder="0" applyAlignment="0" applyProtection="0"/>
    <xf numFmtId="0" fontId="9" fillId="12" borderId="0" applyNumberFormat="0" applyBorder="0" applyAlignment="0" applyProtection="0"/>
    <xf numFmtId="0" fontId="9" fillId="14" borderId="0" applyNumberFormat="0" applyBorder="0" applyAlignment="0" applyProtection="0"/>
    <xf numFmtId="0" fontId="12" fillId="0" borderId="0" applyNumberFormat="0" applyFill="0" applyBorder="0" applyAlignment="0" applyProtection="0"/>
    <xf numFmtId="44" fontId="10" fillId="0" borderId="0" applyFont="0" applyFill="0" applyBorder="0" applyAlignment="0" applyProtection="0"/>
    <xf numFmtId="0" fontId="13" fillId="0" borderId="0"/>
    <xf numFmtId="0" fontId="13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14" fillId="0" borderId="0"/>
    <xf numFmtId="0" fontId="1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4" fillId="0" borderId="0"/>
    <xf numFmtId="0" fontId="9" fillId="0" borderId="0"/>
    <xf numFmtId="0" fontId="9" fillId="0" borderId="0"/>
    <xf numFmtId="0" fontId="9" fillId="0" borderId="0"/>
    <xf numFmtId="0" fontId="15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1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3" fillId="0" borderId="0"/>
    <xf numFmtId="9" fontId="10" fillId="0" borderId="0" applyFont="0" applyFill="0" applyBorder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10" fillId="2" borderId="1" applyNumberFormat="0" applyFont="0" applyAlignment="0" applyProtection="0"/>
    <xf numFmtId="0" fontId="9" fillId="2" borderId="1" applyNumberFormat="0" applyFont="0" applyAlignment="0" applyProtection="0"/>
    <xf numFmtId="0" fontId="10" fillId="2" borderId="1" applyNumberFormat="0" applyFont="0" applyAlignment="0" applyProtection="0"/>
    <xf numFmtId="0" fontId="17" fillId="0" borderId="0" applyNumberFormat="0" applyFill="0" applyBorder="0" applyAlignment="0" applyProtection="0"/>
    <xf numFmtId="0" fontId="13" fillId="0" borderId="0"/>
    <xf numFmtId="0" fontId="18" fillId="0" borderId="0"/>
    <xf numFmtId="0" fontId="8" fillId="0" borderId="0"/>
    <xf numFmtId="0" fontId="8" fillId="0" borderId="0"/>
    <xf numFmtId="0" fontId="19" fillId="0" borderId="0"/>
    <xf numFmtId="0" fontId="7" fillId="6" borderId="0" applyNumberFormat="0" applyBorder="0" applyAlignment="0" applyProtection="0"/>
    <xf numFmtId="0" fontId="20" fillId="15" borderId="0" applyNumberFormat="0" applyBorder="0" applyAlignment="0" applyProtection="0"/>
    <xf numFmtId="0" fontId="22" fillId="0" borderId="10" applyNumberFormat="0" applyFill="0" applyAlignment="0" applyProtection="0"/>
    <xf numFmtId="0" fontId="23" fillId="0" borderId="11" applyNumberFormat="0" applyFill="0" applyAlignment="0" applyProtection="0"/>
    <xf numFmtId="0" fontId="25" fillId="0" borderId="12" applyNumberFormat="0" applyFill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3" fillId="0" borderId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5" borderId="0" applyNumberFormat="0" applyBorder="0" applyAlignment="0" applyProtection="0"/>
    <xf numFmtId="0" fontId="3" fillId="7" borderId="0" applyNumberFormat="0" applyBorder="0" applyAlignment="0" applyProtection="0"/>
    <xf numFmtId="0" fontId="3" fillId="9" borderId="0" applyNumberFormat="0" applyBorder="0" applyAlignment="0" applyProtection="0"/>
    <xf numFmtId="0" fontId="3" fillId="11" borderId="0" applyNumberFormat="0" applyBorder="0" applyAlignment="0" applyProtection="0"/>
    <xf numFmtId="0" fontId="3" fillId="13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8" borderId="0" applyNumberFormat="0" applyBorder="0" applyAlignment="0" applyProtection="0"/>
    <xf numFmtId="0" fontId="3" fillId="10" borderId="0" applyNumberFormat="0" applyBorder="0" applyAlignment="0" applyProtection="0"/>
    <xf numFmtId="0" fontId="3" fillId="12" borderId="0" applyNumberFormat="0" applyBorder="0" applyAlignment="0" applyProtection="0"/>
    <xf numFmtId="0" fontId="3" fillId="14" borderId="0" applyNumberFormat="0" applyBorder="0" applyAlignment="0" applyProtection="0"/>
    <xf numFmtId="44" fontId="10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0" borderId="0"/>
    <xf numFmtId="0" fontId="3" fillId="0" borderId="0"/>
    <xf numFmtId="0" fontId="3" fillId="6" borderId="0" applyNumberFormat="0" applyBorder="0" applyAlignment="0" applyProtection="0"/>
    <xf numFmtId="0" fontId="30" fillId="22" borderId="0" applyNumberFormat="0" applyBorder="0" applyAlignment="0" applyProtection="0"/>
    <xf numFmtId="0" fontId="10" fillId="2" borderId="1" applyNumberFormat="0" applyFont="0" applyAlignment="0" applyProtection="0"/>
    <xf numFmtId="0" fontId="32" fillId="27" borderId="0" applyBorder="0" applyProtection="0"/>
    <xf numFmtId="0" fontId="2" fillId="0" borderId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5" borderId="0" applyNumberFormat="0" applyBorder="0" applyAlignment="0" applyProtection="0"/>
    <xf numFmtId="0" fontId="2" fillId="7" borderId="0" applyNumberFormat="0" applyBorder="0" applyAlignment="0" applyProtection="0"/>
    <xf numFmtId="0" fontId="2" fillId="9" borderId="0" applyNumberFormat="0" applyBorder="0" applyAlignment="0" applyProtection="0"/>
    <xf numFmtId="0" fontId="2" fillId="11" borderId="0" applyNumberFormat="0" applyBorder="0" applyAlignment="0" applyProtection="0"/>
    <xf numFmtId="0" fontId="2" fillId="13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2" fillId="12" borderId="0" applyNumberFormat="0" applyBorder="0" applyAlignment="0" applyProtection="0"/>
    <xf numFmtId="0" fontId="2" fillId="14" borderId="0" applyNumberFormat="0" applyBorder="0" applyAlignment="0" applyProtection="0"/>
    <xf numFmtId="44" fontId="10" fillId="0" borderId="0" applyFont="0" applyFill="0" applyBorder="0" applyAlignment="0" applyProtection="0"/>
    <xf numFmtId="0" fontId="32" fillId="33" borderId="0" applyBorder="0" applyProtection="0"/>
    <xf numFmtId="0" fontId="32" fillId="32" borderId="0" applyBorder="0" applyProtection="0"/>
    <xf numFmtId="0" fontId="32" fillId="26" borderId="0" applyBorder="0" applyProtection="0"/>
    <xf numFmtId="0" fontId="2" fillId="0" borderId="0"/>
    <xf numFmtId="0" fontId="2" fillId="0" borderId="0"/>
    <xf numFmtId="0" fontId="2" fillId="0" borderId="0"/>
    <xf numFmtId="0" fontId="32" fillId="25" borderId="0" applyBorder="0" applyProtection="0"/>
    <xf numFmtId="0" fontId="32" fillId="24" borderId="0" applyBorder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2" fillId="0" borderId="0"/>
    <xf numFmtId="0" fontId="31" fillId="35" borderId="1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3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2" fillId="0" borderId="0"/>
    <xf numFmtId="0" fontId="41" fillId="36" borderId="0" applyBorder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36" fillId="0" borderId="0" applyBorder="0" applyProtection="0"/>
    <xf numFmtId="0" fontId="2" fillId="2" borderId="1" applyNumberFormat="0" applyFont="0" applyAlignment="0" applyProtection="0"/>
    <xf numFmtId="0" fontId="34" fillId="23" borderId="0" applyBorder="0" applyProtection="0"/>
    <xf numFmtId="0" fontId="32" fillId="0" borderId="0"/>
    <xf numFmtId="0" fontId="32" fillId="23" borderId="0" applyBorder="0" applyProtection="0"/>
    <xf numFmtId="0" fontId="32" fillId="23" borderId="0" applyBorder="0" applyProtection="0"/>
    <xf numFmtId="0" fontId="2" fillId="0" borderId="0"/>
    <xf numFmtId="0" fontId="2" fillId="0" borderId="0"/>
    <xf numFmtId="0" fontId="32" fillId="30" borderId="0" applyBorder="0" applyProtection="0"/>
    <xf numFmtId="0" fontId="2" fillId="6" borderId="0" applyNumberFormat="0" applyBorder="0" applyAlignment="0" applyProtection="0"/>
    <xf numFmtId="0" fontId="32" fillId="34" borderId="0" applyBorder="0" applyProtection="0"/>
    <xf numFmtId="166" fontId="31" fillId="0" borderId="0" applyBorder="0" applyProtection="0"/>
    <xf numFmtId="0" fontId="33" fillId="0" borderId="0" applyBorder="0" applyProtection="0"/>
    <xf numFmtId="0" fontId="32" fillId="0" borderId="0"/>
    <xf numFmtId="0" fontId="3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9" fillId="0" borderId="0"/>
    <xf numFmtId="0" fontId="32" fillId="0" borderId="0"/>
    <xf numFmtId="0" fontId="32" fillId="0" borderId="0"/>
    <xf numFmtId="0" fontId="32" fillId="0" borderId="0"/>
    <xf numFmtId="0" fontId="34" fillId="0" borderId="0"/>
    <xf numFmtId="0" fontId="32" fillId="0" borderId="0"/>
    <xf numFmtId="0" fontId="35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167" fontId="31" fillId="0" borderId="0" applyBorder="0" applyProtection="0"/>
    <xf numFmtId="0" fontId="31" fillId="35" borderId="1" applyProtection="0"/>
    <xf numFmtId="0" fontId="31" fillId="35" borderId="1" applyProtection="0"/>
    <xf numFmtId="0" fontId="38" fillId="0" borderId="30" applyProtection="0"/>
    <xf numFmtId="0" fontId="34" fillId="29" borderId="0" applyBorder="0" applyProtection="0"/>
    <xf numFmtId="0" fontId="34" fillId="31" borderId="0" applyBorder="0" applyProtection="0"/>
    <xf numFmtId="0" fontId="39" fillId="0" borderId="31" applyProtection="0"/>
    <xf numFmtId="0" fontId="34" fillId="25" borderId="0" applyBorder="0" applyProtection="0"/>
    <xf numFmtId="0" fontId="40" fillId="0" borderId="32" applyProtection="0"/>
    <xf numFmtId="0" fontId="32" fillId="30" borderId="0" applyBorder="0" applyProtection="0"/>
    <xf numFmtId="0" fontId="32" fillId="0" borderId="0"/>
    <xf numFmtId="0" fontId="32" fillId="0" borderId="0"/>
    <xf numFmtId="0" fontId="32" fillId="0" borderId="0"/>
    <xf numFmtId="0" fontId="19" fillId="0" borderId="0"/>
    <xf numFmtId="0" fontId="31" fillId="35" borderId="1" applyProtection="0"/>
    <xf numFmtId="0" fontId="32" fillId="0" borderId="0"/>
    <xf numFmtId="0" fontId="32" fillId="0" borderId="0"/>
    <xf numFmtId="0" fontId="32" fillId="0" borderId="0"/>
    <xf numFmtId="0" fontId="32" fillId="28" borderId="0" applyBorder="0" applyProtection="0"/>
    <xf numFmtId="0" fontId="32" fillId="29" borderId="0" applyBorder="0" applyProtection="0"/>
    <xf numFmtId="0" fontId="32" fillId="31" borderId="0" applyBorder="0" applyProtection="0"/>
    <xf numFmtId="0" fontId="31" fillId="35" borderId="1" applyProtection="0"/>
    <xf numFmtId="0" fontId="32" fillId="0" borderId="0"/>
    <xf numFmtId="0" fontId="32" fillId="0" borderId="0"/>
    <xf numFmtId="0" fontId="32" fillId="0" borderId="0"/>
  </cellStyleXfs>
  <cellXfs count="149">
    <xf numFmtId="0" fontId="0" fillId="0" borderId="0" xfId="0"/>
    <xf numFmtId="0" fontId="11" fillId="0" borderId="0" xfId="0" applyFont="1" applyFill="1"/>
    <xf numFmtId="0" fontId="7" fillId="6" borderId="2" xfId="89" applyBorder="1" applyAlignment="1">
      <alignment horizontal="left"/>
    </xf>
    <xf numFmtId="0" fontId="11" fillId="0" borderId="0" xfId="0" applyFont="1" applyFill="1" applyAlignment="1">
      <alignment horizontal="left"/>
    </xf>
    <xf numFmtId="0" fontId="7" fillId="6" borderId="6" xfId="89" applyBorder="1" applyAlignment="1">
      <alignment horizontal="left"/>
    </xf>
    <xf numFmtId="0" fontId="11" fillId="16" borderId="7" xfId="0" applyFont="1" applyFill="1" applyBorder="1" applyAlignment="1">
      <alignment horizontal="left" vertical="center"/>
    </xf>
    <xf numFmtId="0" fontId="0" fillId="0" borderId="0" xfId="0" applyAlignment="1">
      <alignment horizontal="center"/>
    </xf>
    <xf numFmtId="0" fontId="20" fillId="17" borderId="5" xfId="90" applyFont="1" applyFill="1" applyBorder="1" applyAlignment="1">
      <alignment horizontal="left"/>
    </xf>
    <xf numFmtId="0" fontId="20" fillId="17" borderId="4" xfId="90" applyFont="1" applyFill="1" applyBorder="1" applyAlignment="1">
      <alignment horizontal="left"/>
    </xf>
    <xf numFmtId="0" fontId="20" fillId="17" borderId="3" xfId="90" applyFont="1" applyFill="1" applyBorder="1" applyAlignment="1">
      <alignment horizontal="center"/>
    </xf>
    <xf numFmtId="0" fontId="11" fillId="16" borderId="8" xfId="0" applyFont="1" applyFill="1" applyBorder="1" applyAlignment="1">
      <alignment horizontal="left" vertical="center"/>
    </xf>
    <xf numFmtId="0" fontId="11" fillId="18" borderId="9" xfId="0" applyFont="1" applyFill="1" applyBorder="1" applyAlignment="1">
      <alignment horizontal="left" vertical="center"/>
    </xf>
    <xf numFmtId="0" fontId="11" fillId="18" borderId="7" xfId="0" applyFont="1" applyFill="1" applyBorder="1" applyAlignment="1">
      <alignment horizontal="left" vertical="center"/>
    </xf>
    <xf numFmtId="0" fontId="20" fillId="17" borderId="8" xfId="90" applyFont="1" applyFill="1" applyBorder="1" applyAlignment="1">
      <alignment horizontal="left"/>
    </xf>
    <xf numFmtId="0" fontId="0" fillId="18" borderId="9" xfId="0" applyFill="1" applyBorder="1"/>
    <xf numFmtId="0" fontId="0" fillId="18" borderId="7" xfId="0" applyFill="1" applyBorder="1"/>
    <xf numFmtId="0" fontId="11" fillId="0" borderId="0" xfId="0" applyFont="1" applyFill="1" applyAlignment="1">
      <alignment horizontal="center" vertical="center"/>
    </xf>
    <xf numFmtId="49" fontId="11" fillId="0" borderId="0" xfId="0" applyNumberFormat="1" applyFont="1" applyFill="1" applyAlignment="1">
      <alignment horizontal="center" vertical="center"/>
    </xf>
    <xf numFmtId="0" fontId="0" fillId="0" borderId="0" xfId="0" applyFill="1"/>
    <xf numFmtId="0" fontId="6" fillId="6" borderId="2" xfId="89" applyFont="1" applyBorder="1" applyAlignment="1">
      <alignment horizontal="left"/>
    </xf>
    <xf numFmtId="0" fontId="5" fillId="6" borderId="2" xfId="89" applyFont="1" applyBorder="1" applyAlignment="1">
      <alignment horizontal="left"/>
    </xf>
    <xf numFmtId="0" fontId="27" fillId="0" borderId="0" xfId="0" applyFont="1" applyFill="1" applyAlignment="1">
      <alignment horizontal="center" vertical="center"/>
    </xf>
    <xf numFmtId="0" fontId="27" fillId="0" borderId="0" xfId="0" applyFont="1" applyFill="1"/>
    <xf numFmtId="0" fontId="22" fillId="0" borderId="10" xfId="91" applyFill="1" applyAlignment="1">
      <alignment horizontal="center" vertical="center"/>
    </xf>
    <xf numFmtId="0" fontId="11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22" fillId="0" borderId="10" xfId="91" applyFill="1"/>
    <xf numFmtId="0" fontId="22" fillId="0" borderId="16" xfId="91" applyFill="1" applyBorder="1"/>
    <xf numFmtId="0" fontId="22" fillId="0" borderId="13" xfId="91" applyFill="1" applyBorder="1"/>
    <xf numFmtId="0" fontId="22" fillId="0" borderId="13" xfId="91" applyFill="1" applyBorder="1" applyAlignment="1">
      <alignment horizontal="center" vertical="center"/>
    </xf>
    <xf numFmtId="0" fontId="22" fillId="0" borderId="17" xfId="91" applyFill="1" applyBorder="1" applyAlignment="1">
      <alignment horizontal="center" vertical="center"/>
    </xf>
    <xf numFmtId="0" fontId="0" fillId="0" borderId="19" xfId="0" applyBorder="1"/>
    <xf numFmtId="0" fontId="0" fillId="0" borderId="21" xfId="0" applyBorder="1"/>
    <xf numFmtId="0" fontId="0" fillId="16" borderId="22" xfId="0" applyFill="1" applyBorder="1"/>
    <xf numFmtId="0" fontId="0" fillId="16" borderId="23" xfId="0" applyFill="1" applyBorder="1"/>
    <xf numFmtId="0" fontId="0" fillId="16" borderId="24" xfId="0" applyFill="1" applyBorder="1"/>
    <xf numFmtId="0" fontId="0" fillId="16" borderId="26" xfId="0" applyFill="1" applyBorder="1"/>
    <xf numFmtId="0" fontId="0" fillId="16" borderId="27" xfId="0" applyFill="1" applyBorder="1"/>
    <xf numFmtId="0" fontId="0" fillId="16" borderId="25" xfId="0" applyFill="1" applyBorder="1"/>
    <xf numFmtId="165" fontId="0" fillId="16" borderId="22" xfId="0" applyNumberFormat="1" applyFill="1" applyBorder="1"/>
    <xf numFmtId="165" fontId="0" fillId="0" borderId="0" xfId="0" applyNumberFormat="1"/>
    <xf numFmtId="0" fontId="24" fillId="0" borderId="0" xfId="91" applyFont="1" applyFill="1" applyBorder="1" applyAlignment="1">
      <alignment vertical="center"/>
    </xf>
    <xf numFmtId="0" fontId="26" fillId="0" borderId="0" xfId="92" applyFont="1" applyFill="1" applyBorder="1" applyAlignment="1">
      <alignment horizontal="center" vertical="top" wrapText="1"/>
    </xf>
    <xf numFmtId="0" fontId="4" fillId="3" borderId="20" xfId="94" applyBorder="1" applyAlignment="1">
      <alignment horizontal="center" vertical="top" wrapText="1"/>
    </xf>
    <xf numFmtId="0" fontId="4" fillId="3" borderId="0" xfId="94" applyBorder="1" applyAlignment="1">
      <alignment horizontal="center" vertical="top" wrapText="1"/>
    </xf>
    <xf numFmtId="0" fontId="4" fillId="3" borderId="18" xfId="94" applyBorder="1" applyAlignment="1">
      <alignment horizontal="center" vertical="top" wrapText="1"/>
    </xf>
    <xf numFmtId="0" fontId="4" fillId="7" borderId="0" xfId="96" applyBorder="1" applyAlignment="1">
      <alignment horizontal="center" vertical="top" wrapText="1"/>
    </xf>
    <xf numFmtId="0" fontId="4" fillId="7" borderId="18" xfId="96" applyBorder="1" applyAlignment="1">
      <alignment horizontal="center" vertical="top" wrapText="1"/>
    </xf>
    <xf numFmtId="49" fontId="0" fillId="0" borderId="0" xfId="0" applyNumberFormat="1"/>
    <xf numFmtId="0" fontId="0" fillId="19" borderId="19" xfId="0" applyFill="1" applyBorder="1"/>
    <xf numFmtId="0" fontId="11" fillId="20" borderId="7" xfId="0" applyFont="1" applyFill="1" applyBorder="1" applyAlignment="1">
      <alignment horizontal="left" vertical="center"/>
    </xf>
    <xf numFmtId="0" fontId="0" fillId="21" borderId="0" xfId="0" applyFill="1"/>
    <xf numFmtId="0" fontId="0" fillId="0" borderId="19" xfId="0" applyFill="1" applyBorder="1"/>
    <xf numFmtId="0" fontId="42" fillId="0" borderId="0" xfId="0" applyFont="1" applyFill="1"/>
    <xf numFmtId="49" fontId="0" fillId="0" borderId="0" xfId="0" applyNumberFormat="1" applyFill="1"/>
    <xf numFmtId="0" fontId="0" fillId="0" borderId="0" xfId="0"/>
    <xf numFmtId="0" fontId="11" fillId="0" borderId="0" xfId="0" applyFont="1" applyFill="1"/>
    <xf numFmtId="0" fontId="11" fillId="0" borderId="0" xfId="0" applyFont="1" applyFill="1" applyAlignment="1">
      <alignment horizontal="left"/>
    </xf>
    <xf numFmtId="0" fontId="11" fillId="0" borderId="0" xfId="0" applyFont="1" applyFill="1" applyAlignment="1">
      <alignment horizontal="center" vertical="center"/>
    </xf>
    <xf numFmtId="49" fontId="11" fillId="0" borderId="0" xfId="0" applyNumberFormat="1" applyFont="1" applyFill="1" applyAlignment="1">
      <alignment horizontal="center" vertical="center"/>
    </xf>
    <xf numFmtId="0" fontId="0" fillId="0" borderId="0" xfId="0" applyFill="1"/>
    <xf numFmtId="0" fontId="27" fillId="0" borderId="0" xfId="0" applyFont="1" applyFill="1" applyAlignment="1">
      <alignment horizontal="center" vertical="center"/>
    </xf>
    <xf numFmtId="0" fontId="27" fillId="0" borderId="0" xfId="0" applyFont="1" applyFill="1"/>
    <xf numFmtId="0" fontId="22" fillId="0" borderId="10" xfId="91" applyFill="1" applyAlignment="1">
      <alignment horizontal="center" vertical="center"/>
    </xf>
    <xf numFmtId="0" fontId="11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22" fillId="0" borderId="10" xfId="91" applyFill="1"/>
    <xf numFmtId="0" fontId="22" fillId="0" borderId="16" xfId="91" applyFill="1" applyBorder="1"/>
    <xf numFmtId="0" fontId="22" fillId="0" borderId="13" xfId="91" applyFill="1" applyBorder="1"/>
    <xf numFmtId="0" fontId="22" fillId="0" borderId="13" xfId="91" applyFill="1" applyBorder="1" applyAlignment="1">
      <alignment horizontal="center" vertical="center"/>
    </xf>
    <xf numFmtId="0" fontId="22" fillId="0" borderId="17" xfId="91" applyFill="1" applyBorder="1" applyAlignment="1">
      <alignment horizontal="center" vertical="center"/>
    </xf>
    <xf numFmtId="0" fontId="0" fillId="0" borderId="19" xfId="0" applyBorder="1"/>
    <xf numFmtId="0" fontId="0" fillId="0" borderId="21" xfId="0" applyBorder="1"/>
    <xf numFmtId="0" fontId="0" fillId="16" borderId="22" xfId="0" applyFill="1" applyBorder="1"/>
    <xf numFmtId="0" fontId="0" fillId="16" borderId="23" xfId="0" applyFill="1" applyBorder="1"/>
    <xf numFmtId="0" fontId="0" fillId="16" borderId="24" xfId="0" applyFill="1" applyBorder="1"/>
    <xf numFmtId="165" fontId="0" fillId="16" borderId="22" xfId="0" applyNumberFormat="1" applyFill="1" applyBorder="1"/>
    <xf numFmtId="165" fontId="0" fillId="0" borderId="0" xfId="0" applyNumberFormat="1"/>
    <xf numFmtId="0" fontId="24" fillId="0" borderId="0" xfId="91" applyFont="1" applyFill="1" applyBorder="1" applyAlignment="1">
      <alignment vertical="center"/>
    </xf>
    <xf numFmtId="0" fontId="26" fillId="0" borderId="0" xfId="92" applyFont="1" applyFill="1" applyBorder="1" applyAlignment="1">
      <alignment horizontal="center" vertical="top" wrapText="1"/>
    </xf>
    <xf numFmtId="0" fontId="4" fillId="3" borderId="20" xfId="94" applyBorder="1" applyAlignment="1">
      <alignment horizontal="center" vertical="top" wrapText="1"/>
    </xf>
    <xf numFmtId="0" fontId="4" fillId="3" borderId="0" xfId="94" applyBorder="1" applyAlignment="1">
      <alignment horizontal="center" vertical="top" wrapText="1"/>
    </xf>
    <xf numFmtId="0" fontId="4" fillId="3" borderId="18" xfId="94" applyBorder="1" applyAlignment="1">
      <alignment horizontal="center" vertical="top" wrapText="1"/>
    </xf>
    <xf numFmtId="0" fontId="4" fillId="7" borderId="0" xfId="96" applyBorder="1" applyAlignment="1">
      <alignment horizontal="center" vertical="top" wrapText="1"/>
    </xf>
    <xf numFmtId="0" fontId="4" fillId="7" borderId="18" xfId="96" applyBorder="1" applyAlignment="1">
      <alignment horizontal="center" vertical="top" wrapText="1"/>
    </xf>
    <xf numFmtId="0" fontId="0" fillId="19" borderId="0" xfId="0" applyFill="1"/>
    <xf numFmtId="0" fontId="37" fillId="0" borderId="0" xfId="234" applyFont="1" applyFill="1"/>
    <xf numFmtId="0" fontId="4" fillId="7" borderId="33" xfId="96" applyBorder="1" applyAlignment="1">
      <alignment horizontal="center" vertical="top" wrapText="1"/>
    </xf>
    <xf numFmtId="0" fontId="0" fillId="16" borderId="34" xfId="0" applyFill="1" applyBorder="1"/>
    <xf numFmtId="165" fontId="0" fillId="19" borderId="0" xfId="0" applyNumberFormat="1" applyFill="1"/>
    <xf numFmtId="168" fontId="44" fillId="22" borderId="36" xfId="170" applyNumberFormat="1" applyFont="1" applyBorder="1"/>
    <xf numFmtId="0" fontId="29" fillId="16" borderId="22" xfId="0" applyFont="1" applyFill="1" applyBorder="1"/>
    <xf numFmtId="165" fontId="9" fillId="4" borderId="29" xfId="9" applyNumberFormat="1" applyBorder="1"/>
    <xf numFmtId="0" fontId="0" fillId="19" borderId="28" xfId="0" applyFill="1" applyBorder="1"/>
    <xf numFmtId="0" fontId="0" fillId="19" borderId="0" xfId="0" applyFill="1" applyBorder="1"/>
    <xf numFmtId="0" fontId="0" fillId="19" borderId="35" xfId="0" applyFill="1" applyBorder="1"/>
    <xf numFmtId="0" fontId="0" fillId="19" borderId="37" xfId="0" applyFill="1" applyBorder="1"/>
    <xf numFmtId="0" fontId="0" fillId="19" borderId="38" xfId="0" applyFill="1" applyBorder="1"/>
    <xf numFmtId="0" fontId="0" fillId="19" borderId="39" xfId="0" applyFill="1" applyBorder="1"/>
    <xf numFmtId="0" fontId="0" fillId="19" borderId="40" xfId="0" applyFill="1" applyBorder="1"/>
    <xf numFmtId="0" fontId="0" fillId="19" borderId="41" xfId="0" applyFill="1" applyBorder="1"/>
    <xf numFmtId="0" fontId="0" fillId="19" borderId="42" xfId="0" applyFill="1" applyBorder="1"/>
    <xf numFmtId="0" fontId="0" fillId="19" borderId="43" xfId="0" applyFill="1" applyBorder="1"/>
    <xf numFmtId="0" fontId="0" fillId="19" borderId="44" xfId="0" applyFill="1" applyBorder="1"/>
    <xf numFmtId="0" fontId="0" fillId="19" borderId="45" xfId="0" applyFill="1" applyBorder="1"/>
    <xf numFmtId="0" fontId="0" fillId="19" borderId="46" xfId="0" applyFill="1" applyBorder="1"/>
    <xf numFmtId="0" fontId="0" fillId="19" borderId="47" xfId="0" applyFill="1" applyBorder="1"/>
    <xf numFmtId="0" fontId="0" fillId="19" borderId="48" xfId="0" applyFill="1" applyBorder="1"/>
    <xf numFmtId="165" fontId="0" fillId="19" borderId="49" xfId="0" applyNumberFormat="1" applyFill="1" applyBorder="1"/>
    <xf numFmtId="165" fontId="0" fillId="19" borderId="50" xfId="0" applyNumberFormat="1" applyFill="1" applyBorder="1"/>
    <xf numFmtId="165" fontId="0" fillId="19" borderId="51" xfId="0" applyNumberFormat="1" applyFill="1" applyBorder="1"/>
    <xf numFmtId="164" fontId="45" fillId="0" borderId="0" xfId="93" applyNumberFormat="1" applyFont="1" applyFill="1" applyBorder="1" applyAlignment="1">
      <alignment horizontal="left" vertical="top"/>
    </xf>
    <xf numFmtId="165" fontId="0" fillId="19" borderId="28" xfId="0" applyNumberFormat="1" applyFill="1" applyBorder="1"/>
    <xf numFmtId="0" fontId="0" fillId="0" borderId="52" xfId="0" applyBorder="1"/>
    <xf numFmtId="0" fontId="0" fillId="0" borderId="53" xfId="0" applyBorder="1"/>
    <xf numFmtId="0" fontId="0" fillId="0" borderId="54" xfId="0" applyBorder="1"/>
    <xf numFmtId="0" fontId="38" fillId="0" borderId="55" xfId="312" applyBorder="1" applyAlignment="1">
      <alignment horizontal="center" vertical="center"/>
    </xf>
    <xf numFmtId="0" fontId="38" fillId="0" borderId="30" xfId="312" applyBorder="1" applyAlignment="1">
      <alignment horizontal="center" vertical="center" wrapText="1"/>
    </xf>
    <xf numFmtId="0" fontId="38" fillId="0" borderId="56" xfId="312" applyBorder="1" applyAlignment="1">
      <alignment horizontal="center" vertical="center" wrapText="1"/>
    </xf>
    <xf numFmtId="0" fontId="43" fillId="2" borderId="57" xfId="171" applyFont="1" applyBorder="1" applyAlignment="1">
      <alignment horizontal="right"/>
    </xf>
    <xf numFmtId="168" fontId="4" fillId="0" borderId="0" xfId="0" applyNumberFormat="1" applyFont="1" applyBorder="1"/>
    <xf numFmtId="168" fontId="4" fillId="0" borderId="58" xfId="0" applyNumberFormat="1" applyFont="1" applyBorder="1"/>
    <xf numFmtId="0" fontId="44" fillId="22" borderId="59" xfId="170" applyFont="1" applyBorder="1" applyAlignment="1">
      <alignment horizontal="right"/>
    </xf>
    <xf numFmtId="168" fontId="44" fillId="22" borderId="60" xfId="170" applyNumberFormat="1" applyFont="1" applyBorder="1"/>
    <xf numFmtId="0" fontId="46" fillId="0" borderId="0" xfId="0" applyFont="1" applyFill="1"/>
    <xf numFmtId="0" fontId="0" fillId="0" borderId="0" xfId="0" applyFont="1" applyFill="1"/>
    <xf numFmtId="0" fontId="0" fillId="0" borderId="19" xfId="0" applyFont="1" applyFill="1" applyBorder="1"/>
    <xf numFmtId="0" fontId="42" fillId="0" borderId="0" xfId="0" applyFont="1"/>
    <xf numFmtId="0" fontId="0" fillId="0" borderId="21" xfId="0" applyFill="1" applyBorder="1"/>
    <xf numFmtId="165" fontId="0" fillId="0" borderId="0" xfId="0" applyNumberFormat="1" applyFill="1"/>
    <xf numFmtId="0" fontId="0" fillId="16" borderId="21" xfId="0" applyFill="1" applyBorder="1"/>
    <xf numFmtId="0" fontId="0" fillId="16" borderId="0" xfId="0" applyFill="1" applyBorder="1"/>
    <xf numFmtId="0" fontId="0" fillId="16" borderId="35" xfId="0" applyFill="1" applyBorder="1"/>
    <xf numFmtId="0" fontId="0" fillId="16" borderId="19" xfId="0" applyFill="1" applyBorder="1"/>
    <xf numFmtId="0" fontId="0" fillId="19" borderId="61" xfId="0" applyFill="1" applyBorder="1"/>
    <xf numFmtId="0" fontId="0" fillId="19" borderId="62" xfId="0" applyFill="1" applyBorder="1"/>
    <xf numFmtId="0" fontId="0" fillId="19" borderId="63" xfId="0" applyFill="1" applyBorder="1"/>
    <xf numFmtId="0" fontId="0" fillId="19" borderId="64" xfId="0" applyFill="1" applyBorder="1"/>
    <xf numFmtId="0" fontId="0" fillId="19" borderId="65" xfId="0" applyFill="1" applyBorder="1"/>
    <xf numFmtId="0" fontId="0" fillId="19" borderId="66" xfId="0" applyFill="1" applyBorder="1"/>
    <xf numFmtId="0" fontId="0" fillId="19" borderId="67" xfId="0" applyFill="1" applyBorder="1"/>
    <xf numFmtId="0" fontId="0" fillId="19" borderId="68" xfId="0" applyFill="1" applyBorder="1"/>
    <xf numFmtId="0" fontId="1" fillId="7" borderId="0" xfId="96" applyFont="1" applyBorder="1" applyAlignment="1">
      <alignment horizontal="center" vertical="top" wrapText="1"/>
    </xf>
    <xf numFmtId="0" fontId="4" fillId="8" borderId="14" xfId="97" applyBorder="1" applyAlignment="1">
      <alignment horizontal="center" vertical="center"/>
    </xf>
    <xf numFmtId="0" fontId="4" fillId="8" borderId="13" xfId="97" applyBorder="1" applyAlignment="1">
      <alignment horizontal="center" vertical="center"/>
    </xf>
    <xf numFmtId="0" fontId="22" fillId="0" borderId="10" xfId="91" applyFill="1" applyAlignment="1">
      <alignment horizontal="center" vertical="center"/>
    </xf>
    <xf numFmtId="0" fontId="28" fillId="0" borderId="10" xfId="91" applyFont="1" applyFill="1" applyAlignment="1">
      <alignment horizontal="center" vertical="center"/>
    </xf>
    <xf numFmtId="0" fontId="4" fillId="4" borderId="13" xfId="95" applyBorder="1" applyAlignment="1">
      <alignment horizontal="center" vertical="center"/>
    </xf>
    <xf numFmtId="0" fontId="4" fillId="4" borderId="15" xfId="95" applyBorder="1" applyAlignment="1">
      <alignment horizontal="center" vertical="center"/>
    </xf>
  </cellXfs>
  <cellStyles count="334">
    <cellStyle name="20 % - zvýraznenie1" xfId="94" builtinId="30"/>
    <cellStyle name="20 % - zvýraznenie1 2" xfId="2" xr:uid="{00000000-0005-0000-0000-000000000000}"/>
    <cellStyle name="20 % - zvýraznenie1 2 2" xfId="99" xr:uid="{F894301B-72B3-446D-9EA3-AD6B9AB04C88}"/>
    <cellStyle name="20 % - zvýraznenie1 2 3" xfId="174" xr:uid="{C5026DF3-2019-48A6-90B7-96C21F1B3BAE}"/>
    <cellStyle name="20 % - zvýraznenie1 2 4" xfId="256" xr:uid="{D1C4AEAF-2C10-4196-873D-5100952FC287}"/>
    <cellStyle name="20 % - zvýraznenie1 3" xfId="3" xr:uid="{00000000-0005-0000-0000-000001000000}"/>
    <cellStyle name="20 % - zvýraznenie1 3 2" xfId="100" xr:uid="{4D762AC5-593D-4E0A-AD73-25738A6A4E8A}"/>
    <cellStyle name="20 % - zvýraznenie1 3 3" xfId="175" xr:uid="{6121DD37-C240-40EA-8CC6-ECD6C18999AE}"/>
    <cellStyle name="20 % - zvýraznenie1 3 4" xfId="255" xr:uid="{8462197A-E546-439F-8B36-E1C7D3C884E4}"/>
    <cellStyle name="20 % - zvýraznenie2 2" xfId="4" xr:uid="{00000000-0005-0000-0000-000002000000}"/>
    <cellStyle name="20 % - zvýraznenie2 2 2" xfId="101" xr:uid="{0ACA1C63-2201-4F51-9C25-6302244753F1}"/>
    <cellStyle name="20 % - zvýraznenie2 2 3" xfId="176" xr:uid="{BB2E0A85-2DE8-4870-AFF7-810F4AF4A539}"/>
    <cellStyle name="20 % - zvýraznenie2 2 4" xfId="195" xr:uid="{BDC2307C-948D-4A59-8E8E-08B691763E1C}"/>
    <cellStyle name="20 % - zvýraznenie3" xfId="96" builtinId="38"/>
    <cellStyle name="20 % - zvýraznenie3 2" xfId="5" xr:uid="{00000000-0005-0000-0000-000003000000}"/>
    <cellStyle name="20 % - zvýraznenie3 2 2" xfId="102" xr:uid="{6E007C81-AA90-4C8C-991E-A938794FC395}"/>
    <cellStyle name="20 % - zvýraznenie3 2 3" xfId="177" xr:uid="{9E7BD68D-DD51-45A5-A694-39DAE39CA3D6}"/>
    <cellStyle name="20 % - zvýraznenie3 2 4" xfId="194" xr:uid="{E47D82EC-F6E7-4A94-98B8-363C37587199}"/>
    <cellStyle name="20 % - zvýraznenie4 2" xfId="6" xr:uid="{00000000-0005-0000-0000-000004000000}"/>
    <cellStyle name="20 % - zvýraznenie4 2 2" xfId="103" xr:uid="{B9862C60-9FC7-4E94-9504-4F5AD4FF07EB}"/>
    <cellStyle name="20 % - zvýraznenie4 2 3" xfId="178" xr:uid="{4AA8D15D-A203-4B04-B89B-5AFFFBCDB958}"/>
    <cellStyle name="20 % - zvýraznenie4 2 4" xfId="190" xr:uid="{85E36462-83D2-4225-A00E-239EFC1F24D4}"/>
    <cellStyle name="20 % - zvýraznenie5 2" xfId="7" xr:uid="{00000000-0005-0000-0000-000005000000}"/>
    <cellStyle name="20 % - zvýraznenie5 2 2" xfId="104" xr:uid="{496DD71C-A2FA-4565-BD30-5F2938F3B37C}"/>
    <cellStyle name="20 % - zvýraznenie5 2 3" xfId="179" xr:uid="{9E231F21-AABD-448A-9CCF-31630A6B98DF}"/>
    <cellStyle name="20 % - zvýraznenie5 2 4" xfId="172" xr:uid="{425C9C4B-3C91-4C83-A6A0-374694B7CFD5}"/>
    <cellStyle name="20 % - zvýraznenie6 2" xfId="8" xr:uid="{00000000-0005-0000-0000-000006000000}"/>
    <cellStyle name="20 % - zvýraznenie6 2 2" xfId="105" xr:uid="{968A7C2E-045A-4958-A715-F0098B71E8F4}"/>
    <cellStyle name="20 % - zvýraznenie6 2 3" xfId="180" xr:uid="{989AAB0E-09AC-4C05-88BC-7E33B540C9FC}"/>
    <cellStyle name="20 % - zvýraznenie6 2 4" xfId="327" xr:uid="{F16398E8-6AD4-4986-B41E-EA35780CCDC6}"/>
    <cellStyle name="40 % - zvýraznenie1" xfId="95" builtinId="31"/>
    <cellStyle name="40 % - zvýraznenie1 2" xfId="9" xr:uid="{00000000-0005-0000-0000-000007000000}"/>
    <cellStyle name="40 % - zvýraznenie1 2 2" xfId="106" xr:uid="{08294719-3133-4AD6-820C-683D7EEC7086}"/>
    <cellStyle name="40 % - zvýraznenie1 2 3" xfId="181" xr:uid="{4E3E0B87-259E-4255-8A5F-35996552D103}"/>
    <cellStyle name="40 % - zvýraznenie1 2 4" xfId="328" xr:uid="{559E5984-A69E-4C96-B3EA-8B4C2BA8A70E}"/>
    <cellStyle name="40 % - zvýraznenie2" xfId="89" builtinId="35"/>
    <cellStyle name="40 % - zvýraznenie2 2" xfId="10" xr:uid="{00000000-0005-0000-0000-000008000000}"/>
    <cellStyle name="40 % - zvýraznenie2 2 2" xfId="107" xr:uid="{EF602438-39C5-441D-A0D1-AA17D03955BD}"/>
    <cellStyle name="40 % - zvýraznenie2 2 3" xfId="182" xr:uid="{60CDC064-621B-4348-B384-370CBAA87133}"/>
    <cellStyle name="40 % - zvýraznenie2 2 4" xfId="259" xr:uid="{5E3F24D2-FF45-4EDF-B62E-817B85531492}"/>
    <cellStyle name="40 % - zvýraznenie2 3" xfId="169" xr:uid="{8C64D1A7-08CE-439D-86BC-3C9AB76C719C}"/>
    <cellStyle name="40 % - zvýraznenie2 4" xfId="260" xr:uid="{9767B67B-8141-4574-9931-E89D5A9FDE77}"/>
    <cellStyle name="40 % - zvýraznenie3" xfId="97" builtinId="39"/>
    <cellStyle name="40 % - zvýraznenie3 2" xfId="11" xr:uid="{00000000-0005-0000-0000-000009000000}"/>
    <cellStyle name="40 % - zvýraznenie3 2 2" xfId="108" xr:uid="{16D64C91-4D43-4DC2-AF78-DF36B308CF6D}"/>
    <cellStyle name="40 % - zvýraznenie3 2 3" xfId="183" xr:uid="{2210E35C-CD9B-40E8-A0FB-D52DB2ED08C9}"/>
    <cellStyle name="40 % - zvýraznenie3 2 4" xfId="329" xr:uid="{F4A7D0FF-5658-4D68-B163-FC565CAC1A4F}"/>
    <cellStyle name="40 % - zvýraznenie4 2" xfId="12" xr:uid="{00000000-0005-0000-0000-00000A000000}"/>
    <cellStyle name="40 % - zvýraznenie4 2 2" xfId="109" xr:uid="{7279CAE2-4A6E-4DD5-B5EE-111DEC1A2DF0}"/>
    <cellStyle name="40 % - zvýraznenie4 2 3" xfId="184" xr:uid="{243B598E-1A67-4B3B-AA32-2832BE64DC86}"/>
    <cellStyle name="40 % - zvýraznenie4 2 4" xfId="189" xr:uid="{27389135-CF44-4BEB-BF3A-23BC9EC7F963}"/>
    <cellStyle name="40 % - zvýraznenie5 2" xfId="13" xr:uid="{00000000-0005-0000-0000-00000B000000}"/>
    <cellStyle name="40 % - zvýraznenie5 2 2" xfId="110" xr:uid="{75ACEDA9-3974-472F-ABEC-21B84A7D2BA4}"/>
    <cellStyle name="40 % - zvýraznenie5 2 3" xfId="185" xr:uid="{E2FE67D4-B0A1-4E1C-9BAF-154E2BDC9B03}"/>
    <cellStyle name="40 % - zvýraznenie5 2 4" xfId="188" xr:uid="{E35BD564-2E1F-4788-8474-0395D3C20E5C}"/>
    <cellStyle name="40 % - zvýraznenie6 2" xfId="14" xr:uid="{00000000-0005-0000-0000-00000C000000}"/>
    <cellStyle name="40 % - zvýraznenie6 2 2" xfId="111" xr:uid="{39CC44A6-1C06-42E3-AD1D-D4307B1CC946}"/>
    <cellStyle name="40 % - zvýraznenie6 2 3" xfId="186" xr:uid="{3A85EDAC-7707-4115-B018-3C4C32AB406B}"/>
    <cellStyle name="40 % - zvýraznenie6 2 4" xfId="261" xr:uid="{F0C8CBDD-5140-4271-AF5E-A63A467CD073}"/>
    <cellStyle name="Excel Built-in 20% - Accent1" xfId="253" xr:uid="{4A97B3D9-B708-4803-AA5C-F58903EA7B90}"/>
    <cellStyle name="Excel Built-in 20% - Accent3" xfId="316" xr:uid="{870AE727-9582-42FD-8644-8A77A6212640}"/>
    <cellStyle name="Excel Built-in 40% - Accent1" xfId="313" xr:uid="{FC45F98C-DBD9-432C-8615-F2138AC7FC3B}"/>
    <cellStyle name="Excel Built-in 40% - Accent2" xfId="318" xr:uid="{1B259BFF-1002-47ED-B433-885FD2D7F379}"/>
    <cellStyle name="Excel Built-in 40% - Accent3" xfId="314" xr:uid="{8DABAF73-4610-4A65-B708-509DA1439A91}"/>
    <cellStyle name="Excel Built-in Accent1" xfId="248" xr:uid="{ED7F6153-C68C-4F48-81A3-6EECCA39F7F4}"/>
    <cellStyle name="Excel Built-in Heading 1" xfId="312" xr:uid="{09F764CC-E0D1-4EE1-9211-DA796D40B94E}"/>
    <cellStyle name="Excel Built-in Heading 2" xfId="315" xr:uid="{E5061B6E-EC70-420A-9433-B813196C0880}"/>
    <cellStyle name="Excel Built-in Heading 3" xfId="317" xr:uid="{84886425-8112-4740-839A-7EFD9641C588}"/>
    <cellStyle name="Hypertextové prepojenie 2" xfId="15" xr:uid="{00000000-0005-0000-0000-00000E000000}"/>
    <cellStyle name="Hypertextové prepojenie 2 2" xfId="263" xr:uid="{2EA6DCE0-DB7A-46C4-82EF-30B81E353959}"/>
    <cellStyle name="Mena 2" xfId="16" xr:uid="{00000000-0005-0000-0000-000010000000}"/>
    <cellStyle name="Mena 2 2" xfId="112" xr:uid="{8767B8AA-95A2-4C65-8314-D230578D163C}"/>
    <cellStyle name="Mena 2 3" xfId="187" xr:uid="{719A1EA2-A48F-4350-8623-0C3DF6FF698E}"/>
    <cellStyle name="Mena 2 4" xfId="262" xr:uid="{D6EC1DE9-C3FB-4064-BA65-820BD879322D}"/>
    <cellStyle name="Nadpis 1" xfId="91" builtinId="16"/>
    <cellStyle name="Nadpis 2" xfId="92" builtinId="17"/>
    <cellStyle name="Nadpis 3" xfId="93" builtinId="18"/>
    <cellStyle name="Neutrálna" xfId="170" builtinId="28"/>
    <cellStyle name="Normal 2" xfId="17" xr:uid="{00000000-0005-0000-0000-000011000000}"/>
    <cellStyle name="Normal 4" xfId="18" xr:uid="{00000000-0005-0000-0000-000012000000}"/>
    <cellStyle name="Normálna" xfId="0" builtinId="0"/>
    <cellStyle name="Normálna 10" xfId="19" xr:uid="{00000000-0005-0000-0000-000014000000}"/>
    <cellStyle name="Normálna 10 2" xfId="265" xr:uid="{DFBF4EAD-9528-419D-A59F-42F737761E08}"/>
    <cellStyle name="Normálna 11" xfId="20" xr:uid="{00000000-0005-0000-0000-000015000000}"/>
    <cellStyle name="Normálna 11 2" xfId="113" xr:uid="{E1DCBEFA-9A45-4BC7-BD9F-6753856D8DF6}"/>
    <cellStyle name="Normálna 11 3" xfId="191" xr:uid="{DB3A7539-F9FA-4D1B-B34B-6DE7F1DD0A2F}"/>
    <cellStyle name="Normálna 11 4" xfId="264" xr:uid="{08CAF9C0-5971-43A2-A9D7-FECB3A8EC136}"/>
    <cellStyle name="Normálna 12" xfId="21" xr:uid="{00000000-0005-0000-0000-000016000000}"/>
    <cellStyle name="Normálna 12 2" xfId="114" xr:uid="{57E8202F-D863-4290-83B9-0EE133D04C12}"/>
    <cellStyle name="Normálna 12 3" xfId="192" xr:uid="{6EA34413-E78D-4DC4-819C-89B9D88B277F}"/>
    <cellStyle name="Normálna 12 4" xfId="320" xr:uid="{891CACE1-41B7-4184-A6AE-0BB1178941E3}"/>
    <cellStyle name="Normálna 13" xfId="22" xr:uid="{00000000-0005-0000-0000-000017000000}"/>
    <cellStyle name="Normálna 13 2" xfId="115" xr:uid="{F55E1A4B-6C80-4503-8E35-6E6103BBD865}"/>
    <cellStyle name="Normálna 13 3" xfId="193" xr:uid="{53D37F78-E439-4F85-B3B6-9A3C2424714F}"/>
    <cellStyle name="Normálna 13 4" xfId="321" xr:uid="{16B6DFB8-7742-40B2-83BD-456DD1F835A3}"/>
    <cellStyle name="Normálna 14" xfId="23" xr:uid="{00000000-0005-0000-0000-000018000000}"/>
    <cellStyle name="Normálna 14 2" xfId="322" xr:uid="{C42FCC59-166F-4264-A79A-77F4D09555B7}"/>
    <cellStyle name="Normálna 15" xfId="24" xr:uid="{00000000-0005-0000-0000-000019000000}"/>
    <cellStyle name="Normálna 15 2" xfId="84" xr:uid="{00000000-0005-0000-0000-00001A000000}"/>
    <cellStyle name="Normálna 16" xfId="85" xr:uid="{00000000-0005-0000-0000-00001B000000}"/>
    <cellStyle name="Normálna 16 2" xfId="266" xr:uid="{A96F4742-7F67-464B-95BC-2C9FFC507D6C}"/>
    <cellStyle name="Normálna 17" xfId="86" xr:uid="{00000000-0005-0000-0000-00001C000000}"/>
    <cellStyle name="Normálna 17 2" xfId="167" xr:uid="{1D5A9FC6-EAA7-4CA6-A154-4669308C132C}"/>
    <cellStyle name="Normálna 17 3" xfId="257" xr:uid="{BF4E7387-3721-4D99-94BD-DDEA5587D999}"/>
    <cellStyle name="Normálna 17 4" xfId="267" xr:uid="{CBDA5BFC-2CCD-449A-ACBB-9C8F3ECFA146}"/>
    <cellStyle name="Normálna 18" xfId="234" xr:uid="{0A3FA73D-8113-453C-AC08-A7E4F58BE033}"/>
    <cellStyle name="Normálna 2" xfId="25" xr:uid="{00000000-0005-0000-0000-00001D000000}"/>
    <cellStyle name="Normálna 2 10" xfId="116" xr:uid="{513E0D07-CFC2-4CAD-9AC0-937A54EF3432}"/>
    <cellStyle name="Normálna 2 11" xfId="196" xr:uid="{0ADF5D15-5EEE-4BD9-B432-3A0B51477ADF}"/>
    <cellStyle name="Normálna 2 12" xfId="268" xr:uid="{9CB59839-305D-4E8D-8873-EB78EB3F227E}"/>
    <cellStyle name="Normálna 2 2" xfId="26" xr:uid="{00000000-0005-0000-0000-00001E000000}"/>
    <cellStyle name="Normálna 2 2 2" xfId="27" xr:uid="{00000000-0005-0000-0000-00001F000000}"/>
    <cellStyle name="Normálna 2 2 2 2" xfId="28" xr:uid="{00000000-0005-0000-0000-000020000000}"/>
    <cellStyle name="Normálna 2 2 2 2 2" xfId="29" xr:uid="{00000000-0005-0000-0000-000021000000}"/>
    <cellStyle name="Normálna 2 2 2 2 2 2" xfId="120" xr:uid="{81A6287A-F0E5-4110-8DDB-86FDC82D36CF}"/>
    <cellStyle name="Normálna 2 2 2 2 2 3" xfId="200" xr:uid="{8C2C7902-41C3-40B8-AD42-696E81FF75DE}"/>
    <cellStyle name="Normálna 2 2 2 2 2 4" xfId="271" xr:uid="{52D8978A-5708-4CF7-A4D9-3D62A6403465}"/>
    <cellStyle name="Normálna 2 2 2 2 3" xfId="119" xr:uid="{A379185C-A769-4EFC-B428-D4E71BCC89E2}"/>
    <cellStyle name="Normálna 2 2 2 2 4" xfId="199" xr:uid="{985831BE-7147-4A42-B35C-DA2A3092313C}"/>
    <cellStyle name="Normálna 2 2 2 2 5" xfId="270" xr:uid="{B179F066-986E-4C7A-A1FC-5B7DCBD85263}"/>
    <cellStyle name="Normálna 2 2 2 3" xfId="30" xr:uid="{00000000-0005-0000-0000-000022000000}"/>
    <cellStyle name="Normálna 2 2 2 3 2" xfId="121" xr:uid="{28C44033-DE88-4EE1-8B20-25D74D33CC9B}"/>
    <cellStyle name="Normálna 2 2 2 3 3" xfId="201" xr:uid="{F606D57C-10B8-41E2-9DFD-338D17D08EE6}"/>
    <cellStyle name="Normálna 2 2 2 3 4" xfId="319" xr:uid="{C8A843A1-A9E1-4B08-9D11-19DD85912360}"/>
    <cellStyle name="Normálna 2 2 2 4" xfId="118" xr:uid="{206C1221-F1F3-45DB-A38D-5D13CC76F411}"/>
    <cellStyle name="Normálna 2 2 2 5" xfId="198" xr:uid="{BEC04C9B-D0BC-42C1-98C9-5A8AE3DDFD11}"/>
    <cellStyle name="Normálna 2 2 2 6" xfId="269" xr:uid="{664640D7-DD61-4289-AF4D-C3345155354C}"/>
    <cellStyle name="Normálna 2 2 3" xfId="31" xr:uid="{00000000-0005-0000-0000-000023000000}"/>
    <cellStyle name="Normálna 2 2 3 2" xfId="32" xr:uid="{00000000-0005-0000-0000-000024000000}"/>
    <cellStyle name="Normálna 2 2 3 2 2" xfId="123" xr:uid="{C072A623-0399-4D63-9262-B92160C6ED79}"/>
    <cellStyle name="Normálna 2 2 3 2 3" xfId="203" xr:uid="{E9AA2876-9F7F-455C-9D1E-44F35C1BC168}"/>
    <cellStyle name="Normálna 2 2 3 2 4" xfId="273" xr:uid="{9DC9150E-FF44-4940-8A6B-D122DD8C5F26}"/>
    <cellStyle name="Normálna 2 2 3 3" xfId="122" xr:uid="{FF33CCC1-0696-4029-801B-30E17FEC0494}"/>
    <cellStyle name="Normálna 2 2 3 4" xfId="202" xr:uid="{0A88E17A-E93A-4FC5-B13F-E0C6C9D76F46}"/>
    <cellStyle name="Normálna 2 2 3 5" xfId="272" xr:uid="{CB5D5820-7342-4752-A7AD-CCEB3399AC7A}"/>
    <cellStyle name="Normálna 2 2 4" xfId="33" xr:uid="{00000000-0005-0000-0000-000025000000}"/>
    <cellStyle name="Normálna 2 2 4 2" xfId="124" xr:uid="{9DD9B794-031D-4421-9F8B-170BE5C24A7F}"/>
    <cellStyle name="Normálna 2 2 4 3" xfId="204" xr:uid="{C1B9C067-CB60-4CA3-A3BA-C9B9CC870CDC}"/>
    <cellStyle name="Normálna 2 2 4 4" xfId="274" xr:uid="{3D04AF90-53E3-42A4-BFB1-89F7DC763641}"/>
    <cellStyle name="Normálna 2 2 5" xfId="117" xr:uid="{E25766D4-209E-4F82-B5C7-CE988D37AB26}"/>
    <cellStyle name="Normálna 2 2 6" xfId="197" xr:uid="{9E9D6928-E4EF-4B37-B2D6-F7405D910571}"/>
    <cellStyle name="Normálna 2 2 7" xfId="331" xr:uid="{42BB8A7E-5C6E-4B39-8C46-F870BF28768A}"/>
    <cellStyle name="Normálna 2 3" xfId="34" xr:uid="{00000000-0005-0000-0000-000026000000}"/>
    <cellStyle name="Normálna 2 3 2" xfId="35" xr:uid="{00000000-0005-0000-0000-000027000000}"/>
    <cellStyle name="Normálna 2 3 2 2" xfId="36" xr:uid="{00000000-0005-0000-0000-000028000000}"/>
    <cellStyle name="Normálna 2 3 2 2 2" xfId="37" xr:uid="{00000000-0005-0000-0000-000029000000}"/>
    <cellStyle name="Normálna 2 3 2 2 2 2" xfId="128" xr:uid="{DC6C8F43-966E-41E2-8B86-8BBDDAB72B66}"/>
    <cellStyle name="Normálna 2 3 2 2 2 3" xfId="208" xr:uid="{D70E8F79-3509-4E5C-BB54-87A6A9306FEF}"/>
    <cellStyle name="Normálna 2 3 2 2 2 4" xfId="278" xr:uid="{74DF4CB8-95EA-40B5-A986-09EEE90F02EC}"/>
    <cellStyle name="Normálna 2 3 2 2 3" xfId="127" xr:uid="{26F30D32-C0D1-4C08-9F38-E79E93B26562}"/>
    <cellStyle name="Normálna 2 3 2 2 4" xfId="207" xr:uid="{C4EB54F4-2367-4587-9D06-6E0727924361}"/>
    <cellStyle name="Normálna 2 3 2 2 5" xfId="277" xr:uid="{038413BE-8CF0-40CA-AA11-23DC37067F76}"/>
    <cellStyle name="Normálna 2 3 2 3" xfId="38" xr:uid="{00000000-0005-0000-0000-00002A000000}"/>
    <cellStyle name="Normálna 2 3 2 3 2" xfId="129" xr:uid="{4CE21D1C-8DB9-43DB-85E9-5782FF6586CE}"/>
    <cellStyle name="Normálna 2 3 2 3 3" xfId="209" xr:uid="{6B05BD7A-2F33-48E6-BD89-3E983CAC040D}"/>
    <cellStyle name="Normálna 2 3 2 3 4" xfId="279" xr:uid="{4D3E2F64-CF77-4CE9-8624-F580A8F1D5ED}"/>
    <cellStyle name="Normálna 2 3 2 4" xfId="126" xr:uid="{105A6DFD-F496-46A6-BE9A-EF751BB0B935}"/>
    <cellStyle name="Normálna 2 3 2 5" xfId="206" xr:uid="{87BDAB4E-C726-4C68-94F1-2C6528DE9D70}"/>
    <cellStyle name="Normálna 2 3 2 6" xfId="276" xr:uid="{7D6DA145-79B8-403B-A554-240EF53F51BA}"/>
    <cellStyle name="Normálna 2 3 3" xfId="39" xr:uid="{00000000-0005-0000-0000-00002B000000}"/>
    <cellStyle name="Normálna 2 3 3 2" xfId="40" xr:uid="{00000000-0005-0000-0000-00002C000000}"/>
    <cellStyle name="Normálna 2 3 3 2 2" xfId="131" xr:uid="{B6936418-6C0F-41D5-9728-84BB440B535F}"/>
    <cellStyle name="Normálna 2 3 3 2 3" xfId="211" xr:uid="{F0B5A782-5D1C-4616-870D-4C600618C9CD}"/>
    <cellStyle name="Normálna 2 3 3 2 4" xfId="281" xr:uid="{551FA24F-8B5C-420A-B4AD-AC0F976F2CC4}"/>
    <cellStyle name="Normálna 2 3 3 3" xfId="130" xr:uid="{F2950C5F-5AD4-44F1-B940-7A6EFF745D12}"/>
    <cellStyle name="Normálna 2 3 3 4" xfId="210" xr:uid="{4DA4A1E8-342A-487B-B59F-28F206B0DD6F}"/>
    <cellStyle name="Normálna 2 3 3 5" xfId="280" xr:uid="{AD4F1E72-347E-4435-9832-617ED1C9FC78}"/>
    <cellStyle name="Normálna 2 3 4" xfId="41" xr:uid="{00000000-0005-0000-0000-00002D000000}"/>
    <cellStyle name="Normálna 2 3 4 2" xfId="132" xr:uid="{C7A5AED2-800F-4D66-9F1C-F04E399AC3EA}"/>
    <cellStyle name="Normálna 2 3 4 3" xfId="212" xr:uid="{C13E6C22-00E7-486A-A987-72A52080977D}"/>
    <cellStyle name="Normálna 2 3 4 4" xfId="282" xr:uid="{32A98C4D-61C0-41A4-A785-ACB27E00749E}"/>
    <cellStyle name="Normálna 2 3 5" xfId="125" xr:uid="{63DD6B5A-134C-45EF-9A97-A5827154DCC4}"/>
    <cellStyle name="Normálna 2 3 6" xfId="205" xr:uid="{57D45EE2-B30D-4E71-8891-72D7A7847A50}"/>
    <cellStyle name="Normálna 2 3 7" xfId="275" xr:uid="{C534E617-132C-4559-991E-29218BAB3DD0}"/>
    <cellStyle name="Normálna 2 4" xfId="42" xr:uid="{00000000-0005-0000-0000-00002E000000}"/>
    <cellStyle name="Normálna 2 4 2" xfId="43" xr:uid="{00000000-0005-0000-0000-00002F000000}"/>
    <cellStyle name="Normálna 2 4 2 2" xfId="44" xr:uid="{00000000-0005-0000-0000-000030000000}"/>
    <cellStyle name="Normálna 2 4 2 2 2" xfId="135" xr:uid="{DF549E03-C7B2-4C38-BFC1-47A53018E2E3}"/>
    <cellStyle name="Normálna 2 4 2 2 3" xfId="215" xr:uid="{A5853DC2-9AAC-4B38-8847-D1F3F5F9431C}"/>
    <cellStyle name="Normálna 2 4 2 2 4" xfId="285" xr:uid="{7BE2BA68-A2F9-4817-9470-7C96E2F40764}"/>
    <cellStyle name="Normálna 2 4 2 3" xfId="134" xr:uid="{16465CDA-5A52-48D2-B3E6-0CBF9E08A8F7}"/>
    <cellStyle name="Normálna 2 4 2 4" xfId="214" xr:uid="{8AE1067F-BFD5-4E85-B33F-A8DB927303C5}"/>
    <cellStyle name="Normálna 2 4 2 5" xfId="284" xr:uid="{21BC63F4-FA00-4141-AC9B-F3EE5B820083}"/>
    <cellStyle name="Normálna 2 4 3" xfId="45" xr:uid="{00000000-0005-0000-0000-000031000000}"/>
    <cellStyle name="Normálna 2 4 3 2" xfId="136" xr:uid="{FB43B59D-0DFA-4E4D-8CC8-6AD3F5111677}"/>
    <cellStyle name="Normálna 2 4 3 3" xfId="216" xr:uid="{09ED8CC4-7E44-4E04-92A1-A39DD7C62A8E}"/>
    <cellStyle name="Normálna 2 4 3 4" xfId="286" xr:uid="{36976BA0-CD56-48ED-98BA-BA2A384606F8}"/>
    <cellStyle name="Normálna 2 4 4" xfId="133" xr:uid="{028A30E0-D56E-41F7-83BC-C03A018BDF55}"/>
    <cellStyle name="Normálna 2 4 5" xfId="213" xr:uid="{AB8A0818-2CE0-4266-869B-0D2E8348FF7C}"/>
    <cellStyle name="Normálna 2 4 6" xfId="283" xr:uid="{BFFE5F8A-25A7-4487-B939-B27C0944A733}"/>
    <cellStyle name="Normálna 2 5" xfId="46" xr:uid="{00000000-0005-0000-0000-000032000000}"/>
    <cellStyle name="Normálna 2 5 2" xfId="47" xr:uid="{00000000-0005-0000-0000-000033000000}"/>
    <cellStyle name="Normálna 2 5 2 2" xfId="48" xr:uid="{00000000-0005-0000-0000-000034000000}"/>
    <cellStyle name="Normálna 2 5 2 2 2" xfId="139" xr:uid="{6D2A3F64-087B-4E64-B07B-9BD78BDF0469}"/>
    <cellStyle name="Normálna 2 5 2 2 3" xfId="219" xr:uid="{25921FEA-2277-4289-B8B3-1CB67A1AA4E1}"/>
    <cellStyle name="Normálna 2 5 2 2 4" xfId="289" xr:uid="{2620A29C-7D6D-4A7A-82FD-43C5A950C03B}"/>
    <cellStyle name="Normálna 2 5 2 3" xfId="138" xr:uid="{679131C1-1CC8-423A-BECD-6C2C7E467C84}"/>
    <cellStyle name="Normálna 2 5 2 4" xfId="218" xr:uid="{D67FE5E8-FB6C-4A2F-B8FA-A286B27B4609}"/>
    <cellStyle name="Normálna 2 5 2 5" xfId="288" xr:uid="{33A23AA5-5DC0-48F2-B4BC-FB8B119722B9}"/>
    <cellStyle name="Normálna 2 5 3" xfId="49" xr:uid="{00000000-0005-0000-0000-000035000000}"/>
    <cellStyle name="Normálna 2 5 3 2" xfId="140" xr:uid="{C1D29B66-A305-4FD2-999F-256C554EAFB8}"/>
    <cellStyle name="Normálna 2 5 3 3" xfId="220" xr:uid="{65670B25-29F1-4C11-889E-527F2E6777B5}"/>
    <cellStyle name="Normálna 2 5 3 4" xfId="290" xr:uid="{BA9A8B0E-7278-4FC5-967B-8CCC5BB6EB39}"/>
    <cellStyle name="Normálna 2 5 4" xfId="137" xr:uid="{FA97772E-97A7-4E53-AAFA-A2070FEEC737}"/>
    <cellStyle name="Normálna 2 5 5" xfId="217" xr:uid="{FD9A1F70-96DC-4633-A591-E33B14DD2BD4}"/>
    <cellStyle name="Normálna 2 5 6" xfId="287" xr:uid="{ED851075-CE46-4FE0-8E13-D33C14D50C3B}"/>
    <cellStyle name="Normálna 2 6" xfId="50" xr:uid="{00000000-0005-0000-0000-000036000000}"/>
    <cellStyle name="Normálna 2 6 2" xfId="51" xr:uid="{00000000-0005-0000-0000-000037000000}"/>
    <cellStyle name="Normálna 2 6 2 2" xfId="142" xr:uid="{BFAF8B11-8190-4B58-AB34-ED27B84AAE42}"/>
    <cellStyle name="Normálna 2 6 2 3" xfId="222" xr:uid="{DD84D214-E949-4372-A3EF-3FD32B880E60}"/>
    <cellStyle name="Normálna 2 6 2 4" xfId="292" xr:uid="{42C49FF9-EBE0-44EA-8FD5-2F23D43CB06B}"/>
    <cellStyle name="Normálna 2 6 3" xfId="141" xr:uid="{587E9608-300B-45FE-901B-D18E513B8D63}"/>
    <cellStyle name="Normálna 2 6 4" xfId="221" xr:uid="{E4CB4189-50FD-4590-96FD-FEE7EEF84F26}"/>
    <cellStyle name="Normálna 2 6 5" xfId="291" xr:uid="{04BAE629-650F-42E1-8814-02FC26F56B70}"/>
    <cellStyle name="Normálna 2 7" xfId="52" xr:uid="{00000000-0005-0000-0000-000038000000}"/>
    <cellStyle name="Normálna 2 7 2" xfId="143" xr:uid="{BB8B941A-525E-49C6-B271-6C82F7F8F00B}"/>
    <cellStyle name="Normálna 2 7 3" xfId="223" xr:uid="{577160B8-7819-4885-BC0F-BC98F61C335D}"/>
    <cellStyle name="Normálna 2 7 4" xfId="293" xr:uid="{B79FC10B-D815-48BC-848C-3300BEF5E0FC}"/>
    <cellStyle name="Normálna 2 8" xfId="53" xr:uid="{00000000-0005-0000-0000-000039000000}"/>
    <cellStyle name="Normálna 2 8 2" xfId="144" xr:uid="{D731E071-7C5F-4E6B-9A01-9A4E2ABD04DE}"/>
    <cellStyle name="Normálna 2 8 3" xfId="224" xr:uid="{1F59786E-7569-462D-9BDB-AA79A9262493}"/>
    <cellStyle name="Normálna 2 8 4" xfId="254" xr:uid="{65AC3EA6-1F84-4848-903C-6DF7368BF5F3}"/>
    <cellStyle name="Normálna 2 9" xfId="54" xr:uid="{00000000-0005-0000-0000-00003A000000}"/>
    <cellStyle name="Normálna 2 9 2" xfId="294" xr:uid="{89684A6E-03E8-4BEF-871D-69B7B28F47F5}"/>
    <cellStyle name="Normálna 3" xfId="1" xr:uid="{00000000-0005-0000-0000-00003B000000}"/>
    <cellStyle name="Normálna 3 2" xfId="55" xr:uid="{00000000-0005-0000-0000-00003C000000}"/>
    <cellStyle name="Normálna 3 2 2" xfId="56" xr:uid="{00000000-0005-0000-0000-00003D000000}"/>
    <cellStyle name="Normálna 3 2 2 2" xfId="146" xr:uid="{93D63EDE-271A-437F-91A1-D48F0F5FD786}"/>
    <cellStyle name="Normálna 3 2 2 3" xfId="227" xr:uid="{DAB5CD82-A74D-47A9-B2C1-26E842DE947F}"/>
    <cellStyle name="Normálna 3 2 2 4" xfId="324" xr:uid="{06555DDA-37A8-4B28-BD48-CF69F3BF00B0}"/>
    <cellStyle name="Normálna 3 2 3" xfId="145" xr:uid="{65F3B589-71C9-4CF0-A0E1-1A8F59A7D04D}"/>
    <cellStyle name="Normálna 3 2 4" xfId="226" xr:uid="{AE1A05C6-71D6-44DA-A815-1DB35AB1812E}"/>
    <cellStyle name="Normálna 3 2 5" xfId="296" xr:uid="{6CD067E5-6F75-459A-819A-6F525822D930}"/>
    <cellStyle name="Normálna 3 3" xfId="57" xr:uid="{00000000-0005-0000-0000-00003E000000}"/>
    <cellStyle name="Normálna 3 3 2" xfId="147" xr:uid="{8A0FCEF5-DACD-4FD4-A32C-C515ADF25048}"/>
    <cellStyle name="Normálna 3 3 3" xfId="228" xr:uid="{D9B5FEEF-7B95-4C23-8035-CDD31967D846}"/>
    <cellStyle name="Normálna 3 3 4" xfId="297" xr:uid="{11C91749-630E-48CB-9A8D-61564C35A6BB}"/>
    <cellStyle name="Normálna 3 4" xfId="88" xr:uid="{00000000-0005-0000-0000-00003F000000}"/>
    <cellStyle name="Normálna 3 5" xfId="98" xr:uid="{10CFA731-431E-4EF1-9069-4467CCF84049}"/>
    <cellStyle name="Normálna 3 6" xfId="173" xr:uid="{A24BA184-D222-4B19-9D11-15E5704BF65B}"/>
    <cellStyle name="Normálna 3 7" xfId="295" xr:uid="{15E05624-490E-45BD-9A36-C79BD21A5507}"/>
    <cellStyle name="Normálna 4" xfId="58" xr:uid="{00000000-0005-0000-0000-000040000000}"/>
    <cellStyle name="Normálna 4 2" xfId="148" xr:uid="{F3088E43-03ED-48FD-B587-770FF06E76BD}"/>
    <cellStyle name="Normálna 4 3" xfId="298" xr:uid="{995E2639-4508-4A5D-A251-9CB6F7D02AA4}"/>
    <cellStyle name="Normálna 5" xfId="59" xr:uid="{00000000-0005-0000-0000-000041000000}"/>
    <cellStyle name="Normálna 5 2" xfId="60" xr:uid="{00000000-0005-0000-0000-000042000000}"/>
    <cellStyle name="Normálna 5 2 2" xfId="61" xr:uid="{00000000-0005-0000-0000-000043000000}"/>
    <cellStyle name="Normálna 5 2 2 2" xfId="151" xr:uid="{3B4CD0AD-7CB1-4251-BDF0-02A6242B9EBD}"/>
    <cellStyle name="Normálna 5 2 2 3" xfId="232" xr:uid="{84F551FA-AC43-4DB4-9FC5-1BF08757FBE4}"/>
    <cellStyle name="Normálna 5 2 2 4" xfId="333" xr:uid="{154A9E50-FDE8-485D-B2D1-92C7F247252F}"/>
    <cellStyle name="Normálna 5 2 3" xfId="150" xr:uid="{3BB60A0A-FA42-4903-953D-4948106426A1}"/>
    <cellStyle name="Normálna 5 2 4" xfId="231" xr:uid="{68C44A98-9448-4E1B-A6D3-43A227B09E99}"/>
    <cellStyle name="Normálna 5 2 5" xfId="225" xr:uid="{00695CD4-B2AE-4D8E-A19B-08392E57D708}"/>
    <cellStyle name="Normálna 5 3" xfId="62" xr:uid="{00000000-0005-0000-0000-000044000000}"/>
    <cellStyle name="Normálna 5 3 2" xfId="152" xr:uid="{68286F48-F487-4C38-B3D0-767DE1ABDD31}"/>
    <cellStyle name="Normálna 5 3 3" xfId="233" xr:uid="{4233DDF8-69AB-4431-998D-E31046B06D00}"/>
    <cellStyle name="Normálna 5 3 4" xfId="299" xr:uid="{BBAF89B2-AE05-416D-B68D-849717F717DF}"/>
    <cellStyle name="Normálna 5 4" xfId="149" xr:uid="{C03365AA-625C-43BA-B517-EB57131D7B03}"/>
    <cellStyle name="Normálna 5 5" xfId="230" xr:uid="{E035F722-B820-44A6-B2C1-05DAB9EA7B32}"/>
    <cellStyle name="Normálna 5 6" xfId="325" xr:uid="{322CDD63-BBB6-4D8A-B073-5B7E08DE8227}"/>
    <cellStyle name="Normálna 6" xfId="63" xr:uid="{00000000-0005-0000-0000-000045000000}"/>
    <cellStyle name="Normálna 7" xfId="64" xr:uid="{00000000-0005-0000-0000-000046000000}"/>
    <cellStyle name="Normálna 7 2" xfId="300" xr:uid="{BA8C419B-36CD-4843-A5B4-2EF315060AFA}"/>
    <cellStyle name="Normálna 8" xfId="65" xr:uid="{00000000-0005-0000-0000-000047000000}"/>
    <cellStyle name="Normálna 8 2" xfId="66" xr:uid="{00000000-0005-0000-0000-000048000000}"/>
    <cellStyle name="Normálna 8 2 2" xfId="67" xr:uid="{00000000-0005-0000-0000-000049000000}"/>
    <cellStyle name="Normálna 8 2 2 2" xfId="155" xr:uid="{0C59B79B-891C-42B8-98FC-D2E4D19FA0C9}"/>
    <cellStyle name="Normálna 8 2 2 3" xfId="238" xr:uid="{DCF6BD94-FB4E-4A30-B241-F4D2C5BBE7FA}"/>
    <cellStyle name="Normálna 8 2 2 4" xfId="303" xr:uid="{17F4AC8C-097E-4087-8E3A-9F94FDA6EF05}"/>
    <cellStyle name="Normálna 8 2 3" xfId="154" xr:uid="{0CCD2D29-6231-4255-A20C-FE25D45BEC3F}"/>
    <cellStyle name="Normálna 8 2 4" xfId="237" xr:uid="{E2C6F8BA-E330-4988-B111-AB367CEB3390}"/>
    <cellStyle name="Normálna 8 2 5" xfId="302" xr:uid="{92318865-AE7F-4D56-BEC0-A817F71057A0}"/>
    <cellStyle name="Normálna 8 3" xfId="68" xr:uid="{00000000-0005-0000-0000-00004A000000}"/>
    <cellStyle name="Normálna 8 3 2" xfId="69" xr:uid="{00000000-0005-0000-0000-00004B000000}"/>
    <cellStyle name="Normálna 8 3 2 2" xfId="157" xr:uid="{DBB420EA-6F6C-44DE-847F-8076F23AE293}"/>
    <cellStyle name="Normálna 8 3 2 3" xfId="240" xr:uid="{51D0B4CD-B591-435B-95B6-F3047335E9AF}"/>
    <cellStyle name="Normálna 8 3 2 4" xfId="304" xr:uid="{369B7307-7429-4AF1-9E31-1B379D5F97A7}"/>
    <cellStyle name="Normálna 8 3 3" xfId="70" xr:uid="{00000000-0005-0000-0000-00004C000000}"/>
    <cellStyle name="Normálna 8 3 3 2" xfId="158" xr:uid="{B6A43E48-A182-47A1-A958-B25CF43F5B70}"/>
    <cellStyle name="Normálna 8 3 3 3" xfId="241" xr:uid="{7EF00B4F-6BB3-452B-B9A4-47445184A8D8}"/>
    <cellStyle name="Normálna 8 3 3 4" xfId="305" xr:uid="{CA5FE5AD-5DAE-4DDD-AB05-8ABEBC0349DF}"/>
    <cellStyle name="Normálna 8 3 4" xfId="71" xr:uid="{00000000-0005-0000-0000-00004D000000}"/>
    <cellStyle name="Normálna 8 3 4 2" xfId="159" xr:uid="{09FAD563-DE8C-4F8A-B15D-4B1A43E5A949}"/>
    <cellStyle name="Normálna 8 3 4 3" xfId="242" xr:uid="{663A3226-487F-48B8-BD99-ECFF6C234D0B}"/>
    <cellStyle name="Normálna 8 3 4 4" xfId="332" xr:uid="{950D3310-C8C1-46A0-B37F-E68F308E840B}"/>
    <cellStyle name="Normálna 8 3 5" xfId="156" xr:uid="{E7E8507F-CC73-400D-B8C1-28375BA2BF35}"/>
    <cellStyle name="Normálna 8 3 6" xfId="239" xr:uid="{45F40DD0-C76B-43B1-96BC-0E60307A5508}"/>
    <cellStyle name="Normálna 8 3 7" xfId="326" xr:uid="{6B8C874C-5FEF-4F2F-8D93-81BDA4B52791}"/>
    <cellStyle name="Normálna 8 4" xfId="72" xr:uid="{00000000-0005-0000-0000-00004E000000}"/>
    <cellStyle name="Normálna 8 4 2" xfId="160" xr:uid="{C98BABE0-A436-4C8F-A04D-3DE4C054D083}"/>
    <cellStyle name="Normálna 8 4 3" xfId="243" xr:uid="{7A335244-1223-4451-B726-A9A43EBF55B1}"/>
    <cellStyle name="Normálna 8 4 4" xfId="247" xr:uid="{3EFC4087-757C-4550-A558-B33D8537E13F}"/>
    <cellStyle name="Normálna 8 5" xfId="153" xr:uid="{C59AD67D-9A58-4F99-B915-3D34425C3606}"/>
    <cellStyle name="Normálna 8 6" xfId="236" xr:uid="{1D8F76BC-C2B6-44CD-B704-45E048F59C67}"/>
    <cellStyle name="Normálna 8 7" xfId="301" xr:uid="{CE066C39-5133-4A0E-A357-CFB69667B00D}"/>
    <cellStyle name="Normálna 9" xfId="73" xr:uid="{00000000-0005-0000-0000-00004F000000}"/>
    <cellStyle name="Normálna 9 2" xfId="74" xr:uid="{00000000-0005-0000-0000-000050000000}"/>
    <cellStyle name="Normálna 9 2 2" xfId="162" xr:uid="{33C844B3-BFDA-43CD-9C1F-989A98D73F0B}"/>
    <cellStyle name="Normálna 9 2 3" xfId="245" xr:uid="{6506EAD2-0397-4F3A-A2F9-712F87F58F46}"/>
    <cellStyle name="Normálna 9 2 4" xfId="306" xr:uid="{B1B7271A-D613-4C49-A181-10F15B29EA15}"/>
    <cellStyle name="Normálna 9 3" xfId="75" xr:uid="{00000000-0005-0000-0000-000051000000}"/>
    <cellStyle name="Normálna 9 3 2" xfId="163" xr:uid="{313E3673-D320-41DF-A098-243634578E1E}"/>
    <cellStyle name="Normálna 9 3 3" xfId="246" xr:uid="{6A88C3B8-194F-4910-9A22-654982157960}"/>
    <cellStyle name="Normálna 9 3 4" xfId="307" xr:uid="{3E3B9E6F-50D6-4A4B-8F30-EE7DADBD45C5}"/>
    <cellStyle name="Normálna 9 4" xfId="87" xr:uid="{00000000-0005-0000-0000-000052000000}"/>
    <cellStyle name="Normálna 9 4 2" xfId="168" xr:uid="{8FC8AEC9-E1B1-4D6D-B480-7CDF8FDD9405}"/>
    <cellStyle name="Normálna 9 4 3" xfId="258" xr:uid="{5735DC65-936D-4D26-9AF1-D22753D706E0}"/>
    <cellStyle name="Normálna 9 4 4" xfId="308" xr:uid="{61DAB12D-2544-4026-9BE6-667682D66403}"/>
    <cellStyle name="Normálna 9 5" xfId="161" xr:uid="{BAFFCB96-CAFB-4CE4-AEF6-2D082AB48D2F}"/>
    <cellStyle name="Normálna 9 6" xfId="244" xr:uid="{18E852EC-47D1-4F3D-BE9E-0393E559B620}"/>
    <cellStyle name="Normálna 9 7" xfId="235" xr:uid="{26460088-0A5A-44C5-915A-B964E36F404F}"/>
    <cellStyle name="Normálne 2" xfId="76" xr:uid="{00000000-0005-0000-0000-000053000000}"/>
    <cellStyle name="Percentá 2" xfId="77" xr:uid="{00000000-0005-0000-0000-000054000000}"/>
    <cellStyle name="Percentá 2 2" xfId="309" xr:uid="{AC383E48-D165-4174-8718-07F8CB546D16}"/>
    <cellStyle name="Poznámka" xfId="171" builtinId="10"/>
    <cellStyle name="Poznámka 2" xfId="78" xr:uid="{00000000-0005-0000-0000-000055000000}"/>
    <cellStyle name="Poznámka 2 2" xfId="79" xr:uid="{00000000-0005-0000-0000-000056000000}"/>
    <cellStyle name="Poznámka 2 2 2" xfId="165" xr:uid="{99A8D726-1E24-47CD-98E5-BAA510C66194}"/>
    <cellStyle name="Poznámka 2 2 3" xfId="250" xr:uid="{263A8372-9368-4C41-A4F7-4466AB2CC6E9}"/>
    <cellStyle name="Poznámka 2 2 4" xfId="330" xr:uid="{246E10C0-8E0E-4980-BCA8-55667A013EF1}"/>
    <cellStyle name="Poznámka 2 3" xfId="164" xr:uid="{80A1A054-8472-4A0C-9E98-C9DC951A5A55}"/>
    <cellStyle name="Poznámka 2 4" xfId="249" xr:uid="{573102AD-119F-4DD4-B2C8-6AC9A11CDE49}"/>
    <cellStyle name="Poznámka 2 5" xfId="310" xr:uid="{4BD41448-1DAC-47AF-8A09-4E7D1BA0F57A}"/>
    <cellStyle name="Poznámka 3" xfId="80" xr:uid="{00000000-0005-0000-0000-000057000000}"/>
    <cellStyle name="Poznámka 3 2" xfId="311" xr:uid="{BA208AE6-1D9E-4240-8FE7-14C937B245A5}"/>
    <cellStyle name="Poznámka 4" xfId="81" xr:uid="{00000000-0005-0000-0000-000058000000}"/>
    <cellStyle name="Poznámka 4 2" xfId="166" xr:uid="{9C62A2D6-B25C-4099-A112-D7165DAB9725}"/>
    <cellStyle name="Poznámka 4 3" xfId="252" xr:uid="{879D4019-BB63-47C6-9D07-5793C83E777B}"/>
    <cellStyle name="Poznámka 4 4" xfId="229" xr:uid="{1C92ED8C-693F-40F2-803A-D73F7C829EB6}"/>
    <cellStyle name="Poznámka 5" xfId="82" xr:uid="{00000000-0005-0000-0000-000059000000}"/>
    <cellStyle name="Poznámka 5 2" xfId="323" xr:uid="{DFED74E4-F11D-46B8-AB01-D556B845F093}"/>
    <cellStyle name="Titul 2" xfId="83" xr:uid="{00000000-0005-0000-0000-00005A000000}"/>
    <cellStyle name="Titul 2 2" xfId="251" xr:uid="{C1E2FC34-16B1-43BD-A4A8-89BC3C997DE8}"/>
    <cellStyle name="Zvýraznenie1" xfId="90" builtinId="29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317500</xdr:colOff>
      <xdr:row>6</xdr:row>
      <xdr:rowOff>76200</xdr:rowOff>
    </xdr:from>
    <xdr:to>
      <xdr:col>13</xdr:col>
      <xdr:colOff>0</xdr:colOff>
      <xdr:row>10</xdr:row>
      <xdr:rowOff>178663</xdr:rowOff>
    </xdr:to>
    <xdr:pic>
      <xdr:nvPicPr>
        <xdr:cNvPr id="3" name="Picture 2" descr="single homed connection">
          <a:extLst>
            <a:ext uri="{FF2B5EF4-FFF2-40B4-BE49-F238E27FC236}">
              <a16:creationId xmlns:a16="http://schemas.microsoft.com/office/drawing/2014/main" id="{A14242A9-A370-1E45-9277-00E4088B33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916400" y="1231900"/>
          <a:ext cx="3644900" cy="8644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279400</xdr:colOff>
      <xdr:row>11</xdr:row>
      <xdr:rowOff>186332</xdr:rowOff>
    </xdr:from>
    <xdr:to>
      <xdr:col>12</xdr:col>
      <xdr:colOff>3730805</xdr:colOff>
      <xdr:row>21</xdr:row>
      <xdr:rowOff>101600</xdr:rowOff>
    </xdr:to>
    <xdr:pic>
      <xdr:nvPicPr>
        <xdr:cNvPr id="4" name="Picture 3" descr="dual homed router redundancy">
          <a:extLst>
            <a:ext uri="{FF2B5EF4-FFF2-40B4-BE49-F238E27FC236}">
              <a16:creationId xmlns:a16="http://schemas.microsoft.com/office/drawing/2014/main" id="{0217997C-0016-4C44-8316-7476954A90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878300" y="2294532"/>
          <a:ext cx="3718105" cy="182026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gis.esluzbykosice.sk/mapa/zakladna-aplikacia/?c=-260903%3A-1243026.3&amp;z=10&amp;lb=of2019&amp;ly=ad%2Cul&amp;lbo=1&amp;lyo=&amp;i=-260911.30%3A-1243028.70" TargetMode="External"/><Relationship Id="rId2" Type="http://schemas.openxmlformats.org/officeDocument/2006/relationships/hyperlink" Target="https://www.google.com/maps/@48.7277581,21.2429928,3a,75y,60.18h,90.06t/data=!3m6!1e1!3m4!1sPt_96EH3S9mvu9FKEBbvFg!2e0!7i13312!8i6656" TargetMode="External"/><Relationship Id="rId1" Type="http://schemas.openxmlformats.org/officeDocument/2006/relationships/hyperlink" Target="https://www.google.com/maps/@48.6575275,21.3156342,3a,75y,105.5h,73.59t/data=!3m6!1e1!3m4!1sinO9ElVdTJGpDlIHgzGz1Q!2e0!7i13312!8i6656" TargetMode="External"/><Relationship Id="rId6" Type="http://schemas.openxmlformats.org/officeDocument/2006/relationships/printerSettings" Target="../printerSettings/printerSettings2.bin"/><Relationship Id="rId5" Type="http://schemas.openxmlformats.org/officeDocument/2006/relationships/hyperlink" Target="https://gis.esluzbykosice.sk/mapa/zakladna-aplikacia/?c=-262796.3%3A-1239509.8&amp;z=9&amp;lb=of2019&amp;ly=ad%2Cul&amp;lbo=1&amp;lyo=&amp;i=-262823.97%3A-1239502.36" TargetMode="External"/><Relationship Id="rId4" Type="http://schemas.openxmlformats.org/officeDocument/2006/relationships/hyperlink" Target="https://gis.esluzbykosice.sk/mapa/zakladna-aplikacia/?c=-262431.6%3A-1239180.8&amp;z=9&amp;lb=of2019&amp;ly=ad%2Cul&amp;lbo=1&amp;lyo=&amp;i=-262454.43%3A-1239172.19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BD6CCC-0812-4165-8FD5-C44E2DBFCD2F}">
  <dimension ref="B2:D8"/>
  <sheetViews>
    <sheetView workbookViewId="0">
      <selection activeCell="C22" sqref="C22"/>
    </sheetView>
  </sheetViews>
  <sheetFormatPr defaultColWidth="8.77734375" defaultRowHeight="14.4"/>
  <cols>
    <col min="2" max="2" width="30.44140625" customWidth="1"/>
    <col min="3" max="4" width="27.77734375" customWidth="1"/>
  </cols>
  <sheetData>
    <row r="2" spans="2:4" ht="15" thickBot="1"/>
    <row r="3" spans="2:4" ht="15" thickTop="1">
      <c r="B3" s="113"/>
      <c r="C3" s="114"/>
      <c r="D3" s="115"/>
    </row>
    <row r="4" spans="2:4" ht="40.200000000000003" thickBot="1">
      <c r="B4" s="116"/>
      <c r="C4" s="117" t="s">
        <v>556</v>
      </c>
      <c r="D4" s="118" t="s">
        <v>557</v>
      </c>
    </row>
    <row r="5" spans="2:4" ht="16.2" thickTop="1">
      <c r="B5" s="119" t="s">
        <v>550</v>
      </c>
      <c r="C5" s="120">
        <f>'VO NET-ZOZNAM LOKALÍT'!AA5</f>
        <v>38400</v>
      </c>
      <c r="D5" s="121">
        <f>'VO NET-ZOZNAM LOKALÍT'!AC5</f>
        <v>46080</v>
      </c>
    </row>
    <row r="6" spans="2:4" ht="16.2" thickBot="1">
      <c r="B6" s="119" t="s">
        <v>551</v>
      </c>
      <c r="C6" s="120">
        <f>'VO NET-RÁMCOVA ČASŤ'!AA5</f>
        <v>0</v>
      </c>
      <c r="D6" s="121">
        <f>'VO NET-RÁMCOVA ČASŤ'!AC5</f>
        <v>0</v>
      </c>
    </row>
    <row r="7" spans="2:4" ht="16.8" thickTop="1" thickBot="1">
      <c r="B7" s="122" t="s">
        <v>558</v>
      </c>
      <c r="C7" s="90">
        <f>SUM(C5:C6)</f>
        <v>38400</v>
      </c>
      <c r="D7" s="123">
        <f>SUM(D5:D6)</f>
        <v>46080</v>
      </c>
    </row>
    <row r="8" spans="2:4" ht="15" thickTop="1"/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C307"/>
  <sheetViews>
    <sheetView tabSelected="1" zoomScaleNormal="100" workbookViewId="0">
      <pane ySplit="5" topLeftCell="A60" activePane="bottomLeft" state="frozen"/>
      <selection activeCell="K1" sqref="K1"/>
      <selection pane="bottomLeft" activeCell="B75" sqref="B75:M75"/>
    </sheetView>
  </sheetViews>
  <sheetFormatPr defaultColWidth="9.109375" defaultRowHeight="13.8" outlineLevelRow="1"/>
  <cols>
    <col min="1" max="1" width="10.109375" style="16" customWidth="1"/>
    <col min="2" max="2" width="11.6640625" style="17" customWidth="1"/>
    <col min="3" max="3" width="11.44140625" style="16" customWidth="1"/>
    <col min="4" max="4" width="37" style="1" customWidth="1"/>
    <col min="5" max="5" width="54.5546875" style="1" customWidth="1"/>
    <col min="6" max="6" width="42.33203125" style="1" customWidth="1"/>
    <col min="7" max="7" width="10.6640625" style="16" customWidth="1"/>
    <col min="8" max="8" width="18.109375" style="1" customWidth="1"/>
    <col min="9" max="9" width="21" style="3" customWidth="1"/>
    <col min="10" max="10" width="28.33203125" style="1" customWidth="1"/>
    <col min="11" max="12" width="18.6640625" style="1" customWidth="1"/>
    <col min="13" max="13" width="21.44140625" style="1" customWidth="1"/>
    <col min="14" max="14" width="28.33203125" style="1" customWidth="1"/>
    <col min="15" max="15" width="21" style="3" customWidth="1"/>
    <col min="16" max="17" width="18.6640625" style="56" customWidth="1"/>
    <col min="18" max="18" width="20.33203125" style="1" customWidth="1"/>
    <col min="19" max="19" width="28.33203125" style="1" customWidth="1"/>
    <col min="20" max="21" width="20.33203125" style="1" customWidth="1"/>
    <col min="22" max="22" width="20.33203125" style="56" customWidth="1"/>
    <col min="23" max="23" width="23.109375" style="1" customWidth="1"/>
    <col min="24" max="25" width="20.44140625" style="1" customWidth="1"/>
    <col min="26" max="26" width="22.44140625" style="24" customWidth="1"/>
    <col min="27" max="29" width="30.77734375" style="1" customWidth="1"/>
    <col min="30" max="16384" width="9.109375" style="1"/>
  </cols>
  <sheetData>
    <row r="1" spans="1:29" ht="10.95" customHeight="1"/>
    <row r="2" spans="1:29" ht="46.95" customHeight="1">
      <c r="A2" s="41" t="s">
        <v>549</v>
      </c>
      <c r="B2" s="41"/>
      <c r="C2" s="41"/>
      <c r="D2" s="41"/>
      <c r="E2" s="41"/>
      <c r="F2" s="41"/>
      <c r="G2" s="41"/>
      <c r="H2" s="41"/>
      <c r="I2" s="18"/>
      <c r="J2" s="18"/>
      <c r="K2" s="18"/>
      <c r="L2" s="18"/>
      <c r="M2" s="18"/>
      <c r="N2" s="18"/>
      <c r="O2" s="18"/>
      <c r="P2" s="60"/>
      <c r="Q2" s="60"/>
      <c r="R2" s="18"/>
      <c r="S2" s="18"/>
      <c r="T2" s="18"/>
      <c r="U2" s="18"/>
      <c r="V2" s="60"/>
      <c r="W2" s="18"/>
      <c r="X2" s="18"/>
      <c r="Y2" s="18"/>
      <c r="Z2" s="25"/>
    </row>
    <row r="3" spans="1:29" s="22" customFormat="1" ht="21" customHeight="1" thickBot="1">
      <c r="A3" s="145"/>
      <c r="B3" s="145"/>
      <c r="C3" s="145"/>
      <c r="D3" s="145"/>
      <c r="E3" s="145"/>
      <c r="F3" s="145"/>
      <c r="G3" s="145"/>
      <c r="H3" s="145"/>
      <c r="I3" s="145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5"/>
      <c r="U3" s="145"/>
      <c r="V3" s="145"/>
      <c r="W3" s="145"/>
      <c r="X3" s="26"/>
      <c r="Y3" s="26"/>
      <c r="Z3" s="26"/>
      <c r="AA3" s="23"/>
      <c r="AB3" s="23"/>
      <c r="AC3" s="23"/>
    </row>
    <row r="4" spans="1:29" s="22" customFormat="1" ht="19.2" customHeight="1" thickTop="1" thickBot="1">
      <c r="A4" s="146" t="s">
        <v>559</v>
      </c>
      <c r="B4" s="146"/>
      <c r="C4" s="146"/>
      <c r="D4" s="146"/>
      <c r="E4" s="146"/>
      <c r="F4" s="146"/>
      <c r="G4" s="146"/>
      <c r="H4" s="146"/>
      <c r="I4" s="147" t="s">
        <v>498</v>
      </c>
      <c r="J4" s="147"/>
      <c r="K4" s="147"/>
      <c r="L4" s="147"/>
      <c r="M4" s="148"/>
      <c r="N4" s="143" t="s">
        <v>560</v>
      </c>
      <c r="O4" s="144"/>
      <c r="P4" s="144"/>
      <c r="Q4" s="144"/>
      <c r="R4" s="144"/>
      <c r="S4" s="144"/>
      <c r="T4" s="144"/>
      <c r="U4" s="144"/>
      <c r="V4" s="144"/>
      <c r="W4" s="144"/>
      <c r="X4" s="27"/>
      <c r="Y4" s="28"/>
      <c r="Z4" s="28"/>
      <c r="AA4" s="29" t="s">
        <v>494</v>
      </c>
      <c r="AB4" s="29" t="s">
        <v>495</v>
      </c>
      <c r="AC4" s="30" t="s">
        <v>496</v>
      </c>
    </row>
    <row r="5" spans="1:29" s="21" customFormat="1" ht="46.95" customHeight="1" thickTop="1">
      <c r="A5" s="42" t="s">
        <v>562</v>
      </c>
      <c r="B5" s="42" t="s">
        <v>561</v>
      </c>
      <c r="C5" s="42" t="s">
        <v>563</v>
      </c>
      <c r="D5" s="42" t="s">
        <v>564</v>
      </c>
      <c r="E5" s="42" t="s">
        <v>565</v>
      </c>
      <c r="F5" s="42" t="s">
        <v>566</v>
      </c>
      <c r="G5" s="42" t="s">
        <v>3</v>
      </c>
      <c r="H5" s="42" t="s">
        <v>567</v>
      </c>
      <c r="I5" s="43" t="s">
        <v>502</v>
      </c>
      <c r="J5" s="44" t="s">
        <v>503</v>
      </c>
      <c r="K5" s="44" t="s">
        <v>504</v>
      </c>
      <c r="L5" s="44" t="s">
        <v>505</v>
      </c>
      <c r="M5" s="45" t="s">
        <v>555</v>
      </c>
      <c r="N5" s="46" t="s">
        <v>552</v>
      </c>
      <c r="O5" s="46" t="s">
        <v>506</v>
      </c>
      <c r="P5" s="83" t="s">
        <v>582</v>
      </c>
      <c r="Q5" s="83" t="s">
        <v>583</v>
      </c>
      <c r="R5" s="87" t="s">
        <v>427</v>
      </c>
      <c r="S5" s="46" t="s">
        <v>554</v>
      </c>
      <c r="T5" s="46" t="s">
        <v>507</v>
      </c>
      <c r="U5" s="46" t="s">
        <v>584</v>
      </c>
      <c r="V5" s="142" t="s">
        <v>585</v>
      </c>
      <c r="W5" s="47" t="s">
        <v>553</v>
      </c>
      <c r="X5" s="42" t="s">
        <v>490</v>
      </c>
      <c r="Y5" s="42" t="s">
        <v>492</v>
      </c>
      <c r="Z5" s="42" t="s">
        <v>493</v>
      </c>
      <c r="AA5" s="111">
        <f>Z6+Z8+Z22+Z25+Z45+Z60+Z63+Z67+Z69+Z128</f>
        <v>38400</v>
      </c>
      <c r="AB5" s="111">
        <f>AA5*0.2</f>
        <v>7680</v>
      </c>
      <c r="AC5" s="111">
        <f>AB5+AA5</f>
        <v>46080</v>
      </c>
    </row>
    <row r="6" spans="1:29" customFormat="1" ht="14.4">
      <c r="A6" s="91">
        <v>1</v>
      </c>
      <c r="B6" s="91"/>
      <c r="C6" s="91" t="s">
        <v>9</v>
      </c>
      <c r="D6" s="91" t="s">
        <v>10</v>
      </c>
      <c r="E6" s="33"/>
      <c r="F6" s="33"/>
      <c r="G6" s="33"/>
      <c r="H6" s="33"/>
      <c r="I6" s="34"/>
      <c r="J6" s="33"/>
      <c r="K6" s="33"/>
      <c r="L6" s="33"/>
      <c r="M6" s="35"/>
      <c r="N6" s="33"/>
      <c r="O6" s="33"/>
      <c r="P6" s="73"/>
      <c r="Q6" s="73"/>
      <c r="R6" s="88"/>
      <c r="S6" s="33"/>
      <c r="T6" s="33"/>
      <c r="U6" s="33"/>
      <c r="V6" s="73"/>
      <c r="W6" s="35"/>
      <c r="X6" s="39">
        <v>0</v>
      </c>
      <c r="Y6" s="33"/>
      <c r="Z6" s="39">
        <f>SUM(Z7)</f>
        <v>14400</v>
      </c>
      <c r="AA6" s="39"/>
      <c r="AB6" s="39">
        <f>Z6*0.2</f>
        <v>2880</v>
      </c>
      <c r="AC6" s="39">
        <f>AB6+Z6</f>
        <v>17280</v>
      </c>
    </row>
    <row r="7" spans="1:29" customFormat="1" ht="14.4" outlineLevel="1">
      <c r="B7" t="s">
        <v>13</v>
      </c>
      <c r="C7" t="s">
        <v>9</v>
      </c>
      <c r="D7" t="s">
        <v>10</v>
      </c>
      <c r="E7" t="s">
        <v>14</v>
      </c>
      <c r="F7" t="s">
        <v>11</v>
      </c>
      <c r="G7" s="54" t="s">
        <v>28</v>
      </c>
      <c r="H7" t="s">
        <v>12</v>
      </c>
      <c r="I7" s="32" t="s">
        <v>574</v>
      </c>
      <c r="J7" t="s">
        <v>23</v>
      </c>
      <c r="K7" t="s">
        <v>575</v>
      </c>
      <c r="L7" t="s">
        <v>581</v>
      </c>
      <c r="M7" s="31" t="s">
        <v>485</v>
      </c>
      <c r="N7" s="93"/>
      <c r="O7" s="94"/>
      <c r="P7" s="85"/>
      <c r="Q7" s="85"/>
      <c r="R7" s="95"/>
      <c r="S7" s="94"/>
      <c r="T7" s="94"/>
      <c r="U7" s="85"/>
      <c r="V7" s="85"/>
      <c r="W7" s="49"/>
      <c r="X7" s="109">
        <v>300</v>
      </c>
      <c r="Y7">
        <v>48</v>
      </c>
      <c r="Z7" s="77">
        <f t="shared" ref="Z7:Z21" si="0">Y7*X7</f>
        <v>14400</v>
      </c>
      <c r="AA7" s="40"/>
      <c r="AB7" s="40">
        <f>Z7*0.2</f>
        <v>2880</v>
      </c>
      <c r="AC7" s="40">
        <f>AB7+Z7</f>
        <v>17280</v>
      </c>
    </row>
    <row r="8" spans="1:29" customFormat="1" ht="14.4">
      <c r="A8" s="91">
        <v>2</v>
      </c>
      <c r="B8" s="91"/>
      <c r="C8" s="91" t="s">
        <v>30</v>
      </c>
      <c r="D8" s="91" t="s">
        <v>31</v>
      </c>
      <c r="E8" s="33"/>
      <c r="F8" s="33"/>
      <c r="G8" s="33"/>
      <c r="H8" s="33"/>
      <c r="I8" s="34"/>
      <c r="J8" s="33"/>
      <c r="K8" s="33"/>
      <c r="L8" s="33"/>
      <c r="M8" s="35"/>
      <c r="N8" s="34"/>
      <c r="O8" s="33"/>
      <c r="P8" s="73"/>
      <c r="Q8" s="73"/>
      <c r="R8" s="88"/>
      <c r="S8" s="33"/>
      <c r="T8" s="33"/>
      <c r="U8" s="33"/>
      <c r="V8" s="73"/>
      <c r="W8" s="35"/>
      <c r="X8" s="76">
        <v>0</v>
      </c>
      <c r="Y8" s="73"/>
      <c r="Z8" s="39">
        <f>SUM(Z9:Z21)</f>
        <v>24000</v>
      </c>
      <c r="AA8" s="39"/>
      <c r="AB8" s="39">
        <f>Z8*0.2</f>
        <v>4800</v>
      </c>
      <c r="AC8" s="39">
        <f>AB8+Z8</f>
        <v>28800</v>
      </c>
    </row>
    <row r="9" spans="1:29" customFormat="1" ht="14.4" outlineLevel="1">
      <c r="B9" t="s">
        <v>33</v>
      </c>
      <c r="C9" t="s">
        <v>30</v>
      </c>
      <c r="D9" t="s">
        <v>31</v>
      </c>
      <c r="E9" t="s">
        <v>30</v>
      </c>
      <c r="F9" t="s">
        <v>32</v>
      </c>
      <c r="G9" s="54" t="s">
        <v>25</v>
      </c>
      <c r="H9" t="s">
        <v>12</v>
      </c>
      <c r="I9" s="32" t="s">
        <v>574</v>
      </c>
      <c r="J9" t="s">
        <v>23</v>
      </c>
      <c r="K9" s="55" t="s">
        <v>575</v>
      </c>
      <c r="L9" t="s">
        <v>579</v>
      </c>
      <c r="M9" s="31" t="s">
        <v>485</v>
      </c>
      <c r="N9" s="96"/>
      <c r="O9" s="97"/>
      <c r="P9" s="97"/>
      <c r="Q9" s="97"/>
      <c r="R9" s="97"/>
      <c r="S9" s="97"/>
      <c r="T9" s="97"/>
      <c r="U9" s="97"/>
      <c r="V9" s="137"/>
      <c r="W9" s="98"/>
      <c r="X9" s="109">
        <v>300</v>
      </c>
      <c r="Y9">
        <v>48</v>
      </c>
      <c r="Z9" s="77">
        <f t="shared" si="0"/>
        <v>14400</v>
      </c>
      <c r="AA9" s="40"/>
      <c r="AB9" s="40">
        <f>Z9*0.2</f>
        <v>2880</v>
      </c>
      <c r="AC9" s="40">
        <f>AB9+Z9</f>
        <v>17280</v>
      </c>
    </row>
    <row r="10" spans="1:29" customFormat="1" ht="14.4" outlineLevel="1">
      <c r="B10" t="s">
        <v>38</v>
      </c>
      <c r="C10" t="s">
        <v>30</v>
      </c>
      <c r="D10" t="s">
        <v>31</v>
      </c>
      <c r="E10" t="s">
        <v>39</v>
      </c>
      <c r="F10" t="s">
        <v>40</v>
      </c>
      <c r="G10" t="s">
        <v>41</v>
      </c>
      <c r="H10" t="s">
        <v>12</v>
      </c>
      <c r="I10" s="72" t="s">
        <v>574</v>
      </c>
      <c r="J10" t="s">
        <v>23</v>
      </c>
      <c r="K10" t="s">
        <v>576</v>
      </c>
      <c r="L10" t="s">
        <v>580</v>
      </c>
      <c r="M10" s="31" t="s">
        <v>484</v>
      </c>
      <c r="N10" s="99"/>
      <c r="O10" s="100"/>
      <c r="P10" s="100"/>
      <c r="Q10" s="100"/>
      <c r="R10" s="100"/>
      <c r="S10" s="100"/>
      <c r="T10" s="100"/>
      <c r="U10" s="100"/>
      <c r="V10" s="138"/>
      <c r="W10" s="101"/>
      <c r="X10" s="109">
        <v>200</v>
      </c>
      <c r="Y10">
        <v>48</v>
      </c>
      <c r="Z10" s="77">
        <f t="shared" si="0"/>
        <v>9600</v>
      </c>
      <c r="AA10" s="40"/>
      <c r="AB10" s="40">
        <f>Z10*0.2</f>
        <v>1920</v>
      </c>
      <c r="AC10" s="40">
        <f>AB10+Z10</f>
        <v>11520</v>
      </c>
    </row>
    <row r="11" spans="1:29" customFormat="1" ht="14.4" outlineLevel="1">
      <c r="B11" t="s">
        <v>50</v>
      </c>
      <c r="C11" t="s">
        <v>30</v>
      </c>
      <c r="D11" t="s">
        <v>31</v>
      </c>
      <c r="E11" t="s">
        <v>51</v>
      </c>
      <c r="F11" t="s">
        <v>52</v>
      </c>
      <c r="G11" t="s">
        <v>53</v>
      </c>
      <c r="H11" t="s">
        <v>12</v>
      </c>
      <c r="I11" s="72" t="s">
        <v>574</v>
      </c>
      <c r="J11" t="s">
        <v>23</v>
      </c>
      <c r="K11" s="55" t="s">
        <v>576</v>
      </c>
      <c r="L11" s="55" t="s">
        <v>580</v>
      </c>
      <c r="M11" s="31" t="s">
        <v>484</v>
      </c>
      <c r="N11" s="99"/>
      <c r="O11" s="100"/>
      <c r="P11" s="100"/>
      <c r="Q11" s="100"/>
      <c r="R11" s="100"/>
      <c r="S11" s="100"/>
      <c r="T11" s="100"/>
      <c r="U11" s="100"/>
      <c r="V11" s="138"/>
      <c r="W11" s="101"/>
      <c r="X11" s="109">
        <v>0</v>
      </c>
      <c r="Y11">
        <v>48</v>
      </c>
      <c r="Z11" s="77">
        <f t="shared" si="0"/>
        <v>0</v>
      </c>
      <c r="AA11" s="40"/>
      <c r="AB11" s="40">
        <f t="shared" ref="AB11:AB21" si="1">Z11*0.2</f>
        <v>0</v>
      </c>
      <c r="AC11" s="40">
        <f t="shared" ref="AC11:AC21" si="2">AB11+Z11</f>
        <v>0</v>
      </c>
    </row>
    <row r="12" spans="1:29" customFormat="1" ht="14.4" outlineLevel="1">
      <c r="B12" t="s">
        <v>54</v>
      </c>
      <c r="C12" t="s">
        <v>30</v>
      </c>
      <c r="D12" t="s">
        <v>31</v>
      </c>
      <c r="E12" t="s">
        <v>55</v>
      </c>
      <c r="F12" t="s">
        <v>56</v>
      </c>
      <c r="G12" t="s">
        <v>25</v>
      </c>
      <c r="H12" t="s">
        <v>12</v>
      </c>
      <c r="I12" s="72" t="s">
        <v>574</v>
      </c>
      <c r="J12" t="s">
        <v>23</v>
      </c>
      <c r="K12" t="s">
        <v>579</v>
      </c>
      <c r="L12" t="s">
        <v>578</v>
      </c>
      <c r="M12" s="31" t="s">
        <v>484</v>
      </c>
      <c r="N12" s="99"/>
      <c r="O12" s="100"/>
      <c r="P12" s="100"/>
      <c r="Q12" s="100"/>
      <c r="R12" s="100"/>
      <c r="S12" s="100"/>
      <c r="T12" s="100"/>
      <c r="U12" s="100"/>
      <c r="V12" s="138"/>
      <c r="W12" s="101"/>
      <c r="X12" s="109">
        <v>0</v>
      </c>
      <c r="Y12">
        <v>48</v>
      </c>
      <c r="Z12" s="77">
        <f t="shared" si="0"/>
        <v>0</v>
      </c>
      <c r="AA12" s="40"/>
      <c r="AB12" s="40">
        <f t="shared" si="1"/>
        <v>0</v>
      </c>
      <c r="AC12" s="40">
        <f t="shared" si="2"/>
        <v>0</v>
      </c>
    </row>
    <row r="13" spans="1:29" customFormat="1" ht="14.4" outlineLevel="1">
      <c r="B13" t="s">
        <v>60</v>
      </c>
      <c r="C13" t="s">
        <v>30</v>
      </c>
      <c r="D13" t="s">
        <v>31</v>
      </c>
      <c r="E13" t="s">
        <v>61</v>
      </c>
      <c r="F13" t="s">
        <v>62</v>
      </c>
      <c r="G13" t="s">
        <v>25</v>
      </c>
      <c r="H13" t="s">
        <v>12</v>
      </c>
      <c r="I13" s="72" t="s">
        <v>574</v>
      </c>
      <c r="J13" t="s">
        <v>23</v>
      </c>
      <c r="K13" s="55" t="s">
        <v>579</v>
      </c>
      <c r="L13" s="55" t="s">
        <v>578</v>
      </c>
      <c r="M13" s="31" t="s">
        <v>484</v>
      </c>
      <c r="N13" s="99"/>
      <c r="O13" s="100"/>
      <c r="P13" s="100"/>
      <c r="Q13" s="100"/>
      <c r="R13" s="100"/>
      <c r="S13" s="100"/>
      <c r="T13" s="100"/>
      <c r="U13" s="100"/>
      <c r="V13" s="138"/>
      <c r="W13" s="101"/>
      <c r="X13" s="109">
        <v>0</v>
      </c>
      <c r="Y13">
        <v>48</v>
      </c>
      <c r="Z13" s="77">
        <f t="shared" si="0"/>
        <v>0</v>
      </c>
      <c r="AA13" s="40"/>
      <c r="AB13" s="40">
        <f t="shared" si="1"/>
        <v>0</v>
      </c>
      <c r="AC13" s="40">
        <f t="shared" si="2"/>
        <v>0</v>
      </c>
    </row>
    <row r="14" spans="1:29" customFormat="1" ht="14.4" outlineLevel="1">
      <c r="B14" t="s">
        <v>65</v>
      </c>
      <c r="C14" t="s">
        <v>30</v>
      </c>
      <c r="D14" t="s">
        <v>31</v>
      </c>
      <c r="E14" t="s">
        <v>66</v>
      </c>
      <c r="F14" t="s">
        <v>67</v>
      </c>
      <c r="G14" t="s">
        <v>25</v>
      </c>
      <c r="H14" t="s">
        <v>12</v>
      </c>
      <c r="I14" s="72" t="s">
        <v>574</v>
      </c>
      <c r="J14" t="s">
        <v>23</v>
      </c>
      <c r="K14" s="55" t="s">
        <v>579</v>
      </c>
      <c r="L14" s="55" t="s">
        <v>578</v>
      </c>
      <c r="M14" s="31" t="s">
        <v>484</v>
      </c>
      <c r="N14" s="99"/>
      <c r="O14" s="100"/>
      <c r="P14" s="100"/>
      <c r="Q14" s="100"/>
      <c r="R14" s="100"/>
      <c r="S14" s="100"/>
      <c r="T14" s="100"/>
      <c r="U14" s="100"/>
      <c r="V14" s="138"/>
      <c r="W14" s="101"/>
      <c r="X14" s="109">
        <v>0</v>
      </c>
      <c r="Y14">
        <v>48</v>
      </c>
      <c r="Z14" s="77">
        <f t="shared" si="0"/>
        <v>0</v>
      </c>
      <c r="AA14" s="40"/>
      <c r="AB14" s="40">
        <f t="shared" si="1"/>
        <v>0</v>
      </c>
      <c r="AC14" s="40">
        <f t="shared" si="2"/>
        <v>0</v>
      </c>
    </row>
    <row r="15" spans="1:29" customFormat="1" ht="14.4" outlineLevel="1">
      <c r="B15" t="s">
        <v>72</v>
      </c>
      <c r="C15" t="s">
        <v>30</v>
      </c>
      <c r="D15" t="s">
        <v>31</v>
      </c>
      <c r="E15" t="s">
        <v>73</v>
      </c>
      <c r="F15" t="s">
        <v>74</v>
      </c>
      <c r="G15" t="s">
        <v>25</v>
      </c>
      <c r="H15" t="s">
        <v>12</v>
      </c>
      <c r="I15" s="72" t="s">
        <v>574</v>
      </c>
      <c r="J15" t="s">
        <v>23</v>
      </c>
      <c r="K15" s="55" t="s">
        <v>579</v>
      </c>
      <c r="L15" s="55" t="s">
        <v>578</v>
      </c>
      <c r="M15" s="31" t="s">
        <v>484</v>
      </c>
      <c r="N15" s="99"/>
      <c r="O15" s="100"/>
      <c r="P15" s="100"/>
      <c r="Q15" s="100"/>
      <c r="R15" s="100"/>
      <c r="S15" s="100"/>
      <c r="T15" s="100"/>
      <c r="U15" s="100"/>
      <c r="V15" s="138"/>
      <c r="W15" s="101"/>
      <c r="X15" s="109">
        <v>0</v>
      </c>
      <c r="Y15">
        <v>48</v>
      </c>
      <c r="Z15" s="77">
        <f t="shared" si="0"/>
        <v>0</v>
      </c>
      <c r="AA15" s="40"/>
      <c r="AB15" s="40">
        <f t="shared" si="1"/>
        <v>0</v>
      </c>
      <c r="AC15" s="40">
        <f t="shared" si="2"/>
        <v>0</v>
      </c>
    </row>
    <row r="16" spans="1:29" customFormat="1" ht="14.4" outlineLevel="1">
      <c r="B16" t="s">
        <v>75</v>
      </c>
      <c r="C16" t="s">
        <v>30</v>
      </c>
      <c r="D16" t="s">
        <v>31</v>
      </c>
      <c r="E16" t="s">
        <v>76</v>
      </c>
      <c r="F16" t="s">
        <v>77</v>
      </c>
      <c r="G16" t="s">
        <v>28</v>
      </c>
      <c r="H16" t="s">
        <v>12</v>
      </c>
      <c r="I16" s="72" t="s">
        <v>574</v>
      </c>
      <c r="J16" t="s">
        <v>48</v>
      </c>
      <c r="K16" t="s">
        <v>578</v>
      </c>
      <c r="M16" s="31" t="s">
        <v>484</v>
      </c>
      <c r="N16" s="99"/>
      <c r="O16" s="100"/>
      <c r="P16" s="100"/>
      <c r="Q16" s="100"/>
      <c r="R16" s="100"/>
      <c r="S16" s="100"/>
      <c r="T16" s="100"/>
      <c r="U16" s="100"/>
      <c r="V16" s="138"/>
      <c r="W16" s="101"/>
      <c r="X16" s="109">
        <v>0</v>
      </c>
      <c r="Y16">
        <v>48</v>
      </c>
      <c r="Z16" s="77">
        <f t="shared" si="0"/>
        <v>0</v>
      </c>
      <c r="AA16" s="40"/>
      <c r="AB16" s="40">
        <f t="shared" si="1"/>
        <v>0</v>
      </c>
      <c r="AC16" s="40">
        <f t="shared" si="2"/>
        <v>0</v>
      </c>
    </row>
    <row r="17" spans="1:29" customFormat="1" ht="14.4" outlineLevel="1">
      <c r="B17" t="s">
        <v>78</v>
      </c>
      <c r="C17" t="s">
        <v>30</v>
      </c>
      <c r="D17" t="s">
        <v>31</v>
      </c>
      <c r="E17" t="s">
        <v>79</v>
      </c>
      <c r="F17" t="s">
        <v>80</v>
      </c>
      <c r="G17" t="s">
        <v>25</v>
      </c>
      <c r="H17" t="s">
        <v>12</v>
      </c>
      <c r="I17" s="72" t="s">
        <v>574</v>
      </c>
      <c r="J17" t="s">
        <v>48</v>
      </c>
      <c r="K17" s="55" t="s">
        <v>578</v>
      </c>
      <c r="M17" s="31" t="s">
        <v>484</v>
      </c>
      <c r="N17" s="99"/>
      <c r="O17" s="100"/>
      <c r="P17" s="100"/>
      <c r="Q17" s="100"/>
      <c r="R17" s="100"/>
      <c r="S17" s="100"/>
      <c r="T17" s="100"/>
      <c r="U17" s="100"/>
      <c r="V17" s="138"/>
      <c r="W17" s="101"/>
      <c r="X17" s="109">
        <v>0</v>
      </c>
      <c r="Y17">
        <v>48</v>
      </c>
      <c r="Z17" s="77">
        <f t="shared" si="0"/>
        <v>0</v>
      </c>
      <c r="AA17" s="40"/>
      <c r="AB17" s="40">
        <f t="shared" si="1"/>
        <v>0</v>
      </c>
      <c r="AC17" s="40">
        <f t="shared" si="2"/>
        <v>0</v>
      </c>
    </row>
    <row r="18" spans="1:29" customFormat="1" ht="14.4" outlineLevel="1">
      <c r="B18" t="s">
        <v>81</v>
      </c>
      <c r="C18" t="s">
        <v>30</v>
      </c>
      <c r="D18" t="s">
        <v>31</v>
      </c>
      <c r="E18" t="s">
        <v>82</v>
      </c>
      <c r="F18" t="s">
        <v>83</v>
      </c>
      <c r="G18" t="s">
        <v>25</v>
      </c>
      <c r="H18" t="s">
        <v>12</v>
      </c>
      <c r="I18" s="72" t="s">
        <v>574</v>
      </c>
      <c r="J18" t="s">
        <v>48</v>
      </c>
      <c r="K18" t="s">
        <v>578</v>
      </c>
      <c r="M18" s="31" t="s">
        <v>484</v>
      </c>
      <c r="N18" s="99"/>
      <c r="O18" s="100"/>
      <c r="P18" s="100"/>
      <c r="Q18" s="100"/>
      <c r="R18" s="100"/>
      <c r="S18" s="100"/>
      <c r="T18" s="100"/>
      <c r="U18" s="100"/>
      <c r="V18" s="138"/>
      <c r="W18" s="101"/>
      <c r="X18" s="109">
        <v>0</v>
      </c>
      <c r="Y18">
        <v>48</v>
      </c>
      <c r="Z18" s="77">
        <f t="shared" si="0"/>
        <v>0</v>
      </c>
      <c r="AA18" s="40"/>
      <c r="AB18" s="40">
        <f t="shared" si="1"/>
        <v>0</v>
      </c>
      <c r="AC18" s="40">
        <f t="shared" si="2"/>
        <v>0</v>
      </c>
    </row>
    <row r="19" spans="1:29" customFormat="1" ht="14.4" outlineLevel="1">
      <c r="B19" t="s">
        <v>474</v>
      </c>
      <c r="C19" t="s">
        <v>30</v>
      </c>
      <c r="D19" t="s">
        <v>31</v>
      </c>
      <c r="E19" t="s">
        <v>500</v>
      </c>
      <c r="F19" t="s">
        <v>475</v>
      </c>
      <c r="G19" t="s">
        <v>25</v>
      </c>
      <c r="H19" t="s">
        <v>12</v>
      </c>
      <c r="I19" s="72" t="s">
        <v>574</v>
      </c>
      <c r="J19" t="s">
        <v>48</v>
      </c>
      <c r="K19" s="55" t="s">
        <v>578</v>
      </c>
      <c r="M19" s="31" t="s">
        <v>484</v>
      </c>
      <c r="N19" s="99"/>
      <c r="O19" s="100"/>
      <c r="P19" s="100"/>
      <c r="Q19" s="100"/>
      <c r="R19" s="100"/>
      <c r="S19" s="100"/>
      <c r="T19" s="100"/>
      <c r="U19" s="100"/>
      <c r="V19" s="138"/>
      <c r="W19" s="101"/>
      <c r="X19" s="109">
        <v>0</v>
      </c>
      <c r="Y19">
        <v>48</v>
      </c>
      <c r="Z19" s="77">
        <f t="shared" si="0"/>
        <v>0</v>
      </c>
      <c r="AA19" s="40"/>
      <c r="AB19" s="40">
        <f t="shared" si="1"/>
        <v>0</v>
      </c>
      <c r="AC19" s="40">
        <f t="shared" si="2"/>
        <v>0</v>
      </c>
    </row>
    <row r="20" spans="1:29" customFormat="1" ht="14.4" outlineLevel="1">
      <c r="B20" t="s">
        <v>476</v>
      </c>
      <c r="C20" t="s">
        <v>30</v>
      </c>
      <c r="D20" t="s">
        <v>31</v>
      </c>
      <c r="E20" t="s">
        <v>477</v>
      </c>
      <c r="F20" t="s">
        <v>477</v>
      </c>
      <c r="G20" t="s">
        <v>25</v>
      </c>
      <c r="H20" t="s">
        <v>12</v>
      </c>
      <c r="I20" s="72" t="s">
        <v>574</v>
      </c>
      <c r="J20" t="s">
        <v>48</v>
      </c>
      <c r="K20" s="55" t="s">
        <v>578</v>
      </c>
      <c r="M20" s="31" t="s">
        <v>484</v>
      </c>
      <c r="N20" s="99"/>
      <c r="O20" s="100"/>
      <c r="P20" s="100"/>
      <c r="Q20" s="100"/>
      <c r="R20" s="100"/>
      <c r="S20" s="100"/>
      <c r="T20" s="100"/>
      <c r="U20" s="100"/>
      <c r="V20" s="138"/>
      <c r="W20" s="101"/>
      <c r="X20" s="109">
        <v>0</v>
      </c>
      <c r="Y20">
        <v>48</v>
      </c>
      <c r="Z20" s="77">
        <f t="shared" si="0"/>
        <v>0</v>
      </c>
      <c r="AA20" s="40"/>
      <c r="AB20" s="40">
        <f t="shared" si="1"/>
        <v>0</v>
      </c>
      <c r="AC20" s="40">
        <f t="shared" si="2"/>
        <v>0</v>
      </c>
    </row>
    <row r="21" spans="1:29" customFormat="1" ht="14.4" outlineLevel="1">
      <c r="B21" t="s">
        <v>478</v>
      </c>
      <c r="C21" t="s">
        <v>30</v>
      </c>
      <c r="D21" t="s">
        <v>31</v>
      </c>
      <c r="E21" t="s">
        <v>479</v>
      </c>
      <c r="F21" t="s">
        <v>479</v>
      </c>
      <c r="G21" t="s">
        <v>25</v>
      </c>
      <c r="H21" t="s">
        <v>12</v>
      </c>
      <c r="I21" s="72" t="s">
        <v>574</v>
      </c>
      <c r="J21" t="s">
        <v>48</v>
      </c>
      <c r="K21" s="55" t="s">
        <v>578</v>
      </c>
      <c r="M21" s="31" t="s">
        <v>484</v>
      </c>
      <c r="N21" s="102"/>
      <c r="O21" s="103"/>
      <c r="P21" s="103"/>
      <c r="Q21" s="103"/>
      <c r="R21" s="103"/>
      <c r="S21" s="103"/>
      <c r="T21" s="103"/>
      <c r="U21" s="103"/>
      <c r="V21" s="139"/>
      <c r="W21" s="104"/>
      <c r="X21" s="109">
        <v>0</v>
      </c>
      <c r="Y21">
        <v>48</v>
      </c>
      <c r="Z21" s="77">
        <f t="shared" si="0"/>
        <v>0</v>
      </c>
      <c r="AA21" s="40"/>
      <c r="AB21" s="40">
        <f t="shared" si="1"/>
        <v>0</v>
      </c>
      <c r="AC21" s="40">
        <f t="shared" si="2"/>
        <v>0</v>
      </c>
    </row>
    <row r="22" spans="1:29" customFormat="1" ht="14.4">
      <c r="A22" s="91">
        <v>5</v>
      </c>
      <c r="B22" s="91"/>
      <c r="C22" s="91" t="s">
        <v>118</v>
      </c>
      <c r="D22" s="91" t="s">
        <v>119</v>
      </c>
      <c r="E22" s="33"/>
      <c r="F22" s="33"/>
      <c r="G22" s="33"/>
      <c r="H22" s="33"/>
      <c r="I22" s="34"/>
      <c r="J22" s="33"/>
      <c r="K22" s="33"/>
      <c r="L22" s="33"/>
      <c r="M22" s="35"/>
      <c r="N22" s="34"/>
      <c r="O22" s="33"/>
      <c r="P22" s="73"/>
      <c r="Q22" s="73"/>
      <c r="R22" s="88"/>
      <c r="S22" s="33"/>
      <c r="T22" s="33"/>
      <c r="U22" s="33"/>
      <c r="V22" s="73"/>
      <c r="W22" s="35"/>
      <c r="X22" s="76">
        <v>0</v>
      </c>
      <c r="Y22" s="73"/>
      <c r="Z22" s="39">
        <f>SUM(Z23:Z24)</f>
        <v>0</v>
      </c>
      <c r="AA22" s="39"/>
      <c r="AB22" s="39">
        <f>Z22*0.2</f>
        <v>0</v>
      </c>
      <c r="AC22" s="39">
        <f>AB22+Z22</f>
        <v>0</v>
      </c>
    </row>
    <row r="23" spans="1:29" customFormat="1" ht="14.4" outlineLevel="1">
      <c r="B23" t="s">
        <v>121</v>
      </c>
      <c r="C23" t="s">
        <v>118</v>
      </c>
      <c r="D23" t="s">
        <v>119</v>
      </c>
      <c r="E23" t="s">
        <v>122</v>
      </c>
      <c r="F23" t="s">
        <v>120</v>
      </c>
      <c r="G23" t="s">
        <v>25</v>
      </c>
      <c r="H23" t="s">
        <v>12</v>
      </c>
      <c r="I23" s="32" t="s">
        <v>574</v>
      </c>
      <c r="J23" t="s">
        <v>23</v>
      </c>
      <c r="K23" s="55" t="s">
        <v>579</v>
      </c>
      <c r="L23" s="127" t="s">
        <v>576</v>
      </c>
      <c r="M23" s="31" t="s">
        <v>485</v>
      </c>
      <c r="N23" s="96"/>
      <c r="O23" s="97"/>
      <c r="P23" s="97"/>
      <c r="Q23" s="97"/>
      <c r="R23" s="97"/>
      <c r="S23" s="97"/>
      <c r="T23" s="97"/>
      <c r="U23" s="97"/>
      <c r="V23" s="137"/>
      <c r="W23" s="98"/>
      <c r="X23" s="109">
        <v>0</v>
      </c>
      <c r="Y23">
        <v>48</v>
      </c>
      <c r="Z23" s="77">
        <f t="shared" ref="Z23:Z24" si="3">Y23*X23</f>
        <v>0</v>
      </c>
      <c r="AA23" s="40"/>
      <c r="AB23" s="40">
        <f>Z23*0.2</f>
        <v>0</v>
      </c>
      <c r="AC23" s="40">
        <f>AB23+Z23</f>
        <v>0</v>
      </c>
    </row>
    <row r="24" spans="1:29" customFormat="1" ht="14.4" outlineLevel="1">
      <c r="B24" t="s">
        <v>124</v>
      </c>
      <c r="C24" t="s">
        <v>118</v>
      </c>
      <c r="D24" t="s">
        <v>119</v>
      </c>
      <c r="E24" t="s">
        <v>125</v>
      </c>
      <c r="F24" t="s">
        <v>126</v>
      </c>
      <c r="G24" t="s">
        <v>25</v>
      </c>
      <c r="H24" t="s">
        <v>12</v>
      </c>
      <c r="I24" s="72" t="s">
        <v>574</v>
      </c>
      <c r="J24" t="s">
        <v>48</v>
      </c>
      <c r="K24" s="55" t="s">
        <v>578</v>
      </c>
      <c r="M24" s="31" t="s">
        <v>484</v>
      </c>
      <c r="N24" s="102"/>
      <c r="O24" s="103"/>
      <c r="P24" s="103"/>
      <c r="Q24" s="103"/>
      <c r="R24" s="103"/>
      <c r="S24" s="103"/>
      <c r="T24" s="103"/>
      <c r="U24" s="103"/>
      <c r="V24" s="139"/>
      <c r="W24" s="104"/>
      <c r="X24" s="109">
        <v>0</v>
      </c>
      <c r="Y24">
        <v>48</v>
      </c>
      <c r="Z24" s="77">
        <f t="shared" si="3"/>
        <v>0</v>
      </c>
      <c r="AA24" s="40"/>
      <c r="AB24" s="40">
        <f t="shared" ref="AB24" si="4">Z24*0.2</f>
        <v>0</v>
      </c>
      <c r="AC24" s="40">
        <f t="shared" ref="AC24" si="5">AB24+Z24</f>
        <v>0</v>
      </c>
    </row>
    <row r="25" spans="1:29" customFormat="1" ht="14.4">
      <c r="A25" s="91">
        <v>6</v>
      </c>
      <c r="B25" s="91"/>
      <c r="C25" s="91" t="s">
        <v>127</v>
      </c>
      <c r="D25" s="91" t="s">
        <v>128</v>
      </c>
      <c r="E25" s="33"/>
      <c r="F25" s="33"/>
      <c r="G25" s="33"/>
      <c r="H25" s="33"/>
      <c r="I25" s="34"/>
      <c r="J25" s="33"/>
      <c r="K25" s="33"/>
      <c r="L25" s="33"/>
      <c r="M25" s="35"/>
      <c r="N25" s="34"/>
      <c r="O25" s="33"/>
      <c r="P25" s="73"/>
      <c r="Q25" s="73"/>
      <c r="R25" s="88"/>
      <c r="S25" s="33"/>
      <c r="T25" s="33"/>
      <c r="U25" s="33"/>
      <c r="V25" s="73"/>
      <c r="W25" s="35"/>
      <c r="X25" s="76">
        <v>0</v>
      </c>
      <c r="Y25" s="73"/>
      <c r="Z25" s="39">
        <f>SUM(Z26:Z44)</f>
        <v>0</v>
      </c>
      <c r="AA25" s="39"/>
      <c r="AB25" s="39">
        <f>Z25*0.2</f>
        <v>0</v>
      </c>
      <c r="AC25" s="39">
        <f>AB25+Z25</f>
        <v>0</v>
      </c>
    </row>
    <row r="26" spans="1:29" customFormat="1" ht="14.4" outlineLevel="1">
      <c r="B26" t="s">
        <v>130</v>
      </c>
      <c r="C26" t="s">
        <v>127</v>
      </c>
      <c r="D26" t="s">
        <v>128</v>
      </c>
      <c r="E26" t="s">
        <v>131</v>
      </c>
      <c r="F26" s="60" t="s">
        <v>129</v>
      </c>
      <c r="G26" s="54" t="s">
        <v>25</v>
      </c>
      <c r="H26" t="s">
        <v>12</v>
      </c>
      <c r="I26" s="32" t="s">
        <v>574</v>
      </c>
      <c r="J26" t="s">
        <v>23</v>
      </c>
      <c r="K26" s="55" t="s">
        <v>579</v>
      </c>
      <c r="L26" s="127" t="s">
        <v>576</v>
      </c>
      <c r="M26" s="31" t="s">
        <v>485</v>
      </c>
      <c r="N26" s="96"/>
      <c r="O26" s="97"/>
      <c r="P26" s="97"/>
      <c r="Q26" s="97"/>
      <c r="R26" s="97"/>
      <c r="S26" s="97"/>
      <c r="T26" s="97"/>
      <c r="U26" s="97"/>
      <c r="V26" s="137"/>
      <c r="W26" s="98"/>
      <c r="X26" s="109">
        <v>0</v>
      </c>
      <c r="Y26">
        <v>48</v>
      </c>
      <c r="Z26" s="77">
        <f t="shared" ref="Z26:Z44" si="6">Y26*X26</f>
        <v>0</v>
      </c>
      <c r="AA26" s="40"/>
      <c r="AB26" s="40">
        <f>Z26*0.2</f>
        <v>0</v>
      </c>
      <c r="AC26" s="40">
        <f>AB26+Z26</f>
        <v>0</v>
      </c>
    </row>
    <row r="27" spans="1:29" customFormat="1" ht="14.4" outlineLevel="1">
      <c r="B27" t="s">
        <v>132</v>
      </c>
      <c r="C27" t="s">
        <v>127</v>
      </c>
      <c r="D27" t="s">
        <v>128</v>
      </c>
      <c r="E27" t="s">
        <v>133</v>
      </c>
      <c r="F27" s="60" t="s">
        <v>514</v>
      </c>
      <c r="G27" s="60" t="s">
        <v>25</v>
      </c>
      <c r="H27" t="s">
        <v>12</v>
      </c>
      <c r="I27" s="72" t="s">
        <v>574</v>
      </c>
      <c r="J27" t="s">
        <v>48</v>
      </c>
      <c r="K27" s="55" t="s">
        <v>578</v>
      </c>
      <c r="M27" s="31" t="s">
        <v>484</v>
      </c>
      <c r="N27" s="99"/>
      <c r="O27" s="100"/>
      <c r="P27" s="100"/>
      <c r="Q27" s="100"/>
      <c r="R27" s="100"/>
      <c r="S27" s="100"/>
      <c r="T27" s="100"/>
      <c r="U27" s="100"/>
      <c r="V27" s="138"/>
      <c r="W27" s="101"/>
      <c r="X27" s="109">
        <v>0</v>
      </c>
      <c r="Y27">
        <v>48</v>
      </c>
      <c r="Z27" s="77">
        <f t="shared" si="6"/>
        <v>0</v>
      </c>
      <c r="AA27" s="40"/>
      <c r="AB27" s="40">
        <f t="shared" ref="AB27:AB44" si="7">Z27*0.2</f>
        <v>0</v>
      </c>
      <c r="AC27" s="40">
        <f t="shared" ref="AC27:AC44" si="8">AB27+Z27</f>
        <v>0</v>
      </c>
    </row>
    <row r="28" spans="1:29" customFormat="1" ht="14.4" outlineLevel="1">
      <c r="B28" t="s">
        <v>135</v>
      </c>
      <c r="C28" t="s">
        <v>127</v>
      </c>
      <c r="D28" t="s">
        <v>128</v>
      </c>
      <c r="E28" t="s">
        <v>136</v>
      </c>
      <c r="F28" s="60" t="s">
        <v>480</v>
      </c>
      <c r="G28" s="60" t="s">
        <v>28</v>
      </c>
      <c r="H28" t="s">
        <v>12</v>
      </c>
      <c r="I28" s="72" t="s">
        <v>574</v>
      </c>
      <c r="J28" t="s">
        <v>48</v>
      </c>
      <c r="K28" s="55" t="s">
        <v>578</v>
      </c>
      <c r="M28" s="31" t="s">
        <v>484</v>
      </c>
      <c r="N28" s="99"/>
      <c r="O28" s="100"/>
      <c r="P28" s="100"/>
      <c r="Q28" s="100"/>
      <c r="R28" s="100"/>
      <c r="S28" s="100"/>
      <c r="T28" s="100"/>
      <c r="U28" s="100"/>
      <c r="V28" s="138"/>
      <c r="W28" s="101"/>
      <c r="X28" s="109">
        <v>0</v>
      </c>
      <c r="Y28">
        <v>48</v>
      </c>
      <c r="Z28" s="77">
        <f t="shared" si="6"/>
        <v>0</v>
      </c>
      <c r="AA28" s="40"/>
      <c r="AB28" s="40">
        <f t="shared" si="7"/>
        <v>0</v>
      </c>
      <c r="AC28" s="40">
        <f t="shared" si="8"/>
        <v>0</v>
      </c>
    </row>
    <row r="29" spans="1:29" customFormat="1" ht="14.4" outlineLevel="1">
      <c r="B29" t="s">
        <v>137</v>
      </c>
      <c r="C29" t="s">
        <v>127</v>
      </c>
      <c r="D29" t="s">
        <v>128</v>
      </c>
      <c r="E29" t="s">
        <v>138</v>
      </c>
      <c r="F29" t="s">
        <v>139</v>
      </c>
      <c r="G29" t="s">
        <v>28</v>
      </c>
      <c r="H29" t="s">
        <v>12</v>
      </c>
      <c r="I29" s="72" t="s">
        <v>574</v>
      </c>
      <c r="J29" t="s">
        <v>48</v>
      </c>
      <c r="K29" s="55" t="s">
        <v>578</v>
      </c>
      <c r="M29" s="31" t="s">
        <v>484</v>
      </c>
      <c r="N29" s="99"/>
      <c r="O29" s="100"/>
      <c r="P29" s="100"/>
      <c r="Q29" s="100"/>
      <c r="R29" s="100"/>
      <c r="S29" s="100"/>
      <c r="T29" s="100"/>
      <c r="U29" s="100"/>
      <c r="V29" s="138"/>
      <c r="W29" s="101"/>
      <c r="X29" s="109">
        <v>0</v>
      </c>
      <c r="Y29">
        <v>48</v>
      </c>
      <c r="Z29" s="77">
        <f t="shared" si="6"/>
        <v>0</v>
      </c>
      <c r="AA29" s="40"/>
      <c r="AB29" s="40">
        <f t="shared" si="7"/>
        <v>0</v>
      </c>
      <c r="AC29" s="40">
        <f t="shared" si="8"/>
        <v>0</v>
      </c>
    </row>
    <row r="30" spans="1:29" customFormat="1" ht="14.4" outlineLevel="1">
      <c r="B30" t="s">
        <v>140</v>
      </c>
      <c r="C30" t="s">
        <v>127</v>
      </c>
      <c r="D30" t="s">
        <v>128</v>
      </c>
      <c r="E30" t="s">
        <v>141</v>
      </c>
      <c r="F30" t="s">
        <v>481</v>
      </c>
      <c r="G30" t="s">
        <v>25</v>
      </c>
      <c r="H30" t="s">
        <v>12</v>
      </c>
      <c r="I30" s="72" t="s">
        <v>574</v>
      </c>
      <c r="J30" t="s">
        <v>48</v>
      </c>
      <c r="K30" s="55" t="s">
        <v>578</v>
      </c>
      <c r="M30" s="31" t="s">
        <v>484</v>
      </c>
      <c r="N30" s="99"/>
      <c r="O30" s="100"/>
      <c r="P30" s="100"/>
      <c r="Q30" s="100"/>
      <c r="R30" s="100"/>
      <c r="S30" s="100"/>
      <c r="T30" s="100"/>
      <c r="U30" s="100"/>
      <c r="V30" s="138"/>
      <c r="W30" s="101"/>
      <c r="X30" s="109">
        <v>0</v>
      </c>
      <c r="Y30">
        <v>48</v>
      </c>
      <c r="Z30" s="77">
        <f t="shared" si="6"/>
        <v>0</v>
      </c>
      <c r="AA30" s="40"/>
      <c r="AB30" s="40">
        <f t="shared" si="7"/>
        <v>0</v>
      </c>
      <c r="AC30" s="40">
        <f t="shared" si="8"/>
        <v>0</v>
      </c>
    </row>
    <row r="31" spans="1:29" customFormat="1" ht="14.4" outlineLevel="1">
      <c r="B31" t="s">
        <v>143</v>
      </c>
      <c r="C31" t="s">
        <v>127</v>
      </c>
      <c r="D31" t="s">
        <v>128</v>
      </c>
      <c r="E31" t="s">
        <v>144</v>
      </c>
      <c r="F31" t="s">
        <v>145</v>
      </c>
      <c r="G31" t="s">
        <v>146</v>
      </c>
      <c r="H31" t="s">
        <v>12</v>
      </c>
      <c r="I31" s="72" t="s">
        <v>574</v>
      </c>
      <c r="J31" t="s">
        <v>48</v>
      </c>
      <c r="K31" s="55" t="s">
        <v>578</v>
      </c>
      <c r="M31" s="31" t="s">
        <v>484</v>
      </c>
      <c r="N31" s="99"/>
      <c r="O31" s="100"/>
      <c r="P31" s="100"/>
      <c r="Q31" s="100"/>
      <c r="R31" s="100"/>
      <c r="S31" s="100"/>
      <c r="T31" s="100"/>
      <c r="U31" s="100"/>
      <c r="V31" s="138"/>
      <c r="W31" s="101"/>
      <c r="X31" s="109">
        <v>0</v>
      </c>
      <c r="Y31">
        <v>48</v>
      </c>
      <c r="Z31" s="77">
        <f t="shared" si="6"/>
        <v>0</v>
      </c>
      <c r="AA31" s="40"/>
      <c r="AB31" s="40">
        <f t="shared" si="7"/>
        <v>0</v>
      </c>
      <c r="AC31" s="40">
        <f t="shared" si="8"/>
        <v>0</v>
      </c>
    </row>
    <row r="32" spans="1:29" customFormat="1" ht="14.4" outlineLevel="1">
      <c r="B32" t="s">
        <v>147</v>
      </c>
      <c r="C32" t="s">
        <v>127</v>
      </c>
      <c r="D32" t="s">
        <v>128</v>
      </c>
      <c r="E32" t="s">
        <v>148</v>
      </c>
      <c r="F32" t="s">
        <v>149</v>
      </c>
      <c r="G32" t="s">
        <v>28</v>
      </c>
      <c r="H32" t="s">
        <v>12</v>
      </c>
      <c r="I32" s="72" t="s">
        <v>574</v>
      </c>
      <c r="J32" t="s">
        <v>48</v>
      </c>
      <c r="K32" s="55" t="s">
        <v>578</v>
      </c>
      <c r="M32" s="31" t="s">
        <v>484</v>
      </c>
      <c r="N32" s="99"/>
      <c r="O32" s="100"/>
      <c r="P32" s="100"/>
      <c r="Q32" s="100"/>
      <c r="R32" s="100"/>
      <c r="S32" s="100"/>
      <c r="T32" s="100"/>
      <c r="U32" s="100"/>
      <c r="V32" s="138"/>
      <c r="W32" s="101"/>
      <c r="X32" s="109">
        <v>0</v>
      </c>
      <c r="Y32">
        <v>48</v>
      </c>
      <c r="Z32" s="77">
        <f t="shared" si="6"/>
        <v>0</v>
      </c>
      <c r="AA32" s="40"/>
      <c r="AB32" s="40">
        <f t="shared" si="7"/>
        <v>0</v>
      </c>
      <c r="AC32" s="40">
        <f t="shared" si="8"/>
        <v>0</v>
      </c>
    </row>
    <row r="33" spans="1:29" customFormat="1" ht="14.4" outlineLevel="1">
      <c r="B33" t="s">
        <v>150</v>
      </c>
      <c r="C33" t="s">
        <v>127</v>
      </c>
      <c r="D33" t="s">
        <v>128</v>
      </c>
      <c r="E33" t="s">
        <v>151</v>
      </c>
      <c r="F33" t="s">
        <v>152</v>
      </c>
      <c r="G33" t="s">
        <v>146</v>
      </c>
      <c r="H33" t="s">
        <v>12</v>
      </c>
      <c r="I33" s="72" t="s">
        <v>574</v>
      </c>
      <c r="J33" t="s">
        <v>48</v>
      </c>
      <c r="K33" s="55" t="s">
        <v>578</v>
      </c>
      <c r="M33" s="31" t="s">
        <v>484</v>
      </c>
      <c r="N33" s="99"/>
      <c r="O33" s="100"/>
      <c r="P33" s="100"/>
      <c r="Q33" s="100"/>
      <c r="R33" s="100"/>
      <c r="S33" s="100"/>
      <c r="T33" s="100"/>
      <c r="U33" s="100"/>
      <c r="V33" s="138"/>
      <c r="W33" s="101"/>
      <c r="X33" s="109">
        <v>0</v>
      </c>
      <c r="Y33">
        <v>48</v>
      </c>
      <c r="Z33" s="77">
        <f t="shared" si="6"/>
        <v>0</v>
      </c>
      <c r="AA33" s="40"/>
      <c r="AB33" s="40">
        <f t="shared" si="7"/>
        <v>0</v>
      </c>
      <c r="AC33" s="40">
        <f t="shared" si="8"/>
        <v>0</v>
      </c>
    </row>
    <row r="34" spans="1:29" customFormat="1" ht="14.4" outlineLevel="1">
      <c r="B34" t="s">
        <v>153</v>
      </c>
      <c r="C34" t="s">
        <v>127</v>
      </c>
      <c r="D34" t="s">
        <v>128</v>
      </c>
      <c r="E34" t="s">
        <v>154</v>
      </c>
      <c r="F34" t="s">
        <v>155</v>
      </c>
      <c r="G34" t="s">
        <v>146</v>
      </c>
      <c r="H34" t="s">
        <v>12</v>
      </c>
      <c r="I34" s="72" t="s">
        <v>574</v>
      </c>
      <c r="J34" t="s">
        <v>48</v>
      </c>
      <c r="K34" s="55" t="s">
        <v>578</v>
      </c>
      <c r="M34" s="31" t="s">
        <v>484</v>
      </c>
      <c r="N34" s="99"/>
      <c r="O34" s="100"/>
      <c r="P34" s="100"/>
      <c r="Q34" s="100"/>
      <c r="R34" s="100"/>
      <c r="S34" s="100"/>
      <c r="T34" s="100"/>
      <c r="U34" s="100"/>
      <c r="V34" s="138"/>
      <c r="W34" s="101"/>
      <c r="X34" s="109">
        <v>0</v>
      </c>
      <c r="Y34">
        <v>48</v>
      </c>
      <c r="Z34" s="77">
        <f t="shared" si="6"/>
        <v>0</v>
      </c>
      <c r="AA34" s="40"/>
      <c r="AB34" s="40">
        <f t="shared" si="7"/>
        <v>0</v>
      </c>
      <c r="AC34" s="40">
        <f t="shared" si="8"/>
        <v>0</v>
      </c>
    </row>
    <row r="35" spans="1:29" customFormat="1" ht="14.4" outlineLevel="1">
      <c r="B35" t="s">
        <v>156</v>
      </c>
      <c r="C35" t="s">
        <v>127</v>
      </c>
      <c r="D35" t="s">
        <v>128</v>
      </c>
      <c r="E35" t="s">
        <v>157</v>
      </c>
      <c r="F35" t="s">
        <v>158</v>
      </c>
      <c r="G35" t="s">
        <v>41</v>
      </c>
      <c r="H35" t="s">
        <v>12</v>
      </c>
      <c r="I35" s="72" t="s">
        <v>574</v>
      </c>
      <c r="J35" t="s">
        <v>48</v>
      </c>
      <c r="K35" s="55" t="s">
        <v>578</v>
      </c>
      <c r="M35" s="31" t="s">
        <v>484</v>
      </c>
      <c r="N35" s="99"/>
      <c r="O35" s="100"/>
      <c r="P35" s="100"/>
      <c r="Q35" s="100"/>
      <c r="R35" s="100"/>
      <c r="S35" s="100"/>
      <c r="T35" s="100"/>
      <c r="U35" s="100"/>
      <c r="V35" s="138"/>
      <c r="W35" s="101"/>
      <c r="X35" s="109">
        <v>0</v>
      </c>
      <c r="Y35">
        <v>48</v>
      </c>
      <c r="Z35" s="77">
        <f t="shared" si="6"/>
        <v>0</v>
      </c>
      <c r="AA35" s="40"/>
      <c r="AB35" s="40">
        <f t="shared" si="7"/>
        <v>0</v>
      </c>
      <c r="AC35" s="40">
        <f t="shared" si="8"/>
        <v>0</v>
      </c>
    </row>
    <row r="36" spans="1:29" customFormat="1" ht="14.4" outlineLevel="1">
      <c r="B36" t="s">
        <v>159</v>
      </c>
      <c r="C36" t="s">
        <v>127</v>
      </c>
      <c r="D36" t="s">
        <v>128</v>
      </c>
      <c r="E36" t="s">
        <v>160</v>
      </c>
      <c r="F36" t="s">
        <v>161</v>
      </c>
      <c r="G36" t="s">
        <v>53</v>
      </c>
      <c r="H36" t="s">
        <v>12</v>
      </c>
      <c r="I36" s="72" t="s">
        <v>574</v>
      </c>
      <c r="J36" t="s">
        <v>48</v>
      </c>
      <c r="K36" s="55" t="s">
        <v>578</v>
      </c>
      <c r="M36" s="31" t="s">
        <v>484</v>
      </c>
      <c r="N36" s="99"/>
      <c r="O36" s="100"/>
      <c r="P36" s="100"/>
      <c r="Q36" s="100"/>
      <c r="R36" s="100"/>
      <c r="S36" s="100"/>
      <c r="T36" s="100"/>
      <c r="U36" s="100"/>
      <c r="V36" s="138"/>
      <c r="W36" s="101"/>
      <c r="X36" s="109">
        <v>0</v>
      </c>
      <c r="Y36">
        <v>48</v>
      </c>
      <c r="Z36" s="77">
        <f t="shared" si="6"/>
        <v>0</v>
      </c>
      <c r="AA36" s="40"/>
      <c r="AB36" s="40">
        <f t="shared" si="7"/>
        <v>0</v>
      </c>
      <c r="AC36" s="40">
        <f t="shared" si="8"/>
        <v>0</v>
      </c>
    </row>
    <row r="37" spans="1:29" customFormat="1" ht="14.4" outlineLevel="1">
      <c r="B37" t="s">
        <v>162</v>
      </c>
      <c r="C37" t="s">
        <v>127</v>
      </c>
      <c r="D37" t="s">
        <v>128</v>
      </c>
      <c r="E37" t="s">
        <v>163</v>
      </c>
      <c r="F37" t="s">
        <v>164</v>
      </c>
      <c r="G37" t="s">
        <v>165</v>
      </c>
      <c r="H37" t="s">
        <v>12</v>
      </c>
      <c r="I37" s="72" t="s">
        <v>574</v>
      </c>
      <c r="J37" t="s">
        <v>48</v>
      </c>
      <c r="K37" s="55" t="s">
        <v>578</v>
      </c>
      <c r="M37" s="31" t="s">
        <v>484</v>
      </c>
      <c r="N37" s="99"/>
      <c r="O37" s="100"/>
      <c r="P37" s="100"/>
      <c r="Q37" s="100"/>
      <c r="R37" s="100"/>
      <c r="S37" s="100"/>
      <c r="T37" s="100"/>
      <c r="U37" s="100"/>
      <c r="V37" s="138"/>
      <c r="W37" s="101"/>
      <c r="X37" s="109">
        <v>0</v>
      </c>
      <c r="Y37">
        <v>48</v>
      </c>
      <c r="Z37" s="77">
        <f t="shared" si="6"/>
        <v>0</v>
      </c>
      <c r="AA37" s="40"/>
      <c r="AB37" s="40">
        <f t="shared" si="7"/>
        <v>0</v>
      </c>
      <c r="AC37" s="40">
        <f t="shared" si="8"/>
        <v>0</v>
      </c>
    </row>
    <row r="38" spans="1:29" customFormat="1" ht="14.4" outlineLevel="1">
      <c r="B38" t="s">
        <v>167</v>
      </c>
      <c r="C38" t="s">
        <v>127</v>
      </c>
      <c r="D38" t="s">
        <v>128</v>
      </c>
      <c r="E38" t="s">
        <v>168</v>
      </c>
      <c r="F38" t="s">
        <v>169</v>
      </c>
      <c r="G38" t="s">
        <v>170</v>
      </c>
      <c r="H38" t="s">
        <v>12</v>
      </c>
      <c r="I38" s="72" t="s">
        <v>574</v>
      </c>
      <c r="J38" t="s">
        <v>48</v>
      </c>
      <c r="K38" s="55" t="s">
        <v>578</v>
      </c>
      <c r="M38" s="31" t="s">
        <v>484</v>
      </c>
      <c r="N38" s="99"/>
      <c r="O38" s="100"/>
      <c r="P38" s="100"/>
      <c r="Q38" s="100"/>
      <c r="R38" s="100"/>
      <c r="S38" s="100"/>
      <c r="T38" s="100"/>
      <c r="U38" s="100"/>
      <c r="V38" s="138"/>
      <c r="W38" s="101"/>
      <c r="X38" s="109">
        <v>0</v>
      </c>
      <c r="Y38">
        <v>48</v>
      </c>
      <c r="Z38" s="77">
        <f t="shared" si="6"/>
        <v>0</v>
      </c>
      <c r="AA38" s="40"/>
      <c r="AB38" s="40">
        <f t="shared" si="7"/>
        <v>0</v>
      </c>
      <c r="AC38" s="40">
        <f t="shared" si="8"/>
        <v>0</v>
      </c>
    </row>
    <row r="39" spans="1:29" customFormat="1" ht="14.4" outlineLevel="1">
      <c r="B39" t="s">
        <v>171</v>
      </c>
      <c r="C39" t="s">
        <v>127</v>
      </c>
      <c r="D39" t="s">
        <v>128</v>
      </c>
      <c r="E39" s="60" t="s">
        <v>515</v>
      </c>
      <c r="F39" t="s">
        <v>172</v>
      </c>
      <c r="G39" t="s">
        <v>165</v>
      </c>
      <c r="H39" t="s">
        <v>12</v>
      </c>
      <c r="I39" s="72" t="s">
        <v>574</v>
      </c>
      <c r="J39" t="s">
        <v>48</v>
      </c>
      <c r="K39" s="55" t="s">
        <v>578</v>
      </c>
      <c r="M39" s="31" t="s">
        <v>484</v>
      </c>
      <c r="N39" s="99"/>
      <c r="O39" s="100"/>
      <c r="P39" s="100"/>
      <c r="Q39" s="100"/>
      <c r="R39" s="100"/>
      <c r="S39" s="100"/>
      <c r="T39" s="100"/>
      <c r="U39" s="100"/>
      <c r="V39" s="138"/>
      <c r="W39" s="101"/>
      <c r="X39" s="109">
        <v>0</v>
      </c>
      <c r="Y39">
        <v>48</v>
      </c>
      <c r="Z39" s="77">
        <f t="shared" si="6"/>
        <v>0</v>
      </c>
      <c r="AA39" s="40"/>
      <c r="AB39" s="40">
        <f t="shared" si="7"/>
        <v>0</v>
      </c>
      <c r="AC39" s="40">
        <f t="shared" si="8"/>
        <v>0</v>
      </c>
    </row>
    <row r="40" spans="1:29" customFormat="1" ht="14.4" outlineLevel="1">
      <c r="B40" t="s">
        <v>173</v>
      </c>
      <c r="C40" t="s">
        <v>127</v>
      </c>
      <c r="D40" t="s">
        <v>128</v>
      </c>
      <c r="E40" t="s">
        <v>174</v>
      </c>
      <c r="F40" t="s">
        <v>175</v>
      </c>
      <c r="G40" t="s">
        <v>41</v>
      </c>
      <c r="H40" t="s">
        <v>12</v>
      </c>
      <c r="I40" s="72" t="s">
        <v>574</v>
      </c>
      <c r="J40" t="s">
        <v>48</v>
      </c>
      <c r="K40" s="55" t="s">
        <v>578</v>
      </c>
      <c r="M40" s="31" t="s">
        <v>484</v>
      </c>
      <c r="N40" s="99"/>
      <c r="O40" s="100"/>
      <c r="P40" s="100"/>
      <c r="Q40" s="100"/>
      <c r="R40" s="100"/>
      <c r="S40" s="100"/>
      <c r="T40" s="100"/>
      <c r="U40" s="100"/>
      <c r="V40" s="138"/>
      <c r="W40" s="101"/>
      <c r="X40" s="109">
        <v>0</v>
      </c>
      <c r="Y40">
        <v>48</v>
      </c>
      <c r="Z40" s="77">
        <f t="shared" si="6"/>
        <v>0</v>
      </c>
      <c r="AA40" s="40"/>
      <c r="AB40" s="40">
        <f t="shared" si="7"/>
        <v>0</v>
      </c>
      <c r="AC40" s="40">
        <f t="shared" si="8"/>
        <v>0</v>
      </c>
    </row>
    <row r="41" spans="1:29" customFormat="1" ht="14.4" outlineLevel="1">
      <c r="B41" t="s">
        <v>176</v>
      </c>
      <c r="C41" t="s">
        <v>127</v>
      </c>
      <c r="D41" t="s">
        <v>128</v>
      </c>
      <c r="E41" t="s">
        <v>177</v>
      </c>
      <c r="F41" t="s">
        <v>178</v>
      </c>
      <c r="G41" t="s">
        <v>41</v>
      </c>
      <c r="H41" t="s">
        <v>12</v>
      </c>
      <c r="I41" s="72" t="s">
        <v>574</v>
      </c>
      <c r="J41" t="s">
        <v>48</v>
      </c>
      <c r="K41" s="55" t="s">
        <v>578</v>
      </c>
      <c r="M41" s="31" t="s">
        <v>484</v>
      </c>
      <c r="N41" s="99"/>
      <c r="O41" s="100"/>
      <c r="P41" s="100"/>
      <c r="Q41" s="100"/>
      <c r="R41" s="100"/>
      <c r="S41" s="100"/>
      <c r="T41" s="100"/>
      <c r="U41" s="100"/>
      <c r="V41" s="138"/>
      <c r="W41" s="101"/>
      <c r="X41" s="109">
        <v>0</v>
      </c>
      <c r="Y41">
        <v>48</v>
      </c>
      <c r="Z41" s="77">
        <f t="shared" si="6"/>
        <v>0</v>
      </c>
      <c r="AA41" s="40"/>
      <c r="AB41" s="40">
        <f t="shared" si="7"/>
        <v>0</v>
      </c>
      <c r="AC41" s="40">
        <f t="shared" si="8"/>
        <v>0</v>
      </c>
    </row>
    <row r="42" spans="1:29" customFormat="1" ht="14.4" outlineLevel="1">
      <c r="B42" t="s">
        <v>179</v>
      </c>
      <c r="C42" t="s">
        <v>127</v>
      </c>
      <c r="D42" t="s">
        <v>128</v>
      </c>
      <c r="E42" t="s">
        <v>180</v>
      </c>
      <c r="F42" t="s">
        <v>181</v>
      </c>
      <c r="G42" t="s">
        <v>165</v>
      </c>
      <c r="H42" t="s">
        <v>12</v>
      </c>
      <c r="I42" s="72" t="s">
        <v>574</v>
      </c>
      <c r="J42" t="s">
        <v>48</v>
      </c>
      <c r="K42" s="55" t="s">
        <v>578</v>
      </c>
      <c r="M42" s="31" t="s">
        <v>484</v>
      </c>
      <c r="N42" s="99"/>
      <c r="O42" s="100"/>
      <c r="P42" s="100"/>
      <c r="Q42" s="100"/>
      <c r="R42" s="100"/>
      <c r="S42" s="100"/>
      <c r="T42" s="100"/>
      <c r="U42" s="100"/>
      <c r="V42" s="138"/>
      <c r="W42" s="101"/>
      <c r="X42" s="109">
        <v>0</v>
      </c>
      <c r="Y42">
        <v>48</v>
      </c>
      <c r="Z42" s="77">
        <f t="shared" si="6"/>
        <v>0</v>
      </c>
      <c r="AA42" s="40"/>
      <c r="AB42" s="40">
        <f t="shared" si="7"/>
        <v>0</v>
      </c>
      <c r="AC42" s="40">
        <f t="shared" si="8"/>
        <v>0</v>
      </c>
    </row>
    <row r="43" spans="1:29" customFormat="1" ht="14.4" outlineLevel="1">
      <c r="B43" t="s">
        <v>182</v>
      </c>
      <c r="C43" t="s">
        <v>127</v>
      </c>
      <c r="D43" t="s">
        <v>128</v>
      </c>
      <c r="E43" t="s">
        <v>183</v>
      </c>
      <c r="F43" t="s">
        <v>184</v>
      </c>
      <c r="G43" t="s">
        <v>165</v>
      </c>
      <c r="H43" t="s">
        <v>12</v>
      </c>
      <c r="I43" s="72" t="s">
        <v>574</v>
      </c>
      <c r="J43" t="s">
        <v>48</v>
      </c>
      <c r="K43" s="55" t="s">
        <v>578</v>
      </c>
      <c r="M43" s="31" t="s">
        <v>484</v>
      </c>
      <c r="N43" s="99"/>
      <c r="O43" s="100"/>
      <c r="P43" s="100"/>
      <c r="Q43" s="100"/>
      <c r="R43" s="100"/>
      <c r="S43" s="100"/>
      <c r="T43" s="100"/>
      <c r="U43" s="100"/>
      <c r="V43" s="138"/>
      <c r="W43" s="101"/>
      <c r="X43" s="109">
        <v>0</v>
      </c>
      <c r="Y43">
        <v>48</v>
      </c>
      <c r="Z43" s="77">
        <f t="shared" si="6"/>
        <v>0</v>
      </c>
      <c r="AA43" s="40"/>
      <c r="AB43" s="40">
        <f t="shared" si="7"/>
        <v>0</v>
      </c>
      <c r="AC43" s="40">
        <f t="shared" si="8"/>
        <v>0</v>
      </c>
    </row>
    <row r="44" spans="1:29" customFormat="1" ht="14.4" outlineLevel="1">
      <c r="B44" t="s">
        <v>185</v>
      </c>
      <c r="C44" t="s">
        <v>127</v>
      </c>
      <c r="D44" t="s">
        <v>128</v>
      </c>
      <c r="E44" t="s">
        <v>186</v>
      </c>
      <c r="F44" t="s">
        <v>187</v>
      </c>
      <c r="G44" t="s">
        <v>41</v>
      </c>
      <c r="H44" t="s">
        <v>12</v>
      </c>
      <c r="I44" s="72" t="s">
        <v>574</v>
      </c>
      <c r="J44" t="s">
        <v>48</v>
      </c>
      <c r="K44" s="55" t="s">
        <v>578</v>
      </c>
      <c r="M44" s="31" t="s">
        <v>484</v>
      </c>
      <c r="N44" s="102"/>
      <c r="O44" s="103"/>
      <c r="P44" s="103"/>
      <c r="Q44" s="103"/>
      <c r="R44" s="103"/>
      <c r="S44" s="103"/>
      <c r="T44" s="103"/>
      <c r="U44" s="103"/>
      <c r="V44" s="139"/>
      <c r="W44" s="104"/>
      <c r="X44" s="109">
        <v>0</v>
      </c>
      <c r="Y44">
        <v>48</v>
      </c>
      <c r="Z44" s="77">
        <f t="shared" si="6"/>
        <v>0</v>
      </c>
      <c r="AA44" s="40"/>
      <c r="AB44" s="40">
        <f t="shared" si="7"/>
        <v>0</v>
      </c>
      <c r="AC44" s="40">
        <f t="shared" si="8"/>
        <v>0</v>
      </c>
    </row>
    <row r="45" spans="1:29" customFormat="1" ht="14.4">
      <c r="A45" s="91">
        <v>7</v>
      </c>
      <c r="B45" s="91"/>
      <c r="C45" s="91" t="s">
        <v>188</v>
      </c>
      <c r="D45" s="91" t="s">
        <v>189</v>
      </c>
      <c r="E45" s="33"/>
      <c r="F45" s="33"/>
      <c r="G45" s="33"/>
      <c r="H45" s="33"/>
      <c r="I45" s="34"/>
      <c r="J45" s="33"/>
      <c r="K45" s="33"/>
      <c r="L45" s="33"/>
      <c r="M45" s="35"/>
      <c r="N45" s="34"/>
      <c r="O45" s="33"/>
      <c r="P45" s="73"/>
      <c r="Q45" s="73"/>
      <c r="R45" s="88"/>
      <c r="S45" s="33"/>
      <c r="T45" s="33"/>
      <c r="U45" s="33"/>
      <c r="V45" s="73"/>
      <c r="W45" s="35"/>
      <c r="X45" s="76">
        <v>0</v>
      </c>
      <c r="Y45" s="73"/>
      <c r="Z45" s="39">
        <f>SUM(Z46:Z59)</f>
        <v>0</v>
      </c>
      <c r="AA45" s="39"/>
      <c r="AB45" s="39">
        <f>Z45*0.2</f>
        <v>0</v>
      </c>
      <c r="AC45" s="39">
        <f>AB45+Z45</f>
        <v>0</v>
      </c>
    </row>
    <row r="46" spans="1:29" customFormat="1" ht="14.4" outlineLevel="1">
      <c r="B46" t="s">
        <v>191</v>
      </c>
      <c r="C46" t="s">
        <v>188</v>
      </c>
      <c r="D46" t="s">
        <v>189</v>
      </c>
      <c r="E46" t="s">
        <v>192</v>
      </c>
      <c r="F46" t="s">
        <v>190</v>
      </c>
      <c r="G46" t="s">
        <v>25</v>
      </c>
      <c r="H46" t="s">
        <v>12</v>
      </c>
      <c r="I46" s="32" t="s">
        <v>574</v>
      </c>
      <c r="J46" t="s">
        <v>23</v>
      </c>
      <c r="K46" s="60" t="s">
        <v>575</v>
      </c>
      <c r="L46" s="55" t="s">
        <v>579</v>
      </c>
      <c r="M46" s="31" t="s">
        <v>485</v>
      </c>
      <c r="N46" s="96"/>
      <c r="O46" s="97"/>
      <c r="P46" s="97"/>
      <c r="Q46" s="97"/>
      <c r="R46" s="97"/>
      <c r="S46" s="97"/>
      <c r="T46" s="97"/>
      <c r="U46" s="97"/>
      <c r="V46" s="137"/>
      <c r="W46" s="98"/>
      <c r="X46" s="109">
        <v>0</v>
      </c>
      <c r="Y46">
        <v>48</v>
      </c>
      <c r="Z46" s="77">
        <f t="shared" ref="Z46:Z59" si="9">Y46*X46</f>
        <v>0</v>
      </c>
      <c r="AA46" s="40"/>
      <c r="AB46" s="40">
        <f>Z46*0.2</f>
        <v>0</v>
      </c>
      <c r="AC46" s="40">
        <f>AB46+Z46</f>
        <v>0</v>
      </c>
    </row>
    <row r="47" spans="1:29" customFormat="1" ht="14.4" outlineLevel="1">
      <c r="B47" t="s">
        <v>194</v>
      </c>
      <c r="C47" t="s">
        <v>188</v>
      </c>
      <c r="D47" t="s">
        <v>189</v>
      </c>
      <c r="E47" t="s">
        <v>195</v>
      </c>
      <c r="F47" t="s">
        <v>196</v>
      </c>
      <c r="G47" t="s">
        <v>25</v>
      </c>
      <c r="H47" t="s">
        <v>12</v>
      </c>
      <c r="I47" s="72" t="s">
        <v>574</v>
      </c>
      <c r="J47" t="s">
        <v>23</v>
      </c>
      <c r="K47" s="55" t="s">
        <v>578</v>
      </c>
      <c r="L47" s="55" t="s">
        <v>580</v>
      </c>
      <c r="M47" s="31" t="s">
        <v>484</v>
      </c>
      <c r="N47" s="99"/>
      <c r="O47" s="100"/>
      <c r="P47" s="100"/>
      <c r="Q47" s="100"/>
      <c r="R47" s="100"/>
      <c r="S47" s="100"/>
      <c r="T47" s="100"/>
      <c r="U47" s="100"/>
      <c r="V47" s="138"/>
      <c r="W47" s="101"/>
      <c r="X47" s="109">
        <v>0</v>
      </c>
      <c r="Y47">
        <v>48</v>
      </c>
      <c r="Z47" s="77">
        <f t="shared" si="9"/>
        <v>0</v>
      </c>
      <c r="AA47" s="40"/>
      <c r="AB47" s="40">
        <f t="shared" ref="AB47:AB59" si="10">Z47*0.2</f>
        <v>0</v>
      </c>
      <c r="AC47" s="40">
        <f t="shared" ref="AC47:AC59" si="11">AB47+Z47</f>
        <v>0</v>
      </c>
    </row>
    <row r="48" spans="1:29" customFormat="1" ht="14.4" outlineLevel="1">
      <c r="B48" t="s">
        <v>197</v>
      </c>
      <c r="C48" t="s">
        <v>188</v>
      </c>
      <c r="D48" t="s">
        <v>189</v>
      </c>
      <c r="E48" t="s">
        <v>198</v>
      </c>
      <c r="F48" t="s">
        <v>199</v>
      </c>
      <c r="G48" t="s">
        <v>53</v>
      </c>
      <c r="H48" t="s">
        <v>12</v>
      </c>
      <c r="I48" s="72" t="s">
        <v>574</v>
      </c>
      <c r="J48" t="s">
        <v>23</v>
      </c>
      <c r="K48" s="55" t="s">
        <v>578</v>
      </c>
      <c r="L48" s="55" t="s">
        <v>580</v>
      </c>
      <c r="M48" s="31" t="s">
        <v>484</v>
      </c>
      <c r="N48" s="99"/>
      <c r="O48" s="100"/>
      <c r="P48" s="100"/>
      <c r="Q48" s="100"/>
      <c r="R48" s="100"/>
      <c r="S48" s="100"/>
      <c r="T48" s="100"/>
      <c r="U48" s="100"/>
      <c r="V48" s="138"/>
      <c r="W48" s="101"/>
      <c r="X48" s="109">
        <v>0</v>
      </c>
      <c r="Y48">
        <v>48</v>
      </c>
      <c r="Z48" s="77">
        <f t="shared" si="9"/>
        <v>0</v>
      </c>
      <c r="AA48" s="40"/>
      <c r="AB48" s="40">
        <f t="shared" si="10"/>
        <v>0</v>
      </c>
      <c r="AC48" s="40">
        <f t="shared" si="11"/>
        <v>0</v>
      </c>
    </row>
    <row r="49" spans="1:29" customFormat="1" ht="14.4" outlineLevel="1">
      <c r="B49" t="s">
        <v>200</v>
      </c>
      <c r="C49" t="s">
        <v>188</v>
      </c>
      <c r="D49" t="s">
        <v>189</v>
      </c>
      <c r="E49" t="s">
        <v>201</v>
      </c>
      <c r="F49" t="s">
        <v>202</v>
      </c>
      <c r="G49" t="s">
        <v>166</v>
      </c>
      <c r="H49" t="s">
        <v>203</v>
      </c>
      <c r="I49" s="72" t="s">
        <v>574</v>
      </c>
      <c r="J49" t="s">
        <v>23</v>
      </c>
      <c r="K49" s="55" t="s">
        <v>578</v>
      </c>
      <c r="L49" s="55" t="s">
        <v>580</v>
      </c>
      <c r="M49" s="31" t="s">
        <v>484</v>
      </c>
      <c r="N49" s="99"/>
      <c r="O49" s="100"/>
      <c r="P49" s="100"/>
      <c r="Q49" s="100"/>
      <c r="R49" s="100"/>
      <c r="S49" s="100"/>
      <c r="T49" s="100"/>
      <c r="U49" s="100"/>
      <c r="V49" s="138"/>
      <c r="W49" s="101"/>
      <c r="X49" s="109">
        <v>0</v>
      </c>
      <c r="Y49">
        <v>48</v>
      </c>
      <c r="Z49" s="77">
        <f t="shared" si="9"/>
        <v>0</v>
      </c>
      <c r="AA49" s="40"/>
      <c r="AB49" s="40">
        <f t="shared" si="10"/>
        <v>0</v>
      </c>
      <c r="AC49" s="40">
        <f t="shared" si="11"/>
        <v>0</v>
      </c>
    </row>
    <row r="50" spans="1:29" customFormat="1" ht="14.4" outlineLevel="1">
      <c r="B50" t="s">
        <v>204</v>
      </c>
      <c r="C50" t="s">
        <v>188</v>
      </c>
      <c r="D50" t="s">
        <v>189</v>
      </c>
      <c r="E50" t="s">
        <v>205</v>
      </c>
      <c r="F50" t="s">
        <v>206</v>
      </c>
      <c r="G50" t="s">
        <v>25</v>
      </c>
      <c r="H50" t="s">
        <v>12</v>
      </c>
      <c r="I50" s="72" t="s">
        <v>574</v>
      </c>
      <c r="J50" t="s">
        <v>23</v>
      </c>
      <c r="K50" s="55" t="s">
        <v>578</v>
      </c>
      <c r="L50" s="55" t="s">
        <v>580</v>
      </c>
      <c r="M50" s="31" t="s">
        <v>484</v>
      </c>
      <c r="N50" s="99"/>
      <c r="O50" s="100"/>
      <c r="P50" s="100"/>
      <c r="Q50" s="100"/>
      <c r="R50" s="100"/>
      <c r="S50" s="100"/>
      <c r="T50" s="100"/>
      <c r="U50" s="100"/>
      <c r="V50" s="138"/>
      <c r="W50" s="101"/>
      <c r="X50" s="109">
        <v>0</v>
      </c>
      <c r="Y50">
        <v>48</v>
      </c>
      <c r="Z50" s="77">
        <f t="shared" si="9"/>
        <v>0</v>
      </c>
      <c r="AA50" s="40"/>
      <c r="AB50" s="40">
        <f t="shared" si="10"/>
        <v>0</v>
      </c>
      <c r="AC50" s="40">
        <f t="shared" si="11"/>
        <v>0</v>
      </c>
    </row>
    <row r="51" spans="1:29" customFormat="1" ht="14.4" outlineLevel="1">
      <c r="B51" t="s">
        <v>207</v>
      </c>
      <c r="C51" t="s">
        <v>188</v>
      </c>
      <c r="D51" t="s">
        <v>189</v>
      </c>
      <c r="E51" t="s">
        <v>208</v>
      </c>
      <c r="F51" t="s">
        <v>209</v>
      </c>
      <c r="G51" t="s">
        <v>146</v>
      </c>
      <c r="H51" t="s">
        <v>12</v>
      </c>
      <c r="I51" s="72" t="s">
        <v>574</v>
      </c>
      <c r="J51" t="s">
        <v>23</v>
      </c>
      <c r="K51" s="55" t="s">
        <v>578</v>
      </c>
      <c r="L51" s="55" t="s">
        <v>580</v>
      </c>
      <c r="M51" s="31" t="s">
        <v>484</v>
      </c>
      <c r="N51" s="99"/>
      <c r="O51" s="100"/>
      <c r="P51" s="100"/>
      <c r="Q51" s="100"/>
      <c r="R51" s="100"/>
      <c r="S51" s="100"/>
      <c r="T51" s="100"/>
      <c r="U51" s="100"/>
      <c r="V51" s="138"/>
      <c r="W51" s="101"/>
      <c r="X51" s="109">
        <v>0</v>
      </c>
      <c r="Y51">
        <v>48</v>
      </c>
      <c r="Z51" s="77">
        <f t="shared" si="9"/>
        <v>0</v>
      </c>
      <c r="AA51" s="40"/>
      <c r="AB51" s="40">
        <f t="shared" si="10"/>
        <v>0</v>
      </c>
      <c r="AC51" s="40">
        <f t="shared" si="11"/>
        <v>0</v>
      </c>
    </row>
    <row r="52" spans="1:29" customFormat="1" ht="14.4" outlineLevel="1">
      <c r="B52" t="s">
        <v>210</v>
      </c>
      <c r="C52" t="s">
        <v>188</v>
      </c>
      <c r="D52" t="s">
        <v>189</v>
      </c>
      <c r="E52" t="s">
        <v>211</v>
      </c>
      <c r="F52" t="s">
        <v>211</v>
      </c>
      <c r="G52" t="s">
        <v>25</v>
      </c>
      <c r="H52" t="s">
        <v>12</v>
      </c>
      <c r="I52" s="72" t="s">
        <v>574</v>
      </c>
      <c r="J52" t="s">
        <v>23</v>
      </c>
      <c r="K52" s="55" t="s">
        <v>576</v>
      </c>
      <c r="L52" s="55" t="s">
        <v>580</v>
      </c>
      <c r="M52" s="31" t="s">
        <v>484</v>
      </c>
      <c r="N52" s="99"/>
      <c r="O52" s="100"/>
      <c r="P52" s="100"/>
      <c r="Q52" s="100"/>
      <c r="R52" s="100"/>
      <c r="S52" s="100"/>
      <c r="T52" s="100"/>
      <c r="U52" s="100"/>
      <c r="V52" s="138"/>
      <c r="W52" s="101"/>
      <c r="X52" s="109">
        <v>0</v>
      </c>
      <c r="Y52">
        <v>48</v>
      </c>
      <c r="Z52" s="77">
        <f t="shared" si="9"/>
        <v>0</v>
      </c>
      <c r="AA52" s="40"/>
      <c r="AB52" s="40">
        <f t="shared" si="10"/>
        <v>0</v>
      </c>
      <c r="AC52" s="40">
        <f t="shared" si="11"/>
        <v>0</v>
      </c>
    </row>
    <row r="53" spans="1:29" customFormat="1" ht="14.4" outlineLevel="1">
      <c r="B53" t="s">
        <v>213</v>
      </c>
      <c r="C53" t="s">
        <v>188</v>
      </c>
      <c r="D53" t="s">
        <v>189</v>
      </c>
      <c r="E53" t="s">
        <v>214</v>
      </c>
      <c r="F53" t="s">
        <v>215</v>
      </c>
      <c r="G53" t="s">
        <v>25</v>
      </c>
      <c r="H53" t="s">
        <v>12</v>
      </c>
      <c r="I53" s="72" t="s">
        <v>574</v>
      </c>
      <c r="J53" t="s">
        <v>23</v>
      </c>
      <c r="K53" s="55" t="s">
        <v>576</v>
      </c>
      <c r="L53" s="55" t="s">
        <v>580</v>
      </c>
      <c r="M53" s="31" t="s">
        <v>484</v>
      </c>
      <c r="N53" s="99"/>
      <c r="O53" s="100"/>
      <c r="P53" s="100"/>
      <c r="Q53" s="100"/>
      <c r="R53" s="100"/>
      <c r="S53" s="100"/>
      <c r="T53" s="100"/>
      <c r="U53" s="100"/>
      <c r="V53" s="138"/>
      <c r="W53" s="101"/>
      <c r="X53" s="109">
        <v>0</v>
      </c>
      <c r="Y53">
        <v>48</v>
      </c>
      <c r="Z53" s="77">
        <f t="shared" si="9"/>
        <v>0</v>
      </c>
      <c r="AA53" s="40"/>
      <c r="AB53" s="40">
        <f t="shared" si="10"/>
        <v>0</v>
      </c>
      <c r="AC53" s="40">
        <f t="shared" si="11"/>
        <v>0</v>
      </c>
    </row>
    <row r="54" spans="1:29" customFormat="1" ht="14.4" outlineLevel="1">
      <c r="B54" s="60" t="s">
        <v>529</v>
      </c>
      <c r="C54" s="60" t="s">
        <v>188</v>
      </c>
      <c r="D54" s="60" t="s">
        <v>189</v>
      </c>
      <c r="E54" s="60" t="s">
        <v>530</v>
      </c>
      <c r="F54" s="60" t="s">
        <v>531</v>
      </c>
      <c r="G54" s="60"/>
      <c r="H54" s="60" t="s">
        <v>12</v>
      </c>
      <c r="I54" s="72" t="s">
        <v>574</v>
      </c>
      <c r="J54" s="60" t="s">
        <v>23</v>
      </c>
      <c r="K54" s="55" t="s">
        <v>576</v>
      </c>
      <c r="L54" s="55" t="s">
        <v>580</v>
      </c>
      <c r="M54" s="52" t="s">
        <v>484</v>
      </c>
      <c r="N54" s="99"/>
      <c r="O54" s="100"/>
      <c r="P54" s="100"/>
      <c r="Q54" s="100"/>
      <c r="R54" s="100"/>
      <c r="S54" s="100"/>
      <c r="T54" s="100"/>
      <c r="U54" s="100"/>
      <c r="V54" s="138"/>
      <c r="W54" s="101"/>
      <c r="X54" s="109">
        <v>0</v>
      </c>
      <c r="Y54">
        <v>48</v>
      </c>
      <c r="Z54" s="77">
        <f t="shared" si="9"/>
        <v>0</v>
      </c>
      <c r="AA54" s="40"/>
      <c r="AB54" s="40">
        <f t="shared" si="10"/>
        <v>0</v>
      </c>
      <c r="AC54" s="40">
        <f t="shared" si="11"/>
        <v>0</v>
      </c>
    </row>
    <row r="55" spans="1:29" customFormat="1" ht="14.4" outlineLevel="1">
      <c r="B55" s="60" t="s">
        <v>532</v>
      </c>
      <c r="C55" s="60" t="s">
        <v>188</v>
      </c>
      <c r="D55" s="60" t="s">
        <v>189</v>
      </c>
      <c r="E55" s="60" t="s">
        <v>533</v>
      </c>
      <c r="F55" s="60" t="s">
        <v>534</v>
      </c>
      <c r="G55" s="60"/>
      <c r="H55" s="60" t="s">
        <v>12</v>
      </c>
      <c r="I55" s="72" t="s">
        <v>574</v>
      </c>
      <c r="J55" s="60" t="s">
        <v>23</v>
      </c>
      <c r="K55" s="55" t="s">
        <v>576</v>
      </c>
      <c r="L55" s="55" t="s">
        <v>580</v>
      </c>
      <c r="M55" s="52" t="s">
        <v>484</v>
      </c>
      <c r="N55" s="99"/>
      <c r="O55" s="100"/>
      <c r="P55" s="100"/>
      <c r="Q55" s="100"/>
      <c r="R55" s="100"/>
      <c r="S55" s="100"/>
      <c r="T55" s="100"/>
      <c r="U55" s="100"/>
      <c r="V55" s="138"/>
      <c r="W55" s="101"/>
      <c r="X55" s="109">
        <v>0</v>
      </c>
      <c r="Y55">
        <v>48</v>
      </c>
      <c r="Z55" s="77">
        <f t="shared" si="9"/>
        <v>0</v>
      </c>
      <c r="AA55" s="40"/>
      <c r="AB55" s="40">
        <f t="shared" si="10"/>
        <v>0</v>
      </c>
      <c r="AC55" s="40">
        <f t="shared" si="11"/>
        <v>0</v>
      </c>
    </row>
    <row r="56" spans="1:29" customFormat="1" ht="14.4" outlineLevel="1">
      <c r="B56" s="60" t="s">
        <v>535</v>
      </c>
      <c r="C56" s="60" t="s">
        <v>188</v>
      </c>
      <c r="D56" s="60" t="s">
        <v>189</v>
      </c>
      <c r="E56" s="60" t="s">
        <v>536</v>
      </c>
      <c r="F56" s="60" t="s">
        <v>537</v>
      </c>
      <c r="G56" s="60"/>
      <c r="H56" s="60" t="s">
        <v>12</v>
      </c>
      <c r="I56" s="72" t="s">
        <v>574</v>
      </c>
      <c r="J56" s="60" t="s">
        <v>23</v>
      </c>
      <c r="K56" s="55" t="s">
        <v>576</v>
      </c>
      <c r="L56" s="55" t="s">
        <v>580</v>
      </c>
      <c r="M56" s="52" t="s">
        <v>484</v>
      </c>
      <c r="N56" s="99"/>
      <c r="O56" s="100"/>
      <c r="P56" s="100"/>
      <c r="Q56" s="100"/>
      <c r="R56" s="100"/>
      <c r="S56" s="100"/>
      <c r="T56" s="100"/>
      <c r="U56" s="100"/>
      <c r="V56" s="138"/>
      <c r="W56" s="101"/>
      <c r="X56" s="109">
        <v>0</v>
      </c>
      <c r="Y56">
        <v>48</v>
      </c>
      <c r="Z56" s="77">
        <f t="shared" si="9"/>
        <v>0</v>
      </c>
      <c r="AA56" s="40"/>
      <c r="AB56" s="40">
        <f t="shared" si="10"/>
        <v>0</v>
      </c>
      <c r="AC56" s="40">
        <f t="shared" si="11"/>
        <v>0</v>
      </c>
    </row>
    <row r="57" spans="1:29" customFormat="1" ht="14.4" outlineLevel="1">
      <c r="B57" s="60" t="s">
        <v>538</v>
      </c>
      <c r="C57" s="60" t="s">
        <v>188</v>
      </c>
      <c r="D57" s="60" t="s">
        <v>189</v>
      </c>
      <c r="E57" s="60" t="s">
        <v>539</v>
      </c>
      <c r="F57" s="60" t="s">
        <v>540</v>
      </c>
      <c r="G57" s="60"/>
      <c r="H57" s="60" t="s">
        <v>12</v>
      </c>
      <c r="I57" s="72" t="s">
        <v>574</v>
      </c>
      <c r="J57" s="60" t="s">
        <v>23</v>
      </c>
      <c r="K57" s="55" t="s">
        <v>576</v>
      </c>
      <c r="L57" s="55" t="s">
        <v>580</v>
      </c>
      <c r="M57" s="52" t="s">
        <v>484</v>
      </c>
      <c r="N57" s="99"/>
      <c r="O57" s="100"/>
      <c r="P57" s="100"/>
      <c r="Q57" s="100"/>
      <c r="R57" s="100"/>
      <c r="S57" s="100"/>
      <c r="T57" s="100"/>
      <c r="U57" s="100"/>
      <c r="V57" s="138"/>
      <c r="W57" s="101"/>
      <c r="X57" s="109">
        <v>0</v>
      </c>
      <c r="Y57">
        <v>48</v>
      </c>
      <c r="Z57" s="77">
        <f t="shared" si="9"/>
        <v>0</v>
      </c>
      <c r="AA57" s="40"/>
      <c r="AB57" s="40">
        <f t="shared" si="10"/>
        <v>0</v>
      </c>
      <c r="AC57" s="40">
        <f t="shared" si="11"/>
        <v>0</v>
      </c>
    </row>
    <row r="58" spans="1:29" customFormat="1" ht="14.4" outlineLevel="1">
      <c r="B58" s="60" t="s">
        <v>541</v>
      </c>
      <c r="C58" s="60" t="s">
        <v>188</v>
      </c>
      <c r="D58" s="60" t="s">
        <v>189</v>
      </c>
      <c r="E58" s="60" t="s">
        <v>542</v>
      </c>
      <c r="F58" s="60" t="s">
        <v>543</v>
      </c>
      <c r="G58" s="60"/>
      <c r="H58" s="60" t="s">
        <v>12</v>
      </c>
      <c r="I58" s="72" t="s">
        <v>574</v>
      </c>
      <c r="J58" s="60" t="s">
        <v>23</v>
      </c>
      <c r="K58" s="55" t="s">
        <v>576</v>
      </c>
      <c r="L58" s="55" t="s">
        <v>580</v>
      </c>
      <c r="M58" s="52" t="s">
        <v>484</v>
      </c>
      <c r="N58" s="99"/>
      <c r="O58" s="100"/>
      <c r="P58" s="100"/>
      <c r="Q58" s="100"/>
      <c r="R58" s="100"/>
      <c r="S58" s="100"/>
      <c r="T58" s="100"/>
      <c r="U58" s="100"/>
      <c r="V58" s="138"/>
      <c r="W58" s="101"/>
      <c r="X58" s="109">
        <v>0</v>
      </c>
      <c r="Y58">
        <v>48</v>
      </c>
      <c r="Z58" s="77">
        <f t="shared" si="9"/>
        <v>0</v>
      </c>
      <c r="AA58" s="40"/>
      <c r="AB58" s="40">
        <f t="shared" si="10"/>
        <v>0</v>
      </c>
      <c r="AC58" s="40">
        <f t="shared" si="11"/>
        <v>0</v>
      </c>
    </row>
    <row r="59" spans="1:29" customFormat="1" ht="14.4" outlineLevel="1">
      <c r="B59" s="60" t="s">
        <v>544</v>
      </c>
      <c r="C59" s="60" t="s">
        <v>188</v>
      </c>
      <c r="D59" s="60" t="s">
        <v>189</v>
      </c>
      <c r="E59" s="60" t="s">
        <v>545</v>
      </c>
      <c r="F59" s="60" t="s">
        <v>546</v>
      </c>
      <c r="G59" s="60"/>
      <c r="H59" s="60" t="s">
        <v>12</v>
      </c>
      <c r="I59" s="72" t="s">
        <v>574</v>
      </c>
      <c r="J59" s="60" t="s">
        <v>23</v>
      </c>
      <c r="K59" s="55" t="s">
        <v>576</v>
      </c>
      <c r="L59" s="55" t="s">
        <v>580</v>
      </c>
      <c r="M59" s="52" t="s">
        <v>484</v>
      </c>
      <c r="N59" s="102"/>
      <c r="O59" s="103"/>
      <c r="P59" s="103"/>
      <c r="Q59" s="103"/>
      <c r="R59" s="103"/>
      <c r="S59" s="103"/>
      <c r="T59" s="103"/>
      <c r="U59" s="103"/>
      <c r="V59" s="139"/>
      <c r="W59" s="104"/>
      <c r="X59" s="109">
        <v>0</v>
      </c>
      <c r="Y59">
        <v>48</v>
      </c>
      <c r="Z59" s="77">
        <f t="shared" si="9"/>
        <v>0</v>
      </c>
      <c r="AA59" s="40"/>
      <c r="AB59" s="40">
        <f t="shared" si="10"/>
        <v>0</v>
      </c>
      <c r="AC59" s="40">
        <f t="shared" si="11"/>
        <v>0</v>
      </c>
    </row>
    <row r="60" spans="1:29" customFormat="1" ht="15" thickBot="1">
      <c r="A60" s="91">
        <v>8</v>
      </c>
      <c r="B60" s="91"/>
      <c r="C60" s="91" t="s">
        <v>216</v>
      </c>
      <c r="D60" s="91" t="s">
        <v>217</v>
      </c>
      <c r="E60" s="33"/>
      <c r="F60" s="33"/>
      <c r="G60" s="33"/>
      <c r="H60" s="33"/>
      <c r="I60" s="34"/>
      <c r="J60" s="33"/>
      <c r="K60" s="33"/>
      <c r="L60" s="33"/>
      <c r="M60" s="35"/>
      <c r="N60" s="130"/>
      <c r="O60" s="131"/>
      <c r="P60" s="131"/>
      <c r="Q60" s="131"/>
      <c r="R60" s="132"/>
      <c r="S60" s="131"/>
      <c r="T60" s="131"/>
      <c r="U60" s="131"/>
      <c r="V60" s="131"/>
      <c r="W60" s="133"/>
      <c r="X60" s="76">
        <v>0</v>
      </c>
      <c r="Y60" s="73"/>
      <c r="Z60" s="39">
        <f>SUM(Z61:Z62)</f>
        <v>0</v>
      </c>
      <c r="AA60" s="39"/>
      <c r="AB60" s="39">
        <f>Z60*0.2</f>
        <v>0</v>
      </c>
      <c r="AC60" s="39">
        <f>AB60+Z60</f>
        <v>0</v>
      </c>
    </row>
    <row r="61" spans="1:29" customFormat="1" ht="14.4" outlineLevel="1">
      <c r="B61" t="s">
        <v>219</v>
      </c>
      <c r="C61" t="s">
        <v>216</v>
      </c>
      <c r="D61" t="s">
        <v>217</v>
      </c>
      <c r="E61" t="s">
        <v>220</v>
      </c>
      <c r="F61" t="s">
        <v>218</v>
      </c>
      <c r="G61" t="s">
        <v>25</v>
      </c>
      <c r="H61" t="s">
        <v>12</v>
      </c>
      <c r="I61" s="72" t="s">
        <v>574</v>
      </c>
      <c r="J61" t="s">
        <v>23</v>
      </c>
      <c r="K61" s="55" t="s">
        <v>579</v>
      </c>
      <c r="L61" s="127" t="s">
        <v>576</v>
      </c>
      <c r="M61" s="31" t="s">
        <v>485</v>
      </c>
      <c r="N61" s="134"/>
      <c r="O61" s="135"/>
      <c r="P61" s="135"/>
      <c r="Q61" s="135"/>
      <c r="R61" s="135"/>
      <c r="S61" s="135"/>
      <c r="T61" s="135"/>
      <c r="U61" s="135"/>
      <c r="V61" s="140"/>
      <c r="W61" s="136"/>
      <c r="X61" s="109">
        <v>0</v>
      </c>
      <c r="Y61">
        <v>48</v>
      </c>
      <c r="Z61" s="77">
        <f t="shared" ref="Z61:Z66" si="12">Y61*X61</f>
        <v>0</v>
      </c>
      <c r="AA61" s="40"/>
      <c r="AB61" s="40">
        <f>Z61*0.2</f>
        <v>0</v>
      </c>
      <c r="AC61" s="40">
        <f>AB61+Z61</f>
        <v>0</v>
      </c>
    </row>
    <row r="62" spans="1:29" s="124" customFormat="1" ht="14.4" outlineLevel="1">
      <c r="B62" s="125" t="s">
        <v>571</v>
      </c>
      <c r="C62" s="125" t="s">
        <v>216</v>
      </c>
      <c r="D62" s="125" t="s">
        <v>217</v>
      </c>
      <c r="E62" s="125" t="s">
        <v>572</v>
      </c>
      <c r="F62" s="125" t="s">
        <v>573</v>
      </c>
      <c r="G62" s="60" t="s">
        <v>25</v>
      </c>
      <c r="H62" s="125" t="s">
        <v>12</v>
      </c>
      <c r="I62" s="128" t="s">
        <v>574</v>
      </c>
      <c r="J62" s="125" t="s">
        <v>23</v>
      </c>
      <c r="K62" s="55" t="s">
        <v>576</v>
      </c>
      <c r="L62" s="55" t="s">
        <v>580</v>
      </c>
      <c r="M62" s="126" t="s">
        <v>485</v>
      </c>
      <c r="N62" s="102"/>
      <c r="O62" s="103"/>
      <c r="P62" s="103"/>
      <c r="Q62" s="103"/>
      <c r="R62" s="103"/>
      <c r="S62" s="103"/>
      <c r="T62" s="103"/>
      <c r="U62" s="103"/>
      <c r="V62" s="139"/>
      <c r="W62" s="104"/>
      <c r="X62" s="109">
        <v>0</v>
      </c>
      <c r="Y62" s="53">
        <v>48</v>
      </c>
      <c r="Z62" s="129">
        <f t="shared" si="12"/>
        <v>0</v>
      </c>
      <c r="AA62" s="129"/>
      <c r="AB62" s="129">
        <f t="shared" ref="AB62" si="13">Z62*0.2</f>
        <v>0</v>
      </c>
      <c r="AC62" s="129">
        <f t="shared" ref="AC62" si="14">AB62+Z62</f>
        <v>0</v>
      </c>
    </row>
    <row r="63" spans="1:29" customFormat="1" ht="14.4">
      <c r="A63" s="91">
        <v>9</v>
      </c>
      <c r="B63" s="91"/>
      <c r="C63" s="91" t="s">
        <v>221</v>
      </c>
      <c r="D63" s="91" t="s">
        <v>222</v>
      </c>
      <c r="E63" s="33"/>
      <c r="F63" s="33"/>
      <c r="G63" s="33"/>
      <c r="H63" s="33"/>
      <c r="I63" s="34"/>
      <c r="J63" s="33"/>
      <c r="K63" s="33"/>
      <c r="L63" s="33"/>
      <c r="M63" s="35"/>
      <c r="N63" s="130"/>
      <c r="O63" s="131"/>
      <c r="P63" s="131"/>
      <c r="Q63" s="131"/>
      <c r="R63" s="132"/>
      <c r="S63" s="131"/>
      <c r="T63" s="131"/>
      <c r="U63" s="131"/>
      <c r="V63" s="131"/>
      <c r="W63" s="133"/>
      <c r="X63" s="76">
        <v>0</v>
      </c>
      <c r="Y63" s="73"/>
      <c r="Z63" s="39">
        <f>SUM(Z64:Z66)</f>
        <v>0</v>
      </c>
      <c r="AA63" s="39"/>
      <c r="AB63" s="39">
        <f>Z63*0.2</f>
        <v>0</v>
      </c>
      <c r="AC63" s="39">
        <f>AB63+Z63</f>
        <v>0</v>
      </c>
    </row>
    <row r="64" spans="1:29" customFormat="1" ht="14.4" outlineLevel="1">
      <c r="B64" t="s">
        <v>568</v>
      </c>
      <c r="C64" t="s">
        <v>224</v>
      </c>
      <c r="D64" t="s">
        <v>222</v>
      </c>
      <c r="E64" t="s">
        <v>225</v>
      </c>
      <c r="F64" t="s">
        <v>223</v>
      </c>
      <c r="G64" t="s">
        <v>25</v>
      </c>
      <c r="H64" t="s">
        <v>12</v>
      </c>
      <c r="I64" s="32" t="s">
        <v>574</v>
      </c>
      <c r="J64" t="s">
        <v>23</v>
      </c>
      <c r="K64" s="55" t="s">
        <v>579</v>
      </c>
      <c r="L64" s="127" t="s">
        <v>576</v>
      </c>
      <c r="M64" s="31" t="s">
        <v>485</v>
      </c>
      <c r="N64" s="96"/>
      <c r="O64" s="97"/>
      <c r="P64" s="97"/>
      <c r="Q64" s="97"/>
      <c r="R64" s="97"/>
      <c r="S64" s="97"/>
      <c r="T64" s="97"/>
      <c r="U64" s="97"/>
      <c r="V64" s="137"/>
      <c r="W64" s="98"/>
      <c r="X64" s="109">
        <v>0</v>
      </c>
      <c r="Y64">
        <v>48</v>
      </c>
      <c r="Z64" s="77">
        <f t="shared" si="12"/>
        <v>0</v>
      </c>
      <c r="AA64" s="40"/>
      <c r="AB64" s="40">
        <f>Z64*0.2</f>
        <v>0</v>
      </c>
      <c r="AC64" s="40">
        <f>AB64+Z64</f>
        <v>0</v>
      </c>
    </row>
    <row r="65" spans="1:29" customFormat="1" ht="14.4" outlineLevel="1">
      <c r="B65" t="s">
        <v>569</v>
      </c>
      <c r="C65" t="s">
        <v>224</v>
      </c>
      <c r="D65" t="s">
        <v>222</v>
      </c>
      <c r="E65" t="s">
        <v>227</v>
      </c>
      <c r="F65" t="s">
        <v>228</v>
      </c>
      <c r="G65" t="s">
        <v>165</v>
      </c>
      <c r="H65" t="s">
        <v>12</v>
      </c>
      <c r="I65" s="72" t="s">
        <v>574</v>
      </c>
      <c r="J65" t="s">
        <v>23</v>
      </c>
      <c r="K65" s="55" t="s">
        <v>578</v>
      </c>
      <c r="L65" s="55" t="s">
        <v>580</v>
      </c>
      <c r="M65" s="31" t="s">
        <v>484</v>
      </c>
      <c r="N65" s="99"/>
      <c r="O65" s="100"/>
      <c r="P65" s="100"/>
      <c r="Q65" s="100"/>
      <c r="R65" s="100"/>
      <c r="S65" s="100"/>
      <c r="T65" s="100"/>
      <c r="U65" s="100"/>
      <c r="V65" s="138"/>
      <c r="W65" s="101"/>
      <c r="X65" s="109">
        <v>0</v>
      </c>
      <c r="Y65">
        <v>48</v>
      </c>
      <c r="Z65" s="77">
        <f t="shared" si="12"/>
        <v>0</v>
      </c>
      <c r="AA65" s="40"/>
      <c r="AB65" s="40">
        <f t="shared" ref="AB65:AB66" si="15">Z65*0.2</f>
        <v>0</v>
      </c>
      <c r="AC65" s="40">
        <f t="shared" ref="AC65:AC66" si="16">AB65+Z65</f>
        <v>0</v>
      </c>
    </row>
    <row r="66" spans="1:29" customFormat="1" ht="14.4" outlineLevel="1">
      <c r="B66" t="s">
        <v>570</v>
      </c>
      <c r="C66" t="s">
        <v>224</v>
      </c>
      <c r="D66" t="s">
        <v>222</v>
      </c>
      <c r="E66" t="s">
        <v>229</v>
      </c>
      <c r="F66" t="s">
        <v>230</v>
      </c>
      <c r="G66" t="s">
        <v>25</v>
      </c>
      <c r="H66" t="s">
        <v>12</v>
      </c>
      <c r="I66" s="72" t="s">
        <v>574</v>
      </c>
      <c r="J66" t="s">
        <v>23</v>
      </c>
      <c r="K66" s="55" t="s">
        <v>578</v>
      </c>
      <c r="L66" s="55" t="s">
        <v>580</v>
      </c>
      <c r="M66" s="31" t="s">
        <v>484</v>
      </c>
      <c r="N66" s="102"/>
      <c r="O66" s="103"/>
      <c r="P66" s="103"/>
      <c r="Q66" s="103"/>
      <c r="R66" s="103"/>
      <c r="S66" s="103"/>
      <c r="T66" s="103"/>
      <c r="U66" s="103"/>
      <c r="V66" s="139"/>
      <c r="W66" s="104"/>
      <c r="X66" s="109">
        <v>0</v>
      </c>
      <c r="Y66">
        <v>48</v>
      </c>
      <c r="Z66" s="77">
        <f t="shared" si="12"/>
        <v>0</v>
      </c>
      <c r="AA66" s="40"/>
      <c r="AB66" s="40">
        <f t="shared" si="15"/>
        <v>0</v>
      </c>
      <c r="AC66" s="40">
        <f t="shared" si="16"/>
        <v>0</v>
      </c>
    </row>
    <row r="67" spans="1:29" customFormat="1" ht="14.4">
      <c r="A67" s="91">
        <v>12</v>
      </c>
      <c r="B67" s="91"/>
      <c r="C67" s="91" t="s">
        <v>70</v>
      </c>
      <c r="D67" s="91" t="s">
        <v>235</v>
      </c>
      <c r="E67" s="33"/>
      <c r="F67" s="33"/>
      <c r="G67" s="33"/>
      <c r="H67" s="33"/>
      <c r="I67" s="34"/>
      <c r="J67" s="33"/>
      <c r="K67" s="33"/>
      <c r="L67" s="33"/>
      <c r="M67" s="35"/>
      <c r="N67" s="34"/>
      <c r="O67" s="33"/>
      <c r="P67" s="73"/>
      <c r="Q67" s="73"/>
      <c r="R67" s="88"/>
      <c r="S67" s="33"/>
      <c r="T67" s="33"/>
      <c r="U67" s="33"/>
      <c r="V67" s="73"/>
      <c r="W67" s="35"/>
      <c r="X67" s="76">
        <v>0</v>
      </c>
      <c r="Y67" s="73"/>
      <c r="Z67" s="39">
        <f>SUM(Z68)</f>
        <v>0</v>
      </c>
      <c r="AA67" s="39"/>
      <c r="AB67" s="39">
        <f>Z67*0.2</f>
        <v>0</v>
      </c>
      <c r="AC67" s="39">
        <f>AB67+Z67</f>
        <v>0</v>
      </c>
    </row>
    <row r="68" spans="1:29" customFormat="1" ht="14.4" outlineLevel="1">
      <c r="B68" t="s">
        <v>236</v>
      </c>
      <c r="C68" t="s">
        <v>70</v>
      </c>
      <c r="D68" t="s">
        <v>235</v>
      </c>
      <c r="E68" t="s">
        <v>70</v>
      </c>
      <c r="F68" t="s">
        <v>482</v>
      </c>
      <c r="G68" s="54" t="s">
        <v>28</v>
      </c>
      <c r="H68" t="s">
        <v>12</v>
      </c>
      <c r="I68" s="32" t="s">
        <v>574</v>
      </c>
      <c r="J68" t="s">
        <v>23</v>
      </c>
      <c r="K68" s="55" t="s">
        <v>579</v>
      </c>
      <c r="L68" s="127" t="s">
        <v>576</v>
      </c>
      <c r="M68" s="31" t="s">
        <v>485</v>
      </c>
      <c r="N68" s="105"/>
      <c r="O68" s="106"/>
      <c r="P68" s="106"/>
      <c r="Q68" s="106"/>
      <c r="R68" s="106"/>
      <c r="S68" s="106"/>
      <c r="T68" s="106"/>
      <c r="U68" s="106"/>
      <c r="V68" s="141"/>
      <c r="W68" s="107"/>
      <c r="X68" s="109">
        <v>0</v>
      </c>
      <c r="Y68">
        <v>48</v>
      </c>
      <c r="Z68" s="77">
        <f t="shared" ref="Z68:Z129" si="17">Y68*X68</f>
        <v>0</v>
      </c>
      <c r="AA68" s="40"/>
      <c r="AB68" s="40">
        <f>Z68*0.2</f>
        <v>0</v>
      </c>
      <c r="AC68" s="40">
        <f>AB68+Z68</f>
        <v>0</v>
      </c>
    </row>
    <row r="69" spans="1:29" customFormat="1" ht="14.4">
      <c r="A69" s="91">
        <v>13</v>
      </c>
      <c r="B69" s="91"/>
      <c r="C69" s="91" t="s">
        <v>82</v>
      </c>
      <c r="D69" s="91" t="s">
        <v>237</v>
      </c>
      <c r="E69" s="33"/>
      <c r="F69" s="33"/>
      <c r="G69" s="33" t="s">
        <v>28</v>
      </c>
      <c r="H69" s="33" t="s">
        <v>12</v>
      </c>
      <c r="I69" s="34"/>
      <c r="J69" s="33"/>
      <c r="K69" s="33"/>
      <c r="L69" s="33"/>
      <c r="M69" s="35"/>
      <c r="N69" s="34"/>
      <c r="O69" s="33"/>
      <c r="P69" s="73"/>
      <c r="Q69" s="73"/>
      <c r="R69" s="88"/>
      <c r="S69" s="33"/>
      <c r="T69" s="33"/>
      <c r="U69" s="33"/>
      <c r="V69" s="73"/>
      <c r="W69" s="35"/>
      <c r="X69" s="76">
        <v>0</v>
      </c>
      <c r="Y69" s="73"/>
      <c r="Z69" s="39">
        <f>SUM(Z70:Z127)</f>
        <v>0</v>
      </c>
      <c r="AA69" s="39"/>
      <c r="AB69" s="39">
        <f>Z69*0.2</f>
        <v>0</v>
      </c>
      <c r="AC69" s="39">
        <f>AB69+Z69</f>
        <v>0</v>
      </c>
    </row>
    <row r="70" spans="1:29" customFormat="1" ht="14.4" outlineLevel="1">
      <c r="B70" t="s">
        <v>239</v>
      </c>
      <c r="C70" t="s">
        <v>82</v>
      </c>
      <c r="D70" t="s">
        <v>237</v>
      </c>
      <c r="E70" t="s">
        <v>240</v>
      </c>
      <c r="F70" t="s">
        <v>238</v>
      </c>
      <c r="G70" s="60" t="s">
        <v>28</v>
      </c>
      <c r="H70" t="s">
        <v>12</v>
      </c>
      <c r="I70" s="32" t="s">
        <v>574</v>
      </c>
      <c r="J70" t="s">
        <v>23</v>
      </c>
      <c r="K70" t="s">
        <v>577</v>
      </c>
      <c r="L70" t="s">
        <v>577</v>
      </c>
      <c r="M70" s="31" t="s">
        <v>485</v>
      </c>
      <c r="N70" s="96"/>
      <c r="O70" s="97"/>
      <c r="P70" s="97"/>
      <c r="Q70" s="97"/>
      <c r="R70" s="97"/>
      <c r="S70" s="97"/>
      <c r="T70" s="97"/>
      <c r="U70" s="97"/>
      <c r="V70" s="137"/>
      <c r="W70" s="98"/>
      <c r="X70" s="108">
        <v>0</v>
      </c>
      <c r="Y70">
        <v>48</v>
      </c>
      <c r="Z70" s="77">
        <f t="shared" si="17"/>
        <v>0</v>
      </c>
      <c r="AA70" s="40"/>
      <c r="AB70" s="40">
        <f>Z70*0.2</f>
        <v>0</v>
      </c>
      <c r="AC70" s="40">
        <f>AB70+Z70</f>
        <v>0</v>
      </c>
    </row>
    <row r="71" spans="1:29" customFormat="1" ht="14.4" outlineLevel="1">
      <c r="B71" t="s">
        <v>241</v>
      </c>
      <c r="C71" t="s">
        <v>82</v>
      </c>
      <c r="D71" t="s">
        <v>237</v>
      </c>
      <c r="E71" t="s">
        <v>242</v>
      </c>
      <c r="F71" t="s">
        <v>243</v>
      </c>
      <c r="G71" s="54" t="s">
        <v>25</v>
      </c>
      <c r="H71" t="s">
        <v>12</v>
      </c>
      <c r="I71" s="72" t="s">
        <v>574</v>
      </c>
      <c r="J71" t="s">
        <v>23</v>
      </c>
      <c r="K71" s="55" t="s">
        <v>579</v>
      </c>
      <c r="L71" s="127" t="s">
        <v>576</v>
      </c>
      <c r="M71" s="31" t="s">
        <v>484</v>
      </c>
      <c r="N71" s="99"/>
      <c r="O71" s="100"/>
      <c r="P71" s="100"/>
      <c r="Q71" s="100"/>
      <c r="R71" s="100"/>
      <c r="S71" s="100"/>
      <c r="T71" s="100"/>
      <c r="U71" s="100"/>
      <c r="V71" s="138"/>
      <c r="W71" s="101"/>
      <c r="X71" s="109">
        <v>0</v>
      </c>
      <c r="Y71">
        <v>48</v>
      </c>
      <c r="Z71" s="77">
        <f t="shared" si="17"/>
        <v>0</v>
      </c>
      <c r="AA71" s="40"/>
      <c r="AB71" s="40">
        <f t="shared" ref="AB71:AB127" si="18">Z71*0.2</f>
        <v>0</v>
      </c>
      <c r="AC71" s="40">
        <f t="shared" ref="AC71:AC127" si="19">AB71+Z71</f>
        <v>0</v>
      </c>
    </row>
    <row r="72" spans="1:29" customFormat="1" ht="14.4" outlineLevel="1">
      <c r="B72" t="s">
        <v>244</v>
      </c>
      <c r="C72" t="s">
        <v>82</v>
      </c>
      <c r="D72" t="s">
        <v>237</v>
      </c>
      <c r="E72" t="s">
        <v>245</v>
      </c>
      <c r="F72" t="s">
        <v>246</v>
      </c>
      <c r="G72" s="54" t="s">
        <v>25</v>
      </c>
      <c r="H72" t="s">
        <v>12</v>
      </c>
      <c r="I72" s="72" t="s">
        <v>574</v>
      </c>
      <c r="J72" t="s">
        <v>23</v>
      </c>
      <c r="K72" s="55" t="s">
        <v>579</v>
      </c>
      <c r="L72" s="127" t="s">
        <v>576</v>
      </c>
      <c r="M72" s="31" t="s">
        <v>484</v>
      </c>
      <c r="N72" s="99"/>
      <c r="O72" s="100"/>
      <c r="P72" s="100"/>
      <c r="Q72" s="100"/>
      <c r="R72" s="100"/>
      <c r="S72" s="100"/>
      <c r="T72" s="100"/>
      <c r="U72" s="100"/>
      <c r="V72" s="138"/>
      <c r="W72" s="101"/>
      <c r="X72" s="109">
        <v>0</v>
      </c>
      <c r="Y72">
        <v>48</v>
      </c>
      <c r="Z72" s="77">
        <f t="shared" si="17"/>
        <v>0</v>
      </c>
      <c r="AA72" s="40"/>
      <c r="AB72" s="40">
        <f t="shared" si="18"/>
        <v>0</v>
      </c>
      <c r="AC72" s="40">
        <f t="shared" si="19"/>
        <v>0</v>
      </c>
    </row>
    <row r="73" spans="1:29" customFormat="1" ht="14.4" outlineLevel="1">
      <c r="B73" t="s">
        <v>248</v>
      </c>
      <c r="C73" t="s">
        <v>82</v>
      </c>
      <c r="D73" t="s">
        <v>237</v>
      </c>
      <c r="E73" t="s">
        <v>249</v>
      </c>
      <c r="F73" t="s">
        <v>250</v>
      </c>
      <c r="G73" s="54" t="s">
        <v>25</v>
      </c>
      <c r="H73" t="s">
        <v>12</v>
      </c>
      <c r="I73" s="72" t="s">
        <v>574</v>
      </c>
      <c r="J73" t="s">
        <v>23</v>
      </c>
      <c r="K73" s="55" t="s">
        <v>579</v>
      </c>
      <c r="L73" s="127" t="s">
        <v>576</v>
      </c>
      <c r="M73" s="31" t="s">
        <v>484</v>
      </c>
      <c r="N73" s="99"/>
      <c r="O73" s="100"/>
      <c r="P73" s="100"/>
      <c r="Q73" s="100"/>
      <c r="R73" s="100"/>
      <c r="S73" s="100"/>
      <c r="T73" s="100"/>
      <c r="U73" s="100"/>
      <c r="V73" s="138"/>
      <c r="W73" s="101"/>
      <c r="X73" s="109">
        <v>0</v>
      </c>
      <c r="Y73">
        <v>48</v>
      </c>
      <c r="Z73" s="77">
        <f t="shared" si="17"/>
        <v>0</v>
      </c>
      <c r="AA73" s="40"/>
      <c r="AB73" s="40">
        <f t="shared" si="18"/>
        <v>0</v>
      </c>
      <c r="AC73" s="40">
        <f t="shared" si="19"/>
        <v>0</v>
      </c>
    </row>
    <row r="74" spans="1:29" customFormat="1" ht="14.4" outlineLevel="1">
      <c r="B74" t="s">
        <v>252</v>
      </c>
      <c r="C74" t="s">
        <v>82</v>
      </c>
      <c r="D74" t="s">
        <v>237</v>
      </c>
      <c r="E74" t="s">
        <v>253</v>
      </c>
      <c r="F74" t="s">
        <v>254</v>
      </c>
      <c r="G74" s="54" t="s">
        <v>25</v>
      </c>
      <c r="H74" t="s">
        <v>12</v>
      </c>
      <c r="I74" s="72" t="s">
        <v>574</v>
      </c>
      <c r="J74" t="s">
        <v>23</v>
      </c>
      <c r="K74" s="55" t="s">
        <v>579</v>
      </c>
      <c r="L74" s="127" t="s">
        <v>576</v>
      </c>
      <c r="M74" s="31" t="s">
        <v>484</v>
      </c>
      <c r="N74" s="99"/>
      <c r="O74" s="100"/>
      <c r="P74" s="100"/>
      <c r="Q74" s="100"/>
      <c r="R74" s="100"/>
      <c r="S74" s="100"/>
      <c r="T74" s="100"/>
      <c r="U74" s="100"/>
      <c r="V74" s="138"/>
      <c r="W74" s="101"/>
      <c r="X74" s="109">
        <v>0</v>
      </c>
      <c r="Y74">
        <v>48</v>
      </c>
      <c r="Z74" s="77">
        <f t="shared" si="17"/>
        <v>0</v>
      </c>
      <c r="AA74" s="40"/>
      <c r="AB74" s="40">
        <f t="shared" si="18"/>
        <v>0</v>
      </c>
      <c r="AC74" s="40">
        <f t="shared" si="19"/>
        <v>0</v>
      </c>
    </row>
    <row r="75" spans="1:29" s="55" customFormat="1" ht="14.4" outlineLevel="1">
      <c r="B75" s="55" t="s">
        <v>588</v>
      </c>
      <c r="C75" s="55" t="s">
        <v>82</v>
      </c>
      <c r="D75" s="55" t="s">
        <v>237</v>
      </c>
      <c r="E75" s="55" t="s">
        <v>586</v>
      </c>
      <c r="F75" s="55" t="s">
        <v>587</v>
      </c>
      <c r="G75" s="54" t="s">
        <v>166</v>
      </c>
      <c r="H75" s="55" t="s">
        <v>12</v>
      </c>
      <c r="I75" s="72" t="s">
        <v>574</v>
      </c>
      <c r="J75" s="55" t="s">
        <v>23</v>
      </c>
      <c r="K75" s="55" t="s">
        <v>579</v>
      </c>
      <c r="L75" s="127" t="s">
        <v>576</v>
      </c>
      <c r="M75" s="71" t="s">
        <v>485</v>
      </c>
      <c r="N75" s="99"/>
      <c r="O75" s="100"/>
      <c r="P75" s="100"/>
      <c r="Q75" s="100"/>
      <c r="R75" s="100"/>
      <c r="S75" s="100"/>
      <c r="T75" s="100"/>
      <c r="U75" s="100"/>
      <c r="V75" s="138"/>
      <c r="W75" s="101"/>
      <c r="X75" s="109">
        <v>0</v>
      </c>
      <c r="Y75" s="55">
        <v>48</v>
      </c>
      <c r="Z75" s="77">
        <f t="shared" si="17"/>
        <v>0</v>
      </c>
      <c r="AA75" s="77"/>
      <c r="AB75" s="77">
        <f t="shared" si="18"/>
        <v>0</v>
      </c>
      <c r="AC75" s="77">
        <f t="shared" si="19"/>
        <v>0</v>
      </c>
    </row>
    <row r="76" spans="1:29" customFormat="1" ht="14.4" outlineLevel="1">
      <c r="B76" s="91"/>
      <c r="C76" s="91" t="s">
        <v>255</v>
      </c>
      <c r="D76" s="36"/>
      <c r="E76" s="36"/>
      <c r="F76" s="36"/>
      <c r="G76" s="36"/>
      <c r="H76" s="36"/>
      <c r="I76" s="37"/>
      <c r="J76" s="36"/>
      <c r="K76" s="36"/>
      <c r="L76" s="36"/>
      <c r="M76" s="38"/>
      <c r="N76" s="99"/>
      <c r="O76" s="100"/>
      <c r="P76" s="100"/>
      <c r="Q76" s="100"/>
      <c r="R76" s="100"/>
      <c r="S76" s="100"/>
      <c r="T76" s="100"/>
      <c r="U76" s="100"/>
      <c r="V76" s="138"/>
      <c r="W76" s="101"/>
      <c r="X76" s="109">
        <v>0</v>
      </c>
      <c r="Y76">
        <v>48</v>
      </c>
      <c r="Z76" s="77">
        <f t="shared" si="17"/>
        <v>0</v>
      </c>
      <c r="AA76" s="40"/>
      <c r="AB76" s="40">
        <f t="shared" si="18"/>
        <v>0</v>
      </c>
      <c r="AC76" s="40">
        <f t="shared" si="19"/>
        <v>0</v>
      </c>
    </row>
    <row r="77" spans="1:29" customFormat="1" ht="14.4" outlineLevel="1">
      <c r="B77" t="s">
        <v>257</v>
      </c>
      <c r="C77" t="s">
        <v>258</v>
      </c>
      <c r="D77" t="s">
        <v>256</v>
      </c>
      <c r="E77" s="60" t="s">
        <v>259</v>
      </c>
      <c r="F77" s="60" t="s">
        <v>238</v>
      </c>
      <c r="G77" s="54" t="s">
        <v>28</v>
      </c>
      <c r="H77" t="s">
        <v>12</v>
      </c>
      <c r="I77" s="32" t="s">
        <v>497</v>
      </c>
      <c r="J77" t="s">
        <v>497</v>
      </c>
      <c r="K77" t="s">
        <v>497</v>
      </c>
      <c r="L77" t="s">
        <v>497</v>
      </c>
      <c r="M77" s="31"/>
      <c r="N77" s="99"/>
      <c r="O77" s="100"/>
      <c r="P77" s="100"/>
      <c r="Q77" s="100"/>
      <c r="R77" s="100"/>
      <c r="S77" s="100"/>
      <c r="T77" s="100"/>
      <c r="U77" s="100"/>
      <c r="V77" s="138"/>
      <c r="W77" s="101"/>
      <c r="X77" s="109">
        <v>0</v>
      </c>
      <c r="Y77">
        <v>48</v>
      </c>
      <c r="Z77" s="77">
        <f t="shared" si="17"/>
        <v>0</v>
      </c>
      <c r="AA77" s="40"/>
      <c r="AB77" s="40">
        <f t="shared" si="18"/>
        <v>0</v>
      </c>
      <c r="AC77" s="40">
        <f t="shared" si="19"/>
        <v>0</v>
      </c>
    </row>
    <row r="78" spans="1:29" customFormat="1" ht="14.4" outlineLevel="1">
      <c r="B78" t="s">
        <v>260</v>
      </c>
      <c r="C78" t="s">
        <v>258</v>
      </c>
      <c r="D78" t="s">
        <v>256</v>
      </c>
      <c r="E78" s="60" t="s">
        <v>261</v>
      </c>
      <c r="F78" s="60" t="s">
        <v>262</v>
      </c>
      <c r="G78" s="54" t="s">
        <v>25</v>
      </c>
      <c r="H78" t="s">
        <v>12</v>
      </c>
      <c r="I78" s="32" t="s">
        <v>574</v>
      </c>
      <c r="J78" t="s">
        <v>23</v>
      </c>
      <c r="K78" s="55" t="s">
        <v>578</v>
      </c>
      <c r="L78" s="55" t="s">
        <v>580</v>
      </c>
      <c r="M78" s="31" t="s">
        <v>484</v>
      </c>
      <c r="N78" s="99"/>
      <c r="O78" s="100"/>
      <c r="P78" s="100"/>
      <c r="Q78" s="100"/>
      <c r="R78" s="100"/>
      <c r="S78" s="100"/>
      <c r="T78" s="100"/>
      <c r="U78" s="100"/>
      <c r="V78" s="138"/>
      <c r="W78" s="101"/>
      <c r="X78" s="109">
        <v>0</v>
      </c>
      <c r="Y78">
        <v>48</v>
      </c>
      <c r="Z78" s="77">
        <f t="shared" si="17"/>
        <v>0</v>
      </c>
      <c r="AA78" s="40"/>
      <c r="AB78" s="40">
        <f t="shared" si="18"/>
        <v>0</v>
      </c>
      <c r="AC78" s="40">
        <f t="shared" si="19"/>
        <v>0</v>
      </c>
    </row>
    <row r="79" spans="1:29" customFormat="1" ht="14.4" outlineLevel="1">
      <c r="B79" t="s">
        <v>263</v>
      </c>
      <c r="C79" t="s">
        <v>258</v>
      </c>
      <c r="D79" t="s">
        <v>256</v>
      </c>
      <c r="E79" s="60" t="s">
        <v>264</v>
      </c>
      <c r="F79" s="60" t="s">
        <v>265</v>
      </c>
      <c r="G79" s="54" t="s">
        <v>41</v>
      </c>
      <c r="H79" t="s">
        <v>12</v>
      </c>
      <c r="I79" s="72" t="s">
        <v>574</v>
      </c>
      <c r="J79" t="s">
        <v>23</v>
      </c>
      <c r="K79" s="55" t="s">
        <v>578</v>
      </c>
      <c r="L79" s="55" t="s">
        <v>580</v>
      </c>
      <c r="M79" s="31" t="s">
        <v>484</v>
      </c>
      <c r="N79" s="99"/>
      <c r="O79" s="100"/>
      <c r="P79" s="100"/>
      <c r="Q79" s="100"/>
      <c r="R79" s="100"/>
      <c r="S79" s="100"/>
      <c r="T79" s="100"/>
      <c r="U79" s="100"/>
      <c r="V79" s="138"/>
      <c r="W79" s="101"/>
      <c r="X79" s="109">
        <v>0</v>
      </c>
      <c r="Y79">
        <v>48</v>
      </c>
      <c r="Z79" s="77">
        <f t="shared" si="17"/>
        <v>0</v>
      </c>
      <c r="AA79" s="40"/>
      <c r="AB79" s="40">
        <f t="shared" si="18"/>
        <v>0</v>
      </c>
      <c r="AC79" s="40">
        <f t="shared" si="19"/>
        <v>0</v>
      </c>
    </row>
    <row r="80" spans="1:29" customFormat="1" ht="14.4" outlineLevel="1">
      <c r="B80" t="s">
        <v>266</v>
      </c>
      <c r="C80" t="s">
        <v>258</v>
      </c>
      <c r="D80" t="s">
        <v>256</v>
      </c>
      <c r="E80" s="60" t="s">
        <v>267</v>
      </c>
      <c r="F80" s="60" t="s">
        <v>512</v>
      </c>
      <c r="G80" s="54" t="s">
        <v>28</v>
      </c>
      <c r="H80" t="s">
        <v>12</v>
      </c>
      <c r="I80" s="72" t="s">
        <v>574</v>
      </c>
      <c r="J80" t="s">
        <v>23</v>
      </c>
      <c r="K80" s="55" t="s">
        <v>578</v>
      </c>
      <c r="L80" s="55" t="s">
        <v>580</v>
      </c>
      <c r="M80" s="31" t="s">
        <v>484</v>
      </c>
      <c r="N80" s="99"/>
      <c r="O80" s="100"/>
      <c r="P80" s="100"/>
      <c r="Q80" s="100"/>
      <c r="R80" s="100"/>
      <c r="S80" s="100"/>
      <c r="T80" s="100"/>
      <c r="U80" s="100"/>
      <c r="V80" s="138"/>
      <c r="W80" s="101"/>
      <c r="X80" s="109">
        <v>0</v>
      </c>
      <c r="Y80">
        <v>48</v>
      </c>
      <c r="Z80" s="77">
        <f t="shared" si="17"/>
        <v>0</v>
      </c>
      <c r="AA80" s="40"/>
      <c r="AB80" s="40">
        <f t="shared" si="18"/>
        <v>0</v>
      </c>
      <c r="AC80" s="40">
        <f t="shared" si="19"/>
        <v>0</v>
      </c>
    </row>
    <row r="81" spans="2:29" customFormat="1" ht="14.4" outlineLevel="1">
      <c r="B81" t="s">
        <v>268</v>
      </c>
      <c r="C81" t="s">
        <v>258</v>
      </c>
      <c r="D81" t="s">
        <v>256</v>
      </c>
      <c r="E81" s="60" t="s">
        <v>269</v>
      </c>
      <c r="F81" s="60" t="s">
        <v>270</v>
      </c>
      <c r="G81" s="54" t="s">
        <v>146</v>
      </c>
      <c r="H81" t="s">
        <v>12</v>
      </c>
      <c r="I81" s="72" t="s">
        <v>574</v>
      </c>
      <c r="J81" t="s">
        <v>23</v>
      </c>
      <c r="K81" s="55" t="s">
        <v>578</v>
      </c>
      <c r="L81" s="55" t="s">
        <v>580</v>
      </c>
      <c r="M81" s="31" t="s">
        <v>484</v>
      </c>
      <c r="N81" s="99"/>
      <c r="O81" s="100"/>
      <c r="P81" s="100"/>
      <c r="Q81" s="100"/>
      <c r="R81" s="100"/>
      <c r="S81" s="100"/>
      <c r="T81" s="100"/>
      <c r="U81" s="100"/>
      <c r="V81" s="138"/>
      <c r="W81" s="101"/>
      <c r="X81" s="109">
        <v>0</v>
      </c>
      <c r="Y81">
        <v>48</v>
      </c>
      <c r="Z81" s="77">
        <f t="shared" si="17"/>
        <v>0</v>
      </c>
      <c r="AA81" s="40"/>
      <c r="AB81" s="40">
        <f t="shared" si="18"/>
        <v>0</v>
      </c>
      <c r="AC81" s="40">
        <f t="shared" si="19"/>
        <v>0</v>
      </c>
    </row>
    <row r="82" spans="2:29" customFormat="1" ht="14.4" outlineLevel="1">
      <c r="B82" t="s">
        <v>271</v>
      </c>
      <c r="C82" t="s">
        <v>258</v>
      </c>
      <c r="D82" t="s">
        <v>256</v>
      </c>
      <c r="E82" s="60" t="s">
        <v>272</v>
      </c>
      <c r="F82" s="60" t="s">
        <v>273</v>
      </c>
      <c r="G82" s="54" t="s">
        <v>25</v>
      </c>
      <c r="H82" t="s">
        <v>12</v>
      </c>
      <c r="I82" s="72" t="s">
        <v>574</v>
      </c>
      <c r="J82" t="s">
        <v>23</v>
      </c>
      <c r="K82" s="55" t="s">
        <v>578</v>
      </c>
      <c r="L82" s="55" t="s">
        <v>580</v>
      </c>
      <c r="M82" s="31" t="s">
        <v>484</v>
      </c>
      <c r="N82" s="99"/>
      <c r="O82" s="100"/>
      <c r="P82" s="100"/>
      <c r="Q82" s="100"/>
      <c r="R82" s="100"/>
      <c r="S82" s="100"/>
      <c r="T82" s="100"/>
      <c r="U82" s="100"/>
      <c r="V82" s="138"/>
      <c r="W82" s="101"/>
      <c r="X82" s="109">
        <v>0</v>
      </c>
      <c r="Y82">
        <v>48</v>
      </c>
      <c r="Z82" s="77">
        <f t="shared" si="17"/>
        <v>0</v>
      </c>
      <c r="AA82" s="40"/>
      <c r="AB82" s="40">
        <f t="shared" si="18"/>
        <v>0</v>
      </c>
      <c r="AC82" s="40">
        <f t="shared" si="19"/>
        <v>0</v>
      </c>
    </row>
    <row r="83" spans="2:29" customFormat="1" ht="14.4" outlineLevel="1">
      <c r="B83" t="s">
        <v>274</v>
      </c>
      <c r="C83" t="s">
        <v>258</v>
      </c>
      <c r="D83" t="s">
        <v>256</v>
      </c>
      <c r="E83" s="60" t="s">
        <v>275</v>
      </c>
      <c r="F83" s="60" t="s">
        <v>276</v>
      </c>
      <c r="G83" s="54" t="s">
        <v>25</v>
      </c>
      <c r="H83" t="s">
        <v>12</v>
      </c>
      <c r="I83" s="72" t="s">
        <v>574</v>
      </c>
      <c r="J83" t="s">
        <v>23</v>
      </c>
      <c r="K83" s="55" t="s">
        <v>578</v>
      </c>
      <c r="L83" s="55" t="s">
        <v>580</v>
      </c>
      <c r="M83" s="31" t="s">
        <v>484</v>
      </c>
      <c r="N83" s="99"/>
      <c r="O83" s="100"/>
      <c r="P83" s="100"/>
      <c r="Q83" s="100"/>
      <c r="R83" s="100"/>
      <c r="S83" s="100"/>
      <c r="T83" s="100"/>
      <c r="U83" s="100"/>
      <c r="V83" s="138"/>
      <c r="W83" s="101"/>
      <c r="X83" s="109">
        <v>0</v>
      </c>
      <c r="Y83">
        <v>48</v>
      </c>
      <c r="Z83" s="77">
        <f t="shared" si="17"/>
        <v>0</v>
      </c>
      <c r="AA83" s="40"/>
      <c r="AB83" s="40">
        <f t="shared" si="18"/>
        <v>0</v>
      </c>
      <c r="AC83" s="40">
        <f t="shared" si="19"/>
        <v>0</v>
      </c>
    </row>
    <row r="84" spans="2:29" customFormat="1" ht="14.4" outlineLevel="1">
      <c r="B84" t="s">
        <v>277</v>
      </c>
      <c r="C84" t="s">
        <v>258</v>
      </c>
      <c r="D84" t="s">
        <v>256</v>
      </c>
      <c r="E84" s="60" t="s">
        <v>278</v>
      </c>
      <c r="F84" s="60" t="s">
        <v>279</v>
      </c>
      <c r="G84" s="54" t="s">
        <v>513</v>
      </c>
      <c r="H84" t="s">
        <v>12</v>
      </c>
      <c r="I84" s="72" t="s">
        <v>574</v>
      </c>
      <c r="J84" t="s">
        <v>23</v>
      </c>
      <c r="K84" s="55" t="s">
        <v>578</v>
      </c>
      <c r="L84" s="55" t="s">
        <v>580</v>
      </c>
      <c r="M84" s="31" t="s">
        <v>484</v>
      </c>
      <c r="N84" s="99"/>
      <c r="O84" s="100"/>
      <c r="P84" s="100"/>
      <c r="Q84" s="100"/>
      <c r="R84" s="100"/>
      <c r="S84" s="100"/>
      <c r="T84" s="100"/>
      <c r="U84" s="100"/>
      <c r="V84" s="138"/>
      <c r="W84" s="101"/>
      <c r="X84" s="109">
        <v>0</v>
      </c>
      <c r="Y84">
        <v>48</v>
      </c>
      <c r="Z84" s="77">
        <f t="shared" si="17"/>
        <v>0</v>
      </c>
      <c r="AA84" s="40"/>
      <c r="AB84" s="40">
        <f t="shared" si="18"/>
        <v>0</v>
      </c>
      <c r="AC84" s="40">
        <f t="shared" si="19"/>
        <v>0</v>
      </c>
    </row>
    <row r="85" spans="2:29" customFormat="1" ht="14.4" outlineLevel="1">
      <c r="B85" t="s">
        <v>281</v>
      </c>
      <c r="C85" t="s">
        <v>258</v>
      </c>
      <c r="D85" t="s">
        <v>256</v>
      </c>
      <c r="E85" s="60" t="s">
        <v>282</v>
      </c>
      <c r="F85" s="60" t="s">
        <v>283</v>
      </c>
      <c r="G85" s="54" t="s">
        <v>53</v>
      </c>
      <c r="H85" t="s">
        <v>12</v>
      </c>
      <c r="I85" s="72" t="s">
        <v>574</v>
      </c>
      <c r="J85" t="s">
        <v>23</v>
      </c>
      <c r="K85" s="55" t="s">
        <v>578</v>
      </c>
      <c r="L85" s="55" t="s">
        <v>580</v>
      </c>
      <c r="M85" s="31" t="s">
        <v>484</v>
      </c>
      <c r="N85" s="99"/>
      <c r="O85" s="100"/>
      <c r="P85" s="100"/>
      <c r="Q85" s="100"/>
      <c r="R85" s="100"/>
      <c r="S85" s="100"/>
      <c r="T85" s="100"/>
      <c r="U85" s="100"/>
      <c r="V85" s="138"/>
      <c r="W85" s="101"/>
      <c r="X85" s="109">
        <v>0</v>
      </c>
      <c r="Y85">
        <v>48</v>
      </c>
      <c r="Z85" s="77">
        <f t="shared" si="17"/>
        <v>0</v>
      </c>
      <c r="AA85" s="40"/>
      <c r="AB85" s="40">
        <f t="shared" si="18"/>
        <v>0</v>
      </c>
      <c r="AC85" s="40">
        <f t="shared" si="19"/>
        <v>0</v>
      </c>
    </row>
    <row r="86" spans="2:29" customFormat="1" ht="14.4" outlineLevel="1">
      <c r="B86" t="s">
        <v>284</v>
      </c>
      <c r="C86" t="s">
        <v>258</v>
      </c>
      <c r="D86" t="s">
        <v>256</v>
      </c>
      <c r="E86" s="60" t="s">
        <v>285</v>
      </c>
      <c r="F86" s="60" t="s">
        <v>286</v>
      </c>
      <c r="G86" s="54" t="s">
        <v>165</v>
      </c>
      <c r="H86" t="s">
        <v>12</v>
      </c>
      <c r="I86" s="72" t="s">
        <v>574</v>
      </c>
      <c r="J86" t="s">
        <v>23</v>
      </c>
      <c r="K86" s="55" t="s">
        <v>578</v>
      </c>
      <c r="L86" s="55" t="s">
        <v>580</v>
      </c>
      <c r="M86" s="31" t="s">
        <v>484</v>
      </c>
      <c r="N86" s="99"/>
      <c r="O86" s="100"/>
      <c r="P86" s="100"/>
      <c r="Q86" s="100"/>
      <c r="R86" s="100"/>
      <c r="S86" s="100"/>
      <c r="T86" s="100"/>
      <c r="U86" s="100"/>
      <c r="V86" s="138"/>
      <c r="W86" s="101"/>
      <c r="X86" s="109">
        <v>0</v>
      </c>
      <c r="Y86">
        <v>48</v>
      </c>
      <c r="Z86" s="77">
        <f t="shared" si="17"/>
        <v>0</v>
      </c>
      <c r="AA86" s="40"/>
      <c r="AB86" s="40">
        <f t="shared" si="18"/>
        <v>0</v>
      </c>
      <c r="AC86" s="40">
        <f t="shared" si="19"/>
        <v>0</v>
      </c>
    </row>
    <row r="87" spans="2:29" customFormat="1" ht="14.4" outlineLevel="1">
      <c r="B87" s="91"/>
      <c r="C87" s="91" t="s">
        <v>287</v>
      </c>
      <c r="D87" s="36"/>
      <c r="E87" s="36"/>
      <c r="F87" s="36"/>
      <c r="G87" s="36"/>
      <c r="H87" s="36"/>
      <c r="I87" s="37"/>
      <c r="J87" s="36"/>
      <c r="K87" s="36"/>
      <c r="L87" s="36"/>
      <c r="M87" s="38"/>
      <c r="N87" s="99"/>
      <c r="O87" s="100"/>
      <c r="P87" s="100"/>
      <c r="Q87" s="100"/>
      <c r="R87" s="100"/>
      <c r="S87" s="100"/>
      <c r="T87" s="100"/>
      <c r="U87" s="100"/>
      <c r="V87" s="138"/>
      <c r="W87" s="101"/>
      <c r="X87" s="109">
        <v>0</v>
      </c>
      <c r="Y87">
        <v>48</v>
      </c>
      <c r="Z87" s="77">
        <f t="shared" si="17"/>
        <v>0</v>
      </c>
      <c r="AA87" s="40"/>
      <c r="AB87" s="40">
        <f t="shared" si="18"/>
        <v>0</v>
      </c>
      <c r="AC87" s="40">
        <f t="shared" si="19"/>
        <v>0</v>
      </c>
    </row>
    <row r="88" spans="2:29" customFormat="1" ht="14.4" outlineLevel="1">
      <c r="B88" t="s">
        <v>289</v>
      </c>
      <c r="C88" t="s">
        <v>290</v>
      </c>
      <c r="D88" t="s">
        <v>288</v>
      </c>
      <c r="E88" t="s">
        <v>291</v>
      </c>
      <c r="F88" t="s">
        <v>292</v>
      </c>
      <c r="G88" s="48" t="s">
        <v>146</v>
      </c>
      <c r="H88" t="s">
        <v>12</v>
      </c>
      <c r="I88" s="32" t="s">
        <v>574</v>
      </c>
      <c r="J88" t="s">
        <v>48</v>
      </c>
      <c r="K88" s="55" t="s">
        <v>578</v>
      </c>
      <c r="M88" s="31" t="s">
        <v>484</v>
      </c>
      <c r="N88" s="99"/>
      <c r="O88" s="100"/>
      <c r="P88" s="100"/>
      <c r="Q88" s="100"/>
      <c r="R88" s="100"/>
      <c r="S88" s="100"/>
      <c r="T88" s="100"/>
      <c r="U88" s="100"/>
      <c r="V88" s="138"/>
      <c r="W88" s="101"/>
      <c r="X88" s="109">
        <v>0</v>
      </c>
      <c r="Y88">
        <v>48</v>
      </c>
      <c r="Z88" s="77">
        <f t="shared" si="17"/>
        <v>0</v>
      </c>
      <c r="AA88" s="40"/>
      <c r="AB88" s="40">
        <f t="shared" si="18"/>
        <v>0</v>
      </c>
      <c r="AC88" s="40">
        <f t="shared" si="19"/>
        <v>0</v>
      </c>
    </row>
    <row r="89" spans="2:29" customFormat="1" ht="14.4" outlineLevel="1">
      <c r="B89" t="s">
        <v>294</v>
      </c>
      <c r="C89" t="s">
        <v>290</v>
      </c>
      <c r="D89" t="s">
        <v>288</v>
      </c>
      <c r="E89" t="s">
        <v>295</v>
      </c>
      <c r="F89" t="s">
        <v>296</v>
      </c>
      <c r="G89" s="48" t="s">
        <v>25</v>
      </c>
      <c r="H89" t="s">
        <v>12</v>
      </c>
      <c r="I89" s="72" t="s">
        <v>574</v>
      </c>
      <c r="J89" t="s">
        <v>48</v>
      </c>
      <c r="K89" s="55" t="s">
        <v>578</v>
      </c>
      <c r="M89" s="31" t="s">
        <v>484</v>
      </c>
      <c r="N89" s="99"/>
      <c r="O89" s="100"/>
      <c r="P89" s="100"/>
      <c r="Q89" s="100"/>
      <c r="R89" s="100"/>
      <c r="S89" s="100"/>
      <c r="T89" s="100"/>
      <c r="U89" s="100"/>
      <c r="V89" s="138"/>
      <c r="W89" s="101"/>
      <c r="X89" s="109">
        <v>0</v>
      </c>
      <c r="Y89">
        <v>48</v>
      </c>
      <c r="Z89" s="77">
        <f t="shared" si="17"/>
        <v>0</v>
      </c>
      <c r="AA89" s="40"/>
      <c r="AB89" s="40">
        <f t="shared" si="18"/>
        <v>0</v>
      </c>
      <c r="AC89" s="40">
        <f t="shared" si="19"/>
        <v>0</v>
      </c>
    </row>
    <row r="90" spans="2:29" customFormat="1" ht="14.4" outlineLevel="1">
      <c r="B90" t="s">
        <v>297</v>
      </c>
      <c r="C90" t="s">
        <v>290</v>
      </c>
      <c r="D90" t="s">
        <v>288</v>
      </c>
      <c r="E90" t="s">
        <v>298</v>
      </c>
      <c r="F90" t="s">
        <v>299</v>
      </c>
      <c r="G90" s="48" t="s">
        <v>28</v>
      </c>
      <c r="H90" t="s">
        <v>12</v>
      </c>
      <c r="I90" s="72" t="s">
        <v>574</v>
      </c>
      <c r="J90" t="s">
        <v>48</v>
      </c>
      <c r="K90" s="55" t="s">
        <v>578</v>
      </c>
      <c r="M90" s="31" t="s">
        <v>484</v>
      </c>
      <c r="N90" s="99"/>
      <c r="O90" s="100"/>
      <c r="P90" s="100"/>
      <c r="Q90" s="100"/>
      <c r="R90" s="100"/>
      <c r="S90" s="100"/>
      <c r="T90" s="100"/>
      <c r="U90" s="100"/>
      <c r="V90" s="138"/>
      <c r="W90" s="101"/>
      <c r="X90" s="109">
        <v>0</v>
      </c>
      <c r="Y90">
        <v>48</v>
      </c>
      <c r="Z90" s="77">
        <f t="shared" si="17"/>
        <v>0</v>
      </c>
      <c r="AA90" s="40"/>
      <c r="AB90" s="40">
        <f t="shared" si="18"/>
        <v>0</v>
      </c>
      <c r="AC90" s="40">
        <f t="shared" si="19"/>
        <v>0</v>
      </c>
    </row>
    <row r="91" spans="2:29" customFormat="1" ht="14.4" outlineLevel="1">
      <c r="B91" t="s">
        <v>300</v>
      </c>
      <c r="C91" t="s">
        <v>290</v>
      </c>
      <c r="D91" t="s">
        <v>288</v>
      </c>
      <c r="E91" t="s">
        <v>301</v>
      </c>
      <c r="F91" t="s">
        <v>301</v>
      </c>
      <c r="G91" s="48" t="s">
        <v>53</v>
      </c>
      <c r="H91" t="s">
        <v>12</v>
      </c>
      <c r="I91" s="72" t="s">
        <v>574</v>
      </c>
      <c r="J91" t="s">
        <v>48</v>
      </c>
      <c r="K91" s="55" t="s">
        <v>578</v>
      </c>
      <c r="M91" s="31" t="s">
        <v>484</v>
      </c>
      <c r="N91" s="99"/>
      <c r="O91" s="100"/>
      <c r="P91" s="100"/>
      <c r="Q91" s="100"/>
      <c r="R91" s="100"/>
      <c r="S91" s="100"/>
      <c r="T91" s="100"/>
      <c r="U91" s="100"/>
      <c r="V91" s="138"/>
      <c r="W91" s="101"/>
      <c r="X91" s="109">
        <v>0</v>
      </c>
      <c r="Y91">
        <v>48</v>
      </c>
      <c r="Z91" s="77">
        <f t="shared" si="17"/>
        <v>0</v>
      </c>
      <c r="AA91" s="40"/>
      <c r="AB91" s="40">
        <f t="shared" si="18"/>
        <v>0</v>
      </c>
      <c r="AC91" s="40">
        <f t="shared" si="19"/>
        <v>0</v>
      </c>
    </row>
    <row r="92" spans="2:29" customFormat="1" ht="14.4" outlineLevel="1">
      <c r="B92" t="s">
        <v>302</v>
      </c>
      <c r="C92" t="s">
        <v>290</v>
      </c>
      <c r="D92" t="s">
        <v>288</v>
      </c>
      <c r="E92" t="s">
        <v>303</v>
      </c>
      <c r="F92" t="s">
        <v>304</v>
      </c>
      <c r="G92" s="48" t="s">
        <v>41</v>
      </c>
      <c r="H92" t="s">
        <v>12</v>
      </c>
      <c r="I92" s="72" t="s">
        <v>574</v>
      </c>
      <c r="J92" t="s">
        <v>48</v>
      </c>
      <c r="K92" s="55" t="s">
        <v>578</v>
      </c>
      <c r="M92" s="31" t="s">
        <v>484</v>
      </c>
      <c r="N92" s="99"/>
      <c r="O92" s="100"/>
      <c r="P92" s="100"/>
      <c r="Q92" s="100"/>
      <c r="R92" s="100"/>
      <c r="S92" s="100"/>
      <c r="T92" s="100"/>
      <c r="U92" s="100"/>
      <c r="V92" s="138"/>
      <c r="W92" s="101"/>
      <c r="X92" s="109">
        <v>0</v>
      </c>
      <c r="Y92">
        <v>48</v>
      </c>
      <c r="Z92" s="77">
        <f t="shared" si="17"/>
        <v>0</v>
      </c>
      <c r="AA92" s="40"/>
      <c r="AB92" s="40">
        <f t="shared" si="18"/>
        <v>0</v>
      </c>
      <c r="AC92" s="40">
        <f t="shared" si="19"/>
        <v>0</v>
      </c>
    </row>
    <row r="93" spans="2:29" customFormat="1" ht="14.4" outlineLevel="1">
      <c r="B93" t="s">
        <v>305</v>
      </c>
      <c r="C93" t="s">
        <v>290</v>
      </c>
      <c r="D93" t="s">
        <v>288</v>
      </c>
      <c r="E93" t="s">
        <v>306</v>
      </c>
      <c r="F93" t="s">
        <v>307</v>
      </c>
      <c r="G93" s="48" t="s">
        <v>53</v>
      </c>
      <c r="H93" t="s">
        <v>12</v>
      </c>
      <c r="I93" s="72" t="s">
        <v>574</v>
      </c>
      <c r="J93" t="s">
        <v>48</v>
      </c>
      <c r="K93" s="55" t="s">
        <v>578</v>
      </c>
      <c r="M93" s="31" t="s">
        <v>484</v>
      </c>
      <c r="N93" s="99"/>
      <c r="O93" s="100"/>
      <c r="P93" s="100"/>
      <c r="Q93" s="100"/>
      <c r="R93" s="100"/>
      <c r="S93" s="100"/>
      <c r="T93" s="100"/>
      <c r="U93" s="100"/>
      <c r="V93" s="138"/>
      <c r="W93" s="101"/>
      <c r="X93" s="109">
        <v>0</v>
      </c>
      <c r="Y93">
        <v>48</v>
      </c>
      <c r="Z93" s="77">
        <f t="shared" si="17"/>
        <v>0</v>
      </c>
      <c r="AA93" s="40"/>
      <c r="AB93" s="40">
        <f t="shared" si="18"/>
        <v>0</v>
      </c>
      <c r="AC93" s="40">
        <f t="shared" si="19"/>
        <v>0</v>
      </c>
    </row>
    <row r="94" spans="2:29" customFormat="1" ht="14.4" outlineLevel="1">
      <c r="B94" t="s">
        <v>308</v>
      </c>
      <c r="C94" t="s">
        <v>290</v>
      </c>
      <c r="D94" t="s">
        <v>288</v>
      </c>
      <c r="E94" t="s">
        <v>309</v>
      </c>
      <c r="F94" t="s">
        <v>310</v>
      </c>
      <c r="G94" s="48" t="s">
        <v>41</v>
      </c>
      <c r="H94" t="s">
        <v>12</v>
      </c>
      <c r="I94" s="72" t="s">
        <v>574</v>
      </c>
      <c r="J94" t="s">
        <v>48</v>
      </c>
      <c r="K94" s="55" t="s">
        <v>578</v>
      </c>
      <c r="M94" s="31" t="s">
        <v>484</v>
      </c>
      <c r="N94" s="99"/>
      <c r="O94" s="100"/>
      <c r="P94" s="100"/>
      <c r="Q94" s="100"/>
      <c r="R94" s="100"/>
      <c r="S94" s="100"/>
      <c r="T94" s="100"/>
      <c r="U94" s="100"/>
      <c r="V94" s="138"/>
      <c r="W94" s="101"/>
      <c r="X94" s="109">
        <v>0</v>
      </c>
      <c r="Y94">
        <v>48</v>
      </c>
      <c r="Z94" s="77">
        <f t="shared" si="17"/>
        <v>0</v>
      </c>
      <c r="AA94" s="40"/>
      <c r="AB94" s="40">
        <f t="shared" si="18"/>
        <v>0</v>
      </c>
      <c r="AC94" s="40">
        <f t="shared" si="19"/>
        <v>0</v>
      </c>
    </row>
    <row r="95" spans="2:29" customFormat="1" ht="14.4" outlineLevel="1">
      <c r="B95" t="s">
        <v>311</v>
      </c>
      <c r="C95" t="s">
        <v>290</v>
      </c>
      <c r="D95" t="s">
        <v>288</v>
      </c>
      <c r="E95" t="s">
        <v>312</v>
      </c>
      <c r="F95" t="s">
        <v>313</v>
      </c>
      <c r="G95" s="48" t="s">
        <v>41</v>
      </c>
      <c r="H95" t="s">
        <v>12</v>
      </c>
      <c r="I95" s="72" t="s">
        <v>574</v>
      </c>
      <c r="J95" t="s">
        <v>48</v>
      </c>
      <c r="K95" s="55" t="s">
        <v>578</v>
      </c>
      <c r="M95" s="31" t="s">
        <v>484</v>
      </c>
      <c r="N95" s="99"/>
      <c r="O95" s="100"/>
      <c r="P95" s="100"/>
      <c r="Q95" s="100"/>
      <c r="R95" s="100"/>
      <c r="S95" s="100"/>
      <c r="T95" s="100"/>
      <c r="U95" s="100"/>
      <c r="V95" s="138"/>
      <c r="W95" s="101"/>
      <c r="X95" s="109">
        <v>0</v>
      </c>
      <c r="Y95">
        <v>48</v>
      </c>
      <c r="Z95" s="77">
        <f t="shared" si="17"/>
        <v>0</v>
      </c>
      <c r="AA95" s="40"/>
      <c r="AB95" s="40">
        <f t="shared" si="18"/>
        <v>0</v>
      </c>
      <c r="AC95" s="40">
        <f t="shared" si="19"/>
        <v>0</v>
      </c>
    </row>
    <row r="96" spans="2:29" customFormat="1" ht="14.4" outlineLevel="1">
      <c r="B96" t="s">
        <v>314</v>
      </c>
      <c r="C96" t="s">
        <v>290</v>
      </c>
      <c r="D96" t="s">
        <v>288</v>
      </c>
      <c r="E96" t="s">
        <v>315</v>
      </c>
      <c r="F96" t="s">
        <v>316</v>
      </c>
      <c r="G96" s="48" t="s">
        <v>146</v>
      </c>
      <c r="H96" t="s">
        <v>12</v>
      </c>
      <c r="I96" s="72" t="s">
        <v>574</v>
      </c>
      <c r="J96" t="s">
        <v>48</v>
      </c>
      <c r="K96" s="55" t="s">
        <v>578</v>
      </c>
      <c r="M96" s="31" t="s">
        <v>484</v>
      </c>
      <c r="N96" s="99"/>
      <c r="O96" s="100"/>
      <c r="P96" s="100"/>
      <c r="Q96" s="100"/>
      <c r="R96" s="100"/>
      <c r="S96" s="100"/>
      <c r="T96" s="100"/>
      <c r="U96" s="100"/>
      <c r="V96" s="138"/>
      <c r="W96" s="101"/>
      <c r="X96" s="109">
        <v>0</v>
      </c>
      <c r="Y96">
        <v>48</v>
      </c>
      <c r="Z96" s="77">
        <f t="shared" si="17"/>
        <v>0</v>
      </c>
      <c r="AA96" s="40"/>
      <c r="AB96" s="40">
        <f t="shared" si="18"/>
        <v>0</v>
      </c>
      <c r="AC96" s="40">
        <f t="shared" si="19"/>
        <v>0</v>
      </c>
    </row>
    <row r="97" spans="2:29" customFormat="1" ht="14.4" outlineLevel="1">
      <c r="B97" t="s">
        <v>317</v>
      </c>
      <c r="C97" t="s">
        <v>290</v>
      </c>
      <c r="D97" t="s">
        <v>288</v>
      </c>
      <c r="E97" t="s">
        <v>318</v>
      </c>
      <c r="F97" t="s">
        <v>319</v>
      </c>
      <c r="G97" s="48" t="s">
        <v>41</v>
      </c>
      <c r="H97" t="s">
        <v>12</v>
      </c>
      <c r="I97" s="72" t="s">
        <v>574</v>
      </c>
      <c r="J97" t="s">
        <v>48</v>
      </c>
      <c r="K97" s="55" t="s">
        <v>578</v>
      </c>
      <c r="M97" s="31" t="s">
        <v>484</v>
      </c>
      <c r="N97" s="99"/>
      <c r="O97" s="100"/>
      <c r="P97" s="100"/>
      <c r="Q97" s="100"/>
      <c r="R97" s="100"/>
      <c r="S97" s="100"/>
      <c r="T97" s="100"/>
      <c r="U97" s="100"/>
      <c r="V97" s="138"/>
      <c r="W97" s="101"/>
      <c r="X97" s="109">
        <v>0</v>
      </c>
      <c r="Y97">
        <v>48</v>
      </c>
      <c r="Z97" s="77">
        <f t="shared" si="17"/>
        <v>0</v>
      </c>
      <c r="AA97" s="40"/>
      <c r="AB97" s="40">
        <f t="shared" si="18"/>
        <v>0</v>
      </c>
      <c r="AC97" s="40">
        <f t="shared" si="19"/>
        <v>0</v>
      </c>
    </row>
    <row r="98" spans="2:29" customFormat="1" ht="14.4" outlineLevel="1">
      <c r="B98" t="s">
        <v>320</v>
      </c>
      <c r="C98" t="s">
        <v>290</v>
      </c>
      <c r="D98" t="s">
        <v>288</v>
      </c>
      <c r="E98" t="s">
        <v>321</v>
      </c>
      <c r="F98" t="s">
        <v>322</v>
      </c>
      <c r="G98" s="48" t="s">
        <v>28</v>
      </c>
      <c r="H98" t="s">
        <v>12</v>
      </c>
      <c r="I98" s="72" t="s">
        <v>574</v>
      </c>
      <c r="J98" t="s">
        <v>48</v>
      </c>
      <c r="K98" s="55" t="s">
        <v>578</v>
      </c>
      <c r="M98" s="31" t="s">
        <v>484</v>
      </c>
      <c r="N98" s="99"/>
      <c r="O98" s="100"/>
      <c r="P98" s="100"/>
      <c r="Q98" s="100"/>
      <c r="R98" s="100"/>
      <c r="S98" s="100"/>
      <c r="T98" s="100"/>
      <c r="U98" s="100"/>
      <c r="V98" s="138"/>
      <c r="W98" s="101"/>
      <c r="X98" s="109">
        <v>0</v>
      </c>
      <c r="Y98">
        <v>48</v>
      </c>
      <c r="Z98" s="77">
        <f t="shared" si="17"/>
        <v>0</v>
      </c>
      <c r="AA98" s="40"/>
      <c r="AB98" s="40">
        <f t="shared" si="18"/>
        <v>0</v>
      </c>
      <c r="AC98" s="40">
        <f t="shared" si="19"/>
        <v>0</v>
      </c>
    </row>
    <row r="99" spans="2:29" customFormat="1" ht="14.4" outlineLevel="1">
      <c r="B99" t="s">
        <v>323</v>
      </c>
      <c r="C99" t="s">
        <v>290</v>
      </c>
      <c r="D99" t="s">
        <v>288</v>
      </c>
      <c r="E99" t="s">
        <v>324</v>
      </c>
      <c r="F99" t="s">
        <v>325</v>
      </c>
      <c r="G99" s="48" t="s">
        <v>41</v>
      </c>
      <c r="H99" t="s">
        <v>12</v>
      </c>
      <c r="I99" s="72" t="s">
        <v>574</v>
      </c>
      <c r="J99" t="s">
        <v>48</v>
      </c>
      <c r="K99" s="55" t="s">
        <v>578</v>
      </c>
      <c r="M99" s="31" t="s">
        <v>484</v>
      </c>
      <c r="N99" s="99"/>
      <c r="O99" s="100"/>
      <c r="P99" s="100"/>
      <c r="Q99" s="100"/>
      <c r="R99" s="100"/>
      <c r="S99" s="100"/>
      <c r="T99" s="100"/>
      <c r="U99" s="100"/>
      <c r="V99" s="138"/>
      <c r="W99" s="101"/>
      <c r="X99" s="109">
        <v>0</v>
      </c>
      <c r="Y99">
        <v>48</v>
      </c>
      <c r="Z99" s="77">
        <f t="shared" si="17"/>
        <v>0</v>
      </c>
      <c r="AA99" s="40"/>
      <c r="AB99" s="40">
        <f t="shared" si="18"/>
        <v>0</v>
      </c>
      <c r="AC99" s="40">
        <f t="shared" si="19"/>
        <v>0</v>
      </c>
    </row>
    <row r="100" spans="2:29" customFormat="1" ht="14.4" outlineLevel="1">
      <c r="B100" t="s">
        <v>326</v>
      </c>
      <c r="C100" t="s">
        <v>290</v>
      </c>
      <c r="D100" t="s">
        <v>288</v>
      </c>
      <c r="E100" t="s">
        <v>327</v>
      </c>
      <c r="F100" t="s">
        <v>328</v>
      </c>
      <c r="G100" s="48" t="s">
        <v>28</v>
      </c>
      <c r="H100" t="s">
        <v>12</v>
      </c>
      <c r="I100" s="72" t="s">
        <v>574</v>
      </c>
      <c r="J100" t="s">
        <v>48</v>
      </c>
      <c r="K100" s="55" t="s">
        <v>578</v>
      </c>
      <c r="M100" s="31" t="s">
        <v>484</v>
      </c>
      <c r="N100" s="99"/>
      <c r="O100" s="100"/>
      <c r="P100" s="100"/>
      <c r="Q100" s="100"/>
      <c r="R100" s="100"/>
      <c r="S100" s="100"/>
      <c r="T100" s="100"/>
      <c r="U100" s="100"/>
      <c r="V100" s="138"/>
      <c r="W100" s="101"/>
      <c r="X100" s="109">
        <v>0</v>
      </c>
      <c r="Y100">
        <v>48</v>
      </c>
      <c r="Z100" s="77">
        <f t="shared" si="17"/>
        <v>0</v>
      </c>
      <c r="AA100" s="40"/>
      <c r="AB100" s="40">
        <f t="shared" si="18"/>
        <v>0</v>
      </c>
      <c r="AC100" s="40">
        <f t="shared" si="19"/>
        <v>0</v>
      </c>
    </row>
    <row r="101" spans="2:29" customFormat="1" ht="14.4" outlineLevel="1">
      <c r="B101" t="s">
        <v>329</v>
      </c>
      <c r="C101" t="s">
        <v>290</v>
      </c>
      <c r="D101" t="s">
        <v>288</v>
      </c>
      <c r="E101" t="s">
        <v>330</v>
      </c>
      <c r="F101" t="s">
        <v>331</v>
      </c>
      <c r="G101" s="48" t="s">
        <v>28</v>
      </c>
      <c r="H101" t="s">
        <v>12</v>
      </c>
      <c r="I101" s="72" t="s">
        <v>574</v>
      </c>
      <c r="J101" t="s">
        <v>48</v>
      </c>
      <c r="K101" s="55" t="s">
        <v>578</v>
      </c>
      <c r="M101" s="31" t="s">
        <v>484</v>
      </c>
      <c r="N101" s="99"/>
      <c r="O101" s="100"/>
      <c r="P101" s="100"/>
      <c r="Q101" s="100"/>
      <c r="R101" s="100"/>
      <c r="S101" s="100"/>
      <c r="T101" s="100"/>
      <c r="U101" s="100"/>
      <c r="V101" s="138"/>
      <c r="W101" s="101"/>
      <c r="X101" s="109">
        <v>0</v>
      </c>
      <c r="Y101">
        <v>48</v>
      </c>
      <c r="Z101" s="77">
        <f t="shared" si="17"/>
        <v>0</v>
      </c>
      <c r="AA101" s="40"/>
      <c r="AB101" s="40">
        <f t="shared" si="18"/>
        <v>0</v>
      </c>
      <c r="AC101" s="40">
        <f t="shared" si="19"/>
        <v>0</v>
      </c>
    </row>
    <row r="102" spans="2:29" customFormat="1" ht="14.4" outlineLevel="1">
      <c r="B102" t="s">
        <v>332</v>
      </c>
      <c r="C102" t="s">
        <v>290</v>
      </c>
      <c r="D102" t="s">
        <v>288</v>
      </c>
      <c r="E102" t="s">
        <v>333</v>
      </c>
      <c r="F102" t="s">
        <v>334</v>
      </c>
      <c r="G102" s="48" t="s">
        <v>165</v>
      </c>
      <c r="H102" t="s">
        <v>12</v>
      </c>
      <c r="I102" s="72" t="s">
        <v>574</v>
      </c>
      <c r="J102" t="s">
        <v>48</v>
      </c>
      <c r="K102" s="55" t="s">
        <v>578</v>
      </c>
      <c r="M102" s="31" t="s">
        <v>484</v>
      </c>
      <c r="N102" s="99"/>
      <c r="O102" s="100"/>
      <c r="P102" s="100"/>
      <c r="Q102" s="100"/>
      <c r="R102" s="100"/>
      <c r="S102" s="100"/>
      <c r="T102" s="100"/>
      <c r="U102" s="100"/>
      <c r="V102" s="138"/>
      <c r="W102" s="101"/>
      <c r="X102" s="109">
        <v>0</v>
      </c>
      <c r="Y102">
        <v>48</v>
      </c>
      <c r="Z102" s="77">
        <f t="shared" si="17"/>
        <v>0</v>
      </c>
      <c r="AA102" s="40"/>
      <c r="AB102" s="40">
        <f t="shared" si="18"/>
        <v>0</v>
      </c>
      <c r="AC102" s="40">
        <f t="shared" si="19"/>
        <v>0</v>
      </c>
    </row>
    <row r="103" spans="2:29" customFormat="1" ht="14.4" outlineLevel="1">
      <c r="B103" t="s">
        <v>335</v>
      </c>
      <c r="C103" t="s">
        <v>290</v>
      </c>
      <c r="D103" t="s">
        <v>288</v>
      </c>
      <c r="E103" t="s">
        <v>336</v>
      </c>
      <c r="F103" t="s">
        <v>337</v>
      </c>
      <c r="G103" s="48" t="s">
        <v>146</v>
      </c>
      <c r="H103" t="s">
        <v>12</v>
      </c>
      <c r="I103" s="72" t="s">
        <v>574</v>
      </c>
      <c r="J103" t="s">
        <v>48</v>
      </c>
      <c r="K103" s="55" t="s">
        <v>578</v>
      </c>
      <c r="M103" s="31" t="s">
        <v>484</v>
      </c>
      <c r="N103" s="99"/>
      <c r="O103" s="100"/>
      <c r="P103" s="100"/>
      <c r="Q103" s="100"/>
      <c r="R103" s="100"/>
      <c r="S103" s="100"/>
      <c r="T103" s="100"/>
      <c r="U103" s="100"/>
      <c r="V103" s="138"/>
      <c r="W103" s="101"/>
      <c r="X103" s="109">
        <v>0</v>
      </c>
      <c r="Y103">
        <v>48</v>
      </c>
      <c r="Z103" s="77">
        <f t="shared" si="17"/>
        <v>0</v>
      </c>
      <c r="AA103" s="40"/>
      <c r="AB103" s="40">
        <f t="shared" si="18"/>
        <v>0</v>
      </c>
      <c r="AC103" s="40">
        <f t="shared" si="19"/>
        <v>0</v>
      </c>
    </row>
    <row r="104" spans="2:29" customFormat="1" ht="14.4" outlineLevel="1">
      <c r="B104" t="s">
        <v>338</v>
      </c>
      <c r="C104" t="s">
        <v>290</v>
      </c>
      <c r="D104" t="s">
        <v>288</v>
      </c>
      <c r="E104" t="s">
        <v>339</v>
      </c>
      <c r="F104" t="s">
        <v>340</v>
      </c>
      <c r="G104" s="48" t="s">
        <v>165</v>
      </c>
      <c r="H104" t="s">
        <v>12</v>
      </c>
      <c r="I104" s="72" t="s">
        <v>574</v>
      </c>
      <c r="J104" t="s">
        <v>48</v>
      </c>
      <c r="K104" s="55" t="s">
        <v>578</v>
      </c>
      <c r="M104" s="31" t="s">
        <v>484</v>
      </c>
      <c r="N104" s="99"/>
      <c r="O104" s="100"/>
      <c r="P104" s="100"/>
      <c r="Q104" s="100"/>
      <c r="R104" s="100"/>
      <c r="S104" s="100"/>
      <c r="T104" s="100"/>
      <c r="U104" s="100"/>
      <c r="V104" s="138"/>
      <c r="W104" s="101"/>
      <c r="X104" s="109">
        <v>0</v>
      </c>
      <c r="Y104">
        <v>48</v>
      </c>
      <c r="Z104" s="77">
        <f t="shared" si="17"/>
        <v>0</v>
      </c>
      <c r="AA104" s="40"/>
      <c r="AB104" s="40">
        <f t="shared" si="18"/>
        <v>0</v>
      </c>
      <c r="AC104" s="40">
        <f t="shared" si="19"/>
        <v>0</v>
      </c>
    </row>
    <row r="105" spans="2:29" customFormat="1" ht="14.4" outlineLevel="1">
      <c r="B105" t="s">
        <v>341</v>
      </c>
      <c r="C105" t="s">
        <v>290</v>
      </c>
      <c r="D105" t="s">
        <v>288</v>
      </c>
      <c r="E105" t="s">
        <v>342</v>
      </c>
      <c r="F105" t="s">
        <v>343</v>
      </c>
      <c r="G105" s="48" t="s">
        <v>28</v>
      </c>
      <c r="H105" t="s">
        <v>12</v>
      </c>
      <c r="I105" s="72" t="s">
        <v>574</v>
      </c>
      <c r="J105" t="s">
        <v>48</v>
      </c>
      <c r="K105" s="55" t="s">
        <v>578</v>
      </c>
      <c r="M105" s="31" t="s">
        <v>484</v>
      </c>
      <c r="N105" s="99"/>
      <c r="O105" s="100"/>
      <c r="P105" s="100"/>
      <c r="Q105" s="100"/>
      <c r="R105" s="100"/>
      <c r="S105" s="100"/>
      <c r="T105" s="100"/>
      <c r="U105" s="100"/>
      <c r="V105" s="138"/>
      <c r="W105" s="101"/>
      <c r="X105" s="109">
        <v>0</v>
      </c>
      <c r="Y105">
        <v>48</v>
      </c>
      <c r="Z105" s="77">
        <f t="shared" si="17"/>
        <v>0</v>
      </c>
      <c r="AA105" s="40"/>
      <c r="AB105" s="40">
        <f t="shared" si="18"/>
        <v>0</v>
      </c>
      <c r="AC105" s="40">
        <f t="shared" si="19"/>
        <v>0</v>
      </c>
    </row>
    <row r="106" spans="2:29" customFormat="1" ht="14.4" outlineLevel="1">
      <c r="B106" t="s">
        <v>344</v>
      </c>
      <c r="C106" t="s">
        <v>290</v>
      </c>
      <c r="D106" t="s">
        <v>288</v>
      </c>
      <c r="E106" t="s">
        <v>345</v>
      </c>
      <c r="F106" t="s">
        <v>346</v>
      </c>
      <c r="G106" s="48" t="s">
        <v>165</v>
      </c>
      <c r="H106" t="s">
        <v>12</v>
      </c>
      <c r="I106" s="72" t="s">
        <v>574</v>
      </c>
      <c r="J106" t="s">
        <v>48</v>
      </c>
      <c r="K106" s="55" t="s">
        <v>578</v>
      </c>
      <c r="M106" s="31" t="s">
        <v>484</v>
      </c>
      <c r="N106" s="99"/>
      <c r="O106" s="100"/>
      <c r="P106" s="100"/>
      <c r="Q106" s="100"/>
      <c r="R106" s="100"/>
      <c r="S106" s="100"/>
      <c r="T106" s="100"/>
      <c r="U106" s="100"/>
      <c r="V106" s="138"/>
      <c r="W106" s="101"/>
      <c r="X106" s="109">
        <v>0</v>
      </c>
      <c r="Y106">
        <v>48</v>
      </c>
      <c r="Z106" s="77">
        <f t="shared" si="17"/>
        <v>0</v>
      </c>
      <c r="AA106" s="40"/>
      <c r="AB106" s="40">
        <f t="shared" si="18"/>
        <v>0</v>
      </c>
      <c r="AC106" s="40">
        <f t="shared" si="19"/>
        <v>0</v>
      </c>
    </row>
    <row r="107" spans="2:29" customFormat="1" ht="14.4" outlineLevel="1">
      <c r="B107" t="s">
        <v>347</v>
      </c>
      <c r="C107" t="s">
        <v>290</v>
      </c>
      <c r="D107" t="s">
        <v>288</v>
      </c>
      <c r="E107" t="s">
        <v>348</v>
      </c>
      <c r="F107" t="s">
        <v>349</v>
      </c>
      <c r="G107" s="48" t="s">
        <v>28</v>
      </c>
      <c r="H107" t="s">
        <v>12</v>
      </c>
      <c r="I107" s="72" t="s">
        <v>574</v>
      </c>
      <c r="J107" t="s">
        <v>48</v>
      </c>
      <c r="K107" s="55" t="s">
        <v>578</v>
      </c>
      <c r="M107" s="31" t="s">
        <v>484</v>
      </c>
      <c r="N107" s="99"/>
      <c r="O107" s="100"/>
      <c r="P107" s="100"/>
      <c r="Q107" s="100"/>
      <c r="R107" s="100"/>
      <c r="S107" s="100"/>
      <c r="T107" s="100"/>
      <c r="U107" s="100"/>
      <c r="V107" s="138"/>
      <c r="W107" s="101"/>
      <c r="X107" s="109">
        <v>0</v>
      </c>
      <c r="Y107">
        <v>48</v>
      </c>
      <c r="Z107" s="77">
        <f t="shared" si="17"/>
        <v>0</v>
      </c>
      <c r="AA107" s="40"/>
      <c r="AB107" s="40">
        <f t="shared" si="18"/>
        <v>0</v>
      </c>
      <c r="AC107" s="40">
        <f t="shared" si="19"/>
        <v>0</v>
      </c>
    </row>
    <row r="108" spans="2:29" customFormat="1" ht="14.4" outlineLevel="1">
      <c r="B108" t="s">
        <v>350</v>
      </c>
      <c r="C108" t="s">
        <v>290</v>
      </c>
      <c r="D108" t="s">
        <v>288</v>
      </c>
      <c r="E108" t="s">
        <v>351</v>
      </c>
      <c r="F108" t="s">
        <v>352</v>
      </c>
      <c r="G108" s="48" t="s">
        <v>28</v>
      </c>
      <c r="H108" t="s">
        <v>12</v>
      </c>
      <c r="I108" s="72" t="s">
        <v>574</v>
      </c>
      <c r="J108" t="s">
        <v>48</v>
      </c>
      <c r="K108" s="55" t="s">
        <v>578</v>
      </c>
      <c r="M108" s="31" t="s">
        <v>484</v>
      </c>
      <c r="N108" s="99"/>
      <c r="O108" s="100"/>
      <c r="P108" s="100"/>
      <c r="Q108" s="100"/>
      <c r="R108" s="100"/>
      <c r="S108" s="100"/>
      <c r="T108" s="100"/>
      <c r="U108" s="100"/>
      <c r="V108" s="138"/>
      <c r="W108" s="101"/>
      <c r="X108" s="109">
        <v>0</v>
      </c>
      <c r="Y108">
        <v>48</v>
      </c>
      <c r="Z108" s="77">
        <f t="shared" si="17"/>
        <v>0</v>
      </c>
      <c r="AA108" s="40"/>
      <c r="AB108" s="40">
        <f t="shared" si="18"/>
        <v>0</v>
      </c>
      <c r="AC108" s="40">
        <f t="shared" si="19"/>
        <v>0</v>
      </c>
    </row>
    <row r="109" spans="2:29" customFormat="1" ht="14.4" outlineLevel="1">
      <c r="B109" t="s">
        <v>353</v>
      </c>
      <c r="C109" t="s">
        <v>290</v>
      </c>
      <c r="D109" t="s">
        <v>288</v>
      </c>
      <c r="E109" t="s">
        <v>354</v>
      </c>
      <c r="F109" t="s">
        <v>355</v>
      </c>
      <c r="G109" s="48" t="s">
        <v>28</v>
      </c>
      <c r="H109" t="s">
        <v>12</v>
      </c>
      <c r="I109" s="72" t="s">
        <v>574</v>
      </c>
      <c r="J109" t="s">
        <v>48</v>
      </c>
      <c r="K109" s="55" t="s">
        <v>578</v>
      </c>
      <c r="M109" s="31" t="s">
        <v>484</v>
      </c>
      <c r="N109" s="99"/>
      <c r="O109" s="100"/>
      <c r="P109" s="100"/>
      <c r="Q109" s="100"/>
      <c r="R109" s="100"/>
      <c r="S109" s="100"/>
      <c r="T109" s="100"/>
      <c r="U109" s="100"/>
      <c r="V109" s="138"/>
      <c r="W109" s="101"/>
      <c r="X109" s="109">
        <v>0</v>
      </c>
      <c r="Y109">
        <v>48</v>
      </c>
      <c r="Z109" s="77">
        <f t="shared" si="17"/>
        <v>0</v>
      </c>
      <c r="AA109" s="40"/>
      <c r="AB109" s="40">
        <f t="shared" si="18"/>
        <v>0</v>
      </c>
      <c r="AC109" s="40">
        <f t="shared" si="19"/>
        <v>0</v>
      </c>
    </row>
    <row r="110" spans="2:29" customFormat="1" ht="14.4" outlineLevel="1">
      <c r="B110" t="s">
        <v>356</v>
      </c>
      <c r="C110" t="s">
        <v>290</v>
      </c>
      <c r="D110" t="s">
        <v>288</v>
      </c>
      <c r="E110" t="s">
        <v>357</v>
      </c>
      <c r="F110" t="s">
        <v>358</v>
      </c>
      <c r="G110" s="48" t="s">
        <v>25</v>
      </c>
      <c r="H110" t="s">
        <v>12</v>
      </c>
      <c r="I110" s="72" t="s">
        <v>574</v>
      </c>
      <c r="J110" t="s">
        <v>48</v>
      </c>
      <c r="K110" s="55" t="s">
        <v>578</v>
      </c>
      <c r="M110" s="31" t="s">
        <v>484</v>
      </c>
      <c r="N110" s="99"/>
      <c r="O110" s="100"/>
      <c r="P110" s="100"/>
      <c r="Q110" s="100"/>
      <c r="R110" s="100"/>
      <c r="S110" s="100"/>
      <c r="T110" s="100"/>
      <c r="U110" s="100"/>
      <c r="V110" s="138"/>
      <c r="W110" s="101"/>
      <c r="X110" s="109">
        <v>0</v>
      </c>
      <c r="Y110">
        <v>48</v>
      </c>
      <c r="Z110" s="77">
        <f t="shared" si="17"/>
        <v>0</v>
      </c>
      <c r="AA110" s="40"/>
      <c r="AB110" s="40">
        <f t="shared" si="18"/>
        <v>0</v>
      </c>
      <c r="AC110" s="40">
        <f t="shared" si="19"/>
        <v>0</v>
      </c>
    </row>
    <row r="111" spans="2:29" customFormat="1" ht="14.4" outlineLevel="1">
      <c r="B111" t="s">
        <v>359</v>
      </c>
      <c r="C111" t="s">
        <v>290</v>
      </c>
      <c r="D111" t="s">
        <v>288</v>
      </c>
      <c r="E111" t="s">
        <v>360</v>
      </c>
      <c r="F111" t="s">
        <v>361</v>
      </c>
      <c r="G111" s="48" t="s">
        <v>25</v>
      </c>
      <c r="H111" t="s">
        <v>12</v>
      </c>
      <c r="I111" s="72" t="s">
        <v>574</v>
      </c>
      <c r="J111" t="s">
        <v>48</v>
      </c>
      <c r="K111" s="55" t="s">
        <v>578</v>
      </c>
      <c r="M111" s="31" t="s">
        <v>484</v>
      </c>
      <c r="N111" s="99"/>
      <c r="O111" s="100"/>
      <c r="P111" s="100"/>
      <c r="Q111" s="100"/>
      <c r="R111" s="100"/>
      <c r="S111" s="100"/>
      <c r="T111" s="100"/>
      <c r="U111" s="100"/>
      <c r="V111" s="138"/>
      <c r="W111" s="101"/>
      <c r="X111" s="109">
        <v>0</v>
      </c>
      <c r="Y111">
        <v>48</v>
      </c>
      <c r="Z111" s="77">
        <f t="shared" si="17"/>
        <v>0</v>
      </c>
      <c r="AA111" s="40"/>
      <c r="AB111" s="40">
        <f t="shared" si="18"/>
        <v>0</v>
      </c>
      <c r="AC111" s="40">
        <f t="shared" si="19"/>
        <v>0</v>
      </c>
    </row>
    <row r="112" spans="2:29" customFormat="1" ht="14.4" outlineLevel="1">
      <c r="B112" t="s">
        <v>362</v>
      </c>
      <c r="C112" t="s">
        <v>290</v>
      </c>
      <c r="D112" t="s">
        <v>288</v>
      </c>
      <c r="E112" t="s">
        <v>363</v>
      </c>
      <c r="F112" t="s">
        <v>364</v>
      </c>
      <c r="G112" s="48" t="s">
        <v>25</v>
      </c>
      <c r="H112" t="s">
        <v>12</v>
      </c>
      <c r="I112" s="72" t="s">
        <v>574</v>
      </c>
      <c r="J112" t="s">
        <v>48</v>
      </c>
      <c r="K112" s="55" t="s">
        <v>578</v>
      </c>
      <c r="M112" s="31" t="s">
        <v>484</v>
      </c>
      <c r="N112" s="99"/>
      <c r="O112" s="100"/>
      <c r="P112" s="100"/>
      <c r="Q112" s="100"/>
      <c r="R112" s="100"/>
      <c r="S112" s="100"/>
      <c r="T112" s="100"/>
      <c r="U112" s="100"/>
      <c r="V112" s="138"/>
      <c r="W112" s="101"/>
      <c r="X112" s="109">
        <v>0</v>
      </c>
      <c r="Y112">
        <v>48</v>
      </c>
      <c r="Z112" s="77">
        <f t="shared" si="17"/>
        <v>0</v>
      </c>
      <c r="AA112" s="40"/>
      <c r="AB112" s="40">
        <f t="shared" si="18"/>
        <v>0</v>
      </c>
      <c r="AC112" s="40">
        <f t="shared" si="19"/>
        <v>0</v>
      </c>
    </row>
    <row r="113" spans="1:29" customFormat="1" ht="14.4" outlineLevel="1">
      <c r="B113" t="s">
        <v>365</v>
      </c>
      <c r="C113" t="s">
        <v>290</v>
      </c>
      <c r="D113" t="s">
        <v>288</v>
      </c>
      <c r="E113" t="s">
        <v>366</v>
      </c>
      <c r="F113" t="s">
        <v>367</v>
      </c>
      <c r="G113" s="48" t="s">
        <v>165</v>
      </c>
      <c r="H113" t="s">
        <v>12</v>
      </c>
      <c r="I113" s="72" t="s">
        <v>574</v>
      </c>
      <c r="J113" t="s">
        <v>48</v>
      </c>
      <c r="K113" s="55" t="s">
        <v>578</v>
      </c>
      <c r="M113" s="31" t="s">
        <v>484</v>
      </c>
      <c r="N113" s="99"/>
      <c r="O113" s="100"/>
      <c r="P113" s="100"/>
      <c r="Q113" s="100"/>
      <c r="R113" s="100"/>
      <c r="S113" s="100"/>
      <c r="T113" s="100"/>
      <c r="U113" s="100"/>
      <c r="V113" s="138"/>
      <c r="W113" s="101"/>
      <c r="X113" s="109">
        <v>0</v>
      </c>
      <c r="Y113">
        <v>48</v>
      </c>
      <c r="Z113" s="77">
        <f t="shared" si="17"/>
        <v>0</v>
      </c>
      <c r="AA113" s="40"/>
      <c r="AB113" s="40">
        <f t="shared" si="18"/>
        <v>0</v>
      </c>
      <c r="AC113" s="40">
        <f t="shared" si="19"/>
        <v>0</v>
      </c>
    </row>
    <row r="114" spans="1:29" customFormat="1" ht="14.4" outlineLevel="1">
      <c r="B114" t="s">
        <v>368</v>
      </c>
      <c r="C114" t="s">
        <v>290</v>
      </c>
      <c r="D114" t="s">
        <v>288</v>
      </c>
      <c r="E114" t="s">
        <v>369</v>
      </c>
      <c r="F114" t="s">
        <v>370</v>
      </c>
      <c r="G114" s="48" t="s">
        <v>25</v>
      </c>
      <c r="H114" t="s">
        <v>12</v>
      </c>
      <c r="I114" s="72" t="s">
        <v>574</v>
      </c>
      <c r="J114" t="s">
        <v>48</v>
      </c>
      <c r="K114" s="55" t="s">
        <v>578</v>
      </c>
      <c r="M114" s="31" t="s">
        <v>484</v>
      </c>
      <c r="N114" s="99"/>
      <c r="O114" s="100"/>
      <c r="P114" s="100"/>
      <c r="Q114" s="100"/>
      <c r="R114" s="100"/>
      <c r="S114" s="100"/>
      <c r="T114" s="100"/>
      <c r="U114" s="100"/>
      <c r="V114" s="138"/>
      <c r="W114" s="101"/>
      <c r="X114" s="109">
        <v>0</v>
      </c>
      <c r="Y114">
        <v>48</v>
      </c>
      <c r="Z114" s="77">
        <f t="shared" si="17"/>
        <v>0</v>
      </c>
      <c r="AA114" s="40"/>
      <c r="AB114" s="40">
        <f t="shared" si="18"/>
        <v>0</v>
      </c>
      <c r="AC114" s="40">
        <f t="shared" si="19"/>
        <v>0</v>
      </c>
    </row>
    <row r="115" spans="1:29" customFormat="1" ht="14.4" outlineLevel="1">
      <c r="B115" t="s">
        <v>371</v>
      </c>
      <c r="C115" t="s">
        <v>290</v>
      </c>
      <c r="D115" t="s">
        <v>288</v>
      </c>
      <c r="E115" t="s">
        <v>372</v>
      </c>
      <c r="F115" t="s">
        <v>373</v>
      </c>
      <c r="G115" s="48" t="s">
        <v>25</v>
      </c>
      <c r="H115" t="s">
        <v>12</v>
      </c>
      <c r="I115" s="72" t="s">
        <v>574</v>
      </c>
      <c r="J115" t="s">
        <v>48</v>
      </c>
      <c r="K115" s="55" t="s">
        <v>578</v>
      </c>
      <c r="M115" s="31" t="s">
        <v>484</v>
      </c>
      <c r="N115" s="99"/>
      <c r="O115" s="100"/>
      <c r="P115" s="100"/>
      <c r="Q115" s="100"/>
      <c r="R115" s="100"/>
      <c r="S115" s="100"/>
      <c r="T115" s="100"/>
      <c r="U115" s="100"/>
      <c r="V115" s="138"/>
      <c r="W115" s="101"/>
      <c r="X115" s="109">
        <v>0</v>
      </c>
      <c r="Y115">
        <v>48</v>
      </c>
      <c r="Z115" s="77">
        <f t="shared" si="17"/>
        <v>0</v>
      </c>
      <c r="AA115" s="40"/>
      <c r="AB115" s="40">
        <f t="shared" si="18"/>
        <v>0</v>
      </c>
      <c r="AC115" s="40">
        <f t="shared" si="19"/>
        <v>0</v>
      </c>
    </row>
    <row r="116" spans="1:29" customFormat="1" ht="14.4" outlineLevel="1">
      <c r="B116" t="s">
        <v>374</v>
      </c>
      <c r="C116" t="s">
        <v>290</v>
      </c>
      <c r="D116" t="s">
        <v>288</v>
      </c>
      <c r="E116" t="s">
        <v>375</v>
      </c>
      <c r="F116" t="s">
        <v>376</v>
      </c>
      <c r="G116" s="48" t="s">
        <v>165</v>
      </c>
      <c r="H116" t="s">
        <v>12</v>
      </c>
      <c r="I116" s="72" t="s">
        <v>574</v>
      </c>
      <c r="J116" t="s">
        <v>48</v>
      </c>
      <c r="K116" s="55" t="s">
        <v>578</v>
      </c>
      <c r="M116" s="31" t="s">
        <v>484</v>
      </c>
      <c r="N116" s="99"/>
      <c r="O116" s="100"/>
      <c r="P116" s="100"/>
      <c r="Q116" s="100"/>
      <c r="R116" s="100"/>
      <c r="S116" s="100"/>
      <c r="T116" s="100"/>
      <c r="U116" s="100"/>
      <c r="V116" s="138"/>
      <c r="W116" s="101"/>
      <c r="X116" s="109">
        <v>0</v>
      </c>
      <c r="Y116">
        <v>48</v>
      </c>
      <c r="Z116" s="77">
        <f t="shared" si="17"/>
        <v>0</v>
      </c>
      <c r="AA116" s="40"/>
      <c r="AB116" s="40">
        <f t="shared" si="18"/>
        <v>0</v>
      </c>
      <c r="AC116" s="40">
        <f t="shared" si="19"/>
        <v>0</v>
      </c>
    </row>
    <row r="117" spans="1:29" customFormat="1" ht="14.4" outlineLevel="1">
      <c r="B117" t="s">
        <v>377</v>
      </c>
      <c r="C117" t="s">
        <v>290</v>
      </c>
      <c r="D117" t="s">
        <v>288</v>
      </c>
      <c r="E117" t="s">
        <v>378</v>
      </c>
      <c r="F117" t="s">
        <v>379</v>
      </c>
      <c r="G117" s="48" t="s">
        <v>28</v>
      </c>
      <c r="H117" t="s">
        <v>12</v>
      </c>
      <c r="I117" s="72" t="s">
        <v>574</v>
      </c>
      <c r="J117" t="s">
        <v>48</v>
      </c>
      <c r="K117" s="55" t="s">
        <v>578</v>
      </c>
      <c r="M117" s="31" t="s">
        <v>484</v>
      </c>
      <c r="N117" s="99"/>
      <c r="O117" s="100"/>
      <c r="P117" s="100"/>
      <c r="Q117" s="100"/>
      <c r="R117" s="100"/>
      <c r="S117" s="100"/>
      <c r="T117" s="100"/>
      <c r="U117" s="100"/>
      <c r="V117" s="138"/>
      <c r="W117" s="101"/>
      <c r="X117" s="109">
        <v>0</v>
      </c>
      <c r="Y117">
        <v>48</v>
      </c>
      <c r="Z117" s="77">
        <f t="shared" si="17"/>
        <v>0</v>
      </c>
      <c r="AA117" s="40"/>
      <c r="AB117" s="40">
        <f t="shared" si="18"/>
        <v>0</v>
      </c>
      <c r="AC117" s="40">
        <f t="shared" si="19"/>
        <v>0</v>
      </c>
    </row>
    <row r="118" spans="1:29" customFormat="1" ht="14.4" outlineLevel="1">
      <c r="B118" t="s">
        <v>380</v>
      </c>
      <c r="C118" t="s">
        <v>290</v>
      </c>
      <c r="D118" t="s">
        <v>288</v>
      </c>
      <c r="E118" t="s">
        <v>381</v>
      </c>
      <c r="F118" t="s">
        <v>382</v>
      </c>
      <c r="G118" s="48" t="s">
        <v>25</v>
      </c>
      <c r="H118" t="s">
        <v>12</v>
      </c>
      <c r="I118" s="72" t="s">
        <v>574</v>
      </c>
      <c r="J118" t="s">
        <v>48</v>
      </c>
      <c r="K118" s="55" t="s">
        <v>578</v>
      </c>
      <c r="M118" s="31" t="s">
        <v>484</v>
      </c>
      <c r="N118" s="99"/>
      <c r="O118" s="100"/>
      <c r="P118" s="100"/>
      <c r="Q118" s="100"/>
      <c r="R118" s="100"/>
      <c r="S118" s="100"/>
      <c r="T118" s="100"/>
      <c r="U118" s="100"/>
      <c r="V118" s="138"/>
      <c r="W118" s="101"/>
      <c r="X118" s="109">
        <v>0</v>
      </c>
      <c r="Y118">
        <v>48</v>
      </c>
      <c r="Z118" s="77">
        <f t="shared" si="17"/>
        <v>0</v>
      </c>
      <c r="AA118" s="40"/>
      <c r="AB118" s="40">
        <f t="shared" si="18"/>
        <v>0</v>
      </c>
      <c r="AC118" s="40">
        <f t="shared" si="19"/>
        <v>0</v>
      </c>
    </row>
    <row r="119" spans="1:29" customFormat="1" ht="14.4" outlineLevel="1">
      <c r="B119" t="s">
        <v>383</v>
      </c>
      <c r="C119" t="s">
        <v>290</v>
      </c>
      <c r="D119" t="s">
        <v>288</v>
      </c>
      <c r="E119" t="s">
        <v>384</v>
      </c>
      <c r="F119" t="s">
        <v>385</v>
      </c>
      <c r="G119" s="48" t="s">
        <v>25</v>
      </c>
      <c r="H119" t="s">
        <v>12</v>
      </c>
      <c r="I119" s="72" t="s">
        <v>574</v>
      </c>
      <c r="J119" t="s">
        <v>48</v>
      </c>
      <c r="K119" s="55" t="s">
        <v>578</v>
      </c>
      <c r="M119" s="31" t="s">
        <v>484</v>
      </c>
      <c r="N119" s="99"/>
      <c r="O119" s="100"/>
      <c r="P119" s="100"/>
      <c r="Q119" s="100"/>
      <c r="R119" s="100"/>
      <c r="S119" s="100"/>
      <c r="T119" s="100"/>
      <c r="U119" s="100"/>
      <c r="V119" s="138"/>
      <c r="W119" s="101"/>
      <c r="X119" s="109">
        <v>0</v>
      </c>
      <c r="Y119">
        <v>48</v>
      </c>
      <c r="Z119" s="77">
        <f t="shared" si="17"/>
        <v>0</v>
      </c>
      <c r="AA119" s="40"/>
      <c r="AB119" s="40">
        <f t="shared" si="18"/>
        <v>0</v>
      </c>
      <c r="AC119" s="40">
        <f t="shared" si="19"/>
        <v>0</v>
      </c>
    </row>
    <row r="120" spans="1:29" customFormat="1" ht="14.4" outlineLevel="1">
      <c r="B120" t="s">
        <v>386</v>
      </c>
      <c r="C120" t="s">
        <v>290</v>
      </c>
      <c r="D120" t="s">
        <v>288</v>
      </c>
      <c r="E120" t="s">
        <v>387</v>
      </c>
      <c r="F120" t="s">
        <v>388</v>
      </c>
      <c r="G120" s="48" t="s">
        <v>165</v>
      </c>
      <c r="H120" t="s">
        <v>12</v>
      </c>
      <c r="I120" s="72" t="s">
        <v>574</v>
      </c>
      <c r="J120" t="s">
        <v>48</v>
      </c>
      <c r="K120" s="55" t="s">
        <v>578</v>
      </c>
      <c r="M120" s="31" t="s">
        <v>484</v>
      </c>
      <c r="N120" s="99"/>
      <c r="O120" s="100"/>
      <c r="P120" s="100"/>
      <c r="Q120" s="100"/>
      <c r="R120" s="100"/>
      <c r="S120" s="100"/>
      <c r="T120" s="100"/>
      <c r="U120" s="100"/>
      <c r="V120" s="138"/>
      <c r="W120" s="101"/>
      <c r="X120" s="109">
        <v>0</v>
      </c>
      <c r="Y120">
        <v>48</v>
      </c>
      <c r="Z120" s="77">
        <f t="shared" si="17"/>
        <v>0</v>
      </c>
      <c r="AA120" s="40"/>
      <c r="AB120" s="40">
        <f t="shared" si="18"/>
        <v>0</v>
      </c>
      <c r="AC120" s="40">
        <f t="shared" si="19"/>
        <v>0</v>
      </c>
    </row>
    <row r="121" spans="1:29" customFormat="1" ht="14.4" outlineLevel="1">
      <c r="B121" t="s">
        <v>389</v>
      </c>
      <c r="C121" t="s">
        <v>290</v>
      </c>
      <c r="D121" t="s">
        <v>288</v>
      </c>
      <c r="E121" t="s">
        <v>390</v>
      </c>
      <c r="F121" t="s">
        <v>391</v>
      </c>
      <c r="G121" s="48" t="s">
        <v>516</v>
      </c>
      <c r="H121" t="s">
        <v>12</v>
      </c>
      <c r="I121" s="72" t="s">
        <v>574</v>
      </c>
      <c r="J121" t="s">
        <v>48</v>
      </c>
      <c r="K121" s="55" t="s">
        <v>578</v>
      </c>
      <c r="M121" s="31" t="s">
        <v>484</v>
      </c>
      <c r="N121" s="99"/>
      <c r="O121" s="100"/>
      <c r="P121" s="100"/>
      <c r="Q121" s="100"/>
      <c r="R121" s="100"/>
      <c r="S121" s="100"/>
      <c r="T121" s="100"/>
      <c r="U121" s="100"/>
      <c r="V121" s="138"/>
      <c r="W121" s="101"/>
      <c r="X121" s="109">
        <v>0</v>
      </c>
      <c r="Y121">
        <v>48</v>
      </c>
      <c r="Z121" s="77">
        <f t="shared" si="17"/>
        <v>0</v>
      </c>
      <c r="AA121" s="40"/>
      <c r="AB121" s="40">
        <f t="shared" si="18"/>
        <v>0</v>
      </c>
      <c r="AC121" s="40">
        <f t="shared" si="19"/>
        <v>0</v>
      </c>
    </row>
    <row r="122" spans="1:29" customFormat="1" ht="14.4" outlineLevel="1">
      <c r="B122" t="s">
        <v>392</v>
      </c>
      <c r="C122" t="s">
        <v>290</v>
      </c>
      <c r="D122" t="s">
        <v>288</v>
      </c>
      <c r="E122" t="s">
        <v>393</v>
      </c>
      <c r="F122" t="s">
        <v>394</v>
      </c>
      <c r="G122" s="48" t="s">
        <v>25</v>
      </c>
      <c r="H122" t="s">
        <v>12</v>
      </c>
      <c r="I122" s="72" t="s">
        <v>574</v>
      </c>
      <c r="J122" t="s">
        <v>48</v>
      </c>
      <c r="K122" s="55" t="s">
        <v>578</v>
      </c>
      <c r="M122" s="31" t="s">
        <v>484</v>
      </c>
      <c r="N122" s="99"/>
      <c r="O122" s="100"/>
      <c r="P122" s="100"/>
      <c r="Q122" s="100"/>
      <c r="R122" s="100"/>
      <c r="S122" s="100"/>
      <c r="T122" s="100"/>
      <c r="U122" s="100"/>
      <c r="V122" s="138"/>
      <c r="W122" s="101"/>
      <c r="X122" s="109">
        <v>0</v>
      </c>
      <c r="Y122">
        <v>48</v>
      </c>
      <c r="Z122" s="77">
        <f t="shared" si="17"/>
        <v>0</v>
      </c>
      <c r="AA122" s="40"/>
      <c r="AB122" s="40">
        <f t="shared" si="18"/>
        <v>0</v>
      </c>
      <c r="AC122" s="40">
        <f t="shared" si="19"/>
        <v>0</v>
      </c>
    </row>
    <row r="123" spans="1:29" customFormat="1" ht="14.4" outlineLevel="1">
      <c r="B123" t="s">
        <v>395</v>
      </c>
      <c r="C123" t="s">
        <v>290</v>
      </c>
      <c r="D123" t="s">
        <v>288</v>
      </c>
      <c r="E123" t="s">
        <v>396</v>
      </c>
      <c r="F123" t="s">
        <v>397</v>
      </c>
      <c r="G123" s="48" t="s">
        <v>517</v>
      </c>
      <c r="H123" t="s">
        <v>12</v>
      </c>
      <c r="I123" s="72" t="s">
        <v>574</v>
      </c>
      <c r="J123" t="s">
        <v>48</v>
      </c>
      <c r="K123" s="55" t="s">
        <v>578</v>
      </c>
      <c r="M123" s="31" t="s">
        <v>484</v>
      </c>
      <c r="N123" s="99"/>
      <c r="O123" s="100"/>
      <c r="P123" s="100"/>
      <c r="Q123" s="100"/>
      <c r="R123" s="100"/>
      <c r="S123" s="100"/>
      <c r="T123" s="100"/>
      <c r="U123" s="100"/>
      <c r="V123" s="138"/>
      <c r="W123" s="101"/>
      <c r="X123" s="109">
        <v>0</v>
      </c>
      <c r="Y123">
        <v>48</v>
      </c>
      <c r="Z123" s="77">
        <f t="shared" si="17"/>
        <v>0</v>
      </c>
      <c r="AA123" s="40"/>
      <c r="AB123" s="40">
        <f t="shared" si="18"/>
        <v>0</v>
      </c>
      <c r="AC123" s="40">
        <f t="shared" si="19"/>
        <v>0</v>
      </c>
    </row>
    <row r="124" spans="1:29" customFormat="1" ht="14.4" outlineLevel="1">
      <c r="B124" t="s">
        <v>398</v>
      </c>
      <c r="C124" t="s">
        <v>290</v>
      </c>
      <c r="D124" t="s">
        <v>288</v>
      </c>
      <c r="E124" t="s">
        <v>399</v>
      </c>
      <c r="F124" t="s">
        <v>400</v>
      </c>
      <c r="G124" s="48" t="s">
        <v>518</v>
      </c>
      <c r="H124" t="s">
        <v>12</v>
      </c>
      <c r="I124" s="72" t="s">
        <v>574</v>
      </c>
      <c r="J124" t="s">
        <v>48</v>
      </c>
      <c r="K124" s="55" t="s">
        <v>578</v>
      </c>
      <c r="M124" s="31" t="s">
        <v>484</v>
      </c>
      <c r="N124" s="99"/>
      <c r="O124" s="100"/>
      <c r="P124" s="100"/>
      <c r="Q124" s="100"/>
      <c r="R124" s="100"/>
      <c r="S124" s="100"/>
      <c r="T124" s="100"/>
      <c r="U124" s="100"/>
      <c r="V124" s="138"/>
      <c r="W124" s="101"/>
      <c r="X124" s="109">
        <v>0</v>
      </c>
      <c r="Y124">
        <v>48</v>
      </c>
      <c r="Z124" s="77">
        <f t="shared" si="17"/>
        <v>0</v>
      </c>
      <c r="AA124" s="40"/>
      <c r="AB124" s="40">
        <f t="shared" si="18"/>
        <v>0</v>
      </c>
      <c r="AC124" s="40">
        <f t="shared" si="19"/>
        <v>0</v>
      </c>
    </row>
    <row r="125" spans="1:29" customFormat="1" ht="14.4" outlineLevel="1">
      <c r="B125" t="s">
        <v>401</v>
      </c>
      <c r="C125" t="s">
        <v>290</v>
      </c>
      <c r="D125" t="s">
        <v>288</v>
      </c>
      <c r="E125" t="s">
        <v>402</v>
      </c>
      <c r="F125" t="s">
        <v>403</v>
      </c>
      <c r="G125" s="48" t="s">
        <v>513</v>
      </c>
      <c r="H125" t="s">
        <v>12</v>
      </c>
      <c r="I125" s="72" t="s">
        <v>574</v>
      </c>
      <c r="J125" t="s">
        <v>48</v>
      </c>
      <c r="K125" s="55" t="s">
        <v>578</v>
      </c>
      <c r="M125" s="31" t="s">
        <v>484</v>
      </c>
      <c r="N125" s="99"/>
      <c r="O125" s="100"/>
      <c r="P125" s="100"/>
      <c r="Q125" s="100"/>
      <c r="R125" s="100"/>
      <c r="S125" s="100"/>
      <c r="T125" s="100"/>
      <c r="U125" s="100"/>
      <c r="V125" s="138"/>
      <c r="W125" s="101"/>
      <c r="X125" s="109">
        <v>0</v>
      </c>
      <c r="Y125">
        <v>48</v>
      </c>
      <c r="Z125" s="77">
        <f t="shared" si="17"/>
        <v>0</v>
      </c>
      <c r="AA125" s="40"/>
      <c r="AB125" s="40">
        <f t="shared" si="18"/>
        <v>0</v>
      </c>
      <c r="AC125" s="40">
        <f t="shared" si="19"/>
        <v>0</v>
      </c>
    </row>
    <row r="126" spans="1:29" customFormat="1" ht="14.4" outlineLevel="1">
      <c r="B126" t="s">
        <v>404</v>
      </c>
      <c r="C126" t="s">
        <v>290</v>
      </c>
      <c r="D126" t="s">
        <v>288</v>
      </c>
      <c r="E126" t="s">
        <v>405</v>
      </c>
      <c r="F126" t="s">
        <v>406</v>
      </c>
      <c r="G126" s="48" t="s">
        <v>516</v>
      </c>
      <c r="H126" t="s">
        <v>12</v>
      </c>
      <c r="I126" s="72" t="s">
        <v>574</v>
      </c>
      <c r="J126" t="s">
        <v>48</v>
      </c>
      <c r="K126" s="55" t="s">
        <v>578</v>
      </c>
      <c r="M126" s="31" t="s">
        <v>484</v>
      </c>
      <c r="N126" s="99"/>
      <c r="O126" s="100"/>
      <c r="P126" s="100"/>
      <c r="Q126" s="100"/>
      <c r="R126" s="100"/>
      <c r="S126" s="100"/>
      <c r="T126" s="100"/>
      <c r="U126" s="100"/>
      <c r="V126" s="138"/>
      <c r="W126" s="101"/>
      <c r="X126" s="109">
        <v>0</v>
      </c>
      <c r="Y126">
        <v>48</v>
      </c>
      <c r="Z126" s="77">
        <f t="shared" si="17"/>
        <v>0</v>
      </c>
      <c r="AA126" s="40"/>
      <c r="AB126" s="40">
        <f t="shared" si="18"/>
        <v>0</v>
      </c>
      <c r="AC126" s="40">
        <f t="shared" si="19"/>
        <v>0</v>
      </c>
    </row>
    <row r="127" spans="1:29" customFormat="1" ht="14.4" outlineLevel="1">
      <c r="B127" t="s">
        <v>407</v>
      </c>
      <c r="C127" t="s">
        <v>290</v>
      </c>
      <c r="D127" t="s">
        <v>288</v>
      </c>
      <c r="E127" t="s">
        <v>408</v>
      </c>
      <c r="F127" t="s">
        <v>409</v>
      </c>
      <c r="G127" s="48" t="s">
        <v>25</v>
      </c>
      <c r="H127" t="s">
        <v>12</v>
      </c>
      <c r="I127" s="72" t="s">
        <v>574</v>
      </c>
      <c r="J127" t="s">
        <v>48</v>
      </c>
      <c r="K127" s="55" t="s">
        <v>578</v>
      </c>
      <c r="M127" s="31" t="s">
        <v>484</v>
      </c>
      <c r="N127" s="102"/>
      <c r="O127" s="103"/>
      <c r="P127" s="103"/>
      <c r="Q127" s="103"/>
      <c r="R127" s="103"/>
      <c r="S127" s="103"/>
      <c r="T127" s="103"/>
      <c r="U127" s="103"/>
      <c r="V127" s="139"/>
      <c r="W127" s="104"/>
      <c r="X127" s="110">
        <v>0</v>
      </c>
      <c r="Y127">
        <v>48</v>
      </c>
      <c r="Z127" s="77">
        <f t="shared" si="17"/>
        <v>0</v>
      </c>
      <c r="AA127" s="40"/>
      <c r="AB127" s="40">
        <f t="shared" si="18"/>
        <v>0</v>
      </c>
      <c r="AC127" s="40">
        <f t="shared" si="19"/>
        <v>0</v>
      </c>
    </row>
    <row r="128" spans="1:29" customFormat="1" ht="14.4">
      <c r="A128" s="91">
        <v>15</v>
      </c>
      <c r="B128" s="91"/>
      <c r="C128" s="91" t="s">
        <v>487</v>
      </c>
      <c r="D128" s="91" t="s">
        <v>488</v>
      </c>
      <c r="E128" s="33"/>
      <c r="F128" s="33"/>
      <c r="G128" s="33"/>
      <c r="H128" s="33"/>
      <c r="I128" s="34"/>
      <c r="J128" s="33"/>
      <c r="K128" s="33"/>
      <c r="L128" s="33"/>
      <c r="M128" s="35"/>
      <c r="N128" s="34"/>
      <c r="O128" s="33"/>
      <c r="P128" s="73"/>
      <c r="Q128" s="73"/>
      <c r="R128" s="88"/>
      <c r="S128" s="33"/>
      <c r="T128" s="33"/>
      <c r="U128" s="33"/>
      <c r="V128" s="73"/>
      <c r="W128" s="35"/>
      <c r="X128" s="76">
        <v>0</v>
      </c>
      <c r="Y128" s="73"/>
      <c r="Z128" s="39">
        <f>SUM(Z129)</f>
        <v>0</v>
      </c>
      <c r="AA128" s="39"/>
      <c r="AB128" s="39">
        <f>Z128*0.2</f>
        <v>0</v>
      </c>
      <c r="AC128" s="39">
        <f>AB128+Z128</f>
        <v>0</v>
      </c>
    </row>
    <row r="129" spans="2:29" customFormat="1" ht="14.4" outlineLevel="1">
      <c r="B129" t="s">
        <v>489</v>
      </c>
      <c r="C129" t="s">
        <v>487</v>
      </c>
      <c r="D129" s="86" t="s">
        <v>547</v>
      </c>
      <c r="E129" t="s">
        <v>240</v>
      </c>
      <c r="F129" t="s">
        <v>238</v>
      </c>
      <c r="G129" t="s">
        <v>28</v>
      </c>
      <c r="H129" t="s">
        <v>12</v>
      </c>
      <c r="I129" s="32" t="s">
        <v>574</v>
      </c>
      <c r="J129" t="s">
        <v>23</v>
      </c>
      <c r="K129" s="55" t="s">
        <v>579</v>
      </c>
      <c r="L129" s="127" t="s">
        <v>576</v>
      </c>
      <c r="M129" s="31" t="s">
        <v>485</v>
      </c>
      <c r="N129" s="105"/>
      <c r="O129" s="106"/>
      <c r="P129" s="106"/>
      <c r="Q129" s="106"/>
      <c r="R129" s="106"/>
      <c r="S129" s="106"/>
      <c r="T129" s="106"/>
      <c r="U129" s="106"/>
      <c r="V129" s="141"/>
      <c r="W129" s="107"/>
      <c r="X129" s="89">
        <v>0</v>
      </c>
      <c r="Y129">
        <v>48</v>
      </c>
      <c r="Z129" s="77">
        <f t="shared" si="17"/>
        <v>0</v>
      </c>
      <c r="AA129" s="40"/>
      <c r="AB129" s="40">
        <f>Z129*0.2</f>
        <v>0</v>
      </c>
      <c r="AC129" s="40">
        <f>AB129+Z129</f>
        <v>0</v>
      </c>
    </row>
    <row r="130" spans="2:29" ht="14.4">
      <c r="N130"/>
      <c r="O130"/>
      <c r="P130" s="55"/>
      <c r="Q130" s="55"/>
      <c r="R130"/>
      <c r="S130"/>
      <c r="T130"/>
      <c r="U130"/>
      <c r="V130" s="55"/>
      <c r="W130"/>
    </row>
    <row r="131" spans="2:29" ht="14.4">
      <c r="N131"/>
      <c r="O131"/>
      <c r="P131" s="55"/>
      <c r="Q131" s="55"/>
      <c r="R131"/>
      <c r="S131"/>
      <c r="T131"/>
      <c r="U131"/>
      <c r="V131" s="55"/>
      <c r="W131"/>
    </row>
    <row r="132" spans="2:29" ht="14.4">
      <c r="N132"/>
      <c r="O132"/>
      <c r="P132" s="55"/>
      <c r="Q132" s="55"/>
      <c r="R132"/>
      <c r="S132"/>
      <c r="T132"/>
      <c r="U132"/>
      <c r="V132" s="55"/>
      <c r="W132"/>
    </row>
    <row r="133" spans="2:29" ht="14.4">
      <c r="N133"/>
      <c r="O133"/>
      <c r="P133" s="55"/>
      <c r="Q133" s="55"/>
      <c r="R133"/>
      <c r="S133"/>
      <c r="T133"/>
      <c r="U133"/>
      <c r="V133" s="55"/>
      <c r="W133"/>
    </row>
    <row r="134" spans="2:29" ht="14.4">
      <c r="N134"/>
      <c r="O134"/>
      <c r="P134" s="55"/>
      <c r="Q134" s="55"/>
      <c r="R134"/>
      <c r="S134"/>
      <c r="T134"/>
      <c r="U134"/>
      <c r="V134" s="55"/>
      <c r="W134"/>
    </row>
    <row r="135" spans="2:29" ht="14.4">
      <c r="N135"/>
      <c r="O135"/>
      <c r="P135" s="55"/>
      <c r="Q135" s="55"/>
      <c r="R135"/>
      <c r="S135"/>
      <c r="T135"/>
      <c r="U135"/>
      <c r="V135" s="55"/>
      <c r="W135"/>
    </row>
    <row r="136" spans="2:29" ht="14.4">
      <c r="N136"/>
      <c r="O136"/>
      <c r="P136" s="55"/>
      <c r="Q136" s="55"/>
      <c r="R136"/>
      <c r="S136"/>
      <c r="T136"/>
      <c r="U136"/>
      <c r="V136" s="55"/>
      <c r="W136"/>
    </row>
    <row r="137" spans="2:29" ht="14.4">
      <c r="N137"/>
      <c r="O137"/>
      <c r="P137" s="55"/>
      <c r="Q137" s="55"/>
      <c r="R137"/>
      <c r="S137"/>
      <c r="T137"/>
      <c r="U137"/>
      <c r="V137" s="55"/>
      <c r="W137"/>
    </row>
    <row r="138" spans="2:29" ht="14.4">
      <c r="N138"/>
      <c r="O138"/>
      <c r="P138" s="55"/>
      <c r="Q138" s="55"/>
      <c r="R138"/>
      <c r="S138"/>
      <c r="T138"/>
      <c r="U138"/>
      <c r="V138" s="55"/>
      <c r="W138"/>
    </row>
    <row r="139" spans="2:29" ht="14.4">
      <c r="N139"/>
      <c r="O139"/>
      <c r="P139" s="55"/>
      <c r="Q139" s="55"/>
      <c r="R139"/>
      <c r="S139"/>
      <c r="T139"/>
      <c r="U139"/>
      <c r="V139" s="55"/>
      <c r="W139"/>
    </row>
    <row r="140" spans="2:29" ht="14.4">
      <c r="N140"/>
      <c r="O140"/>
      <c r="P140" s="55"/>
      <c r="Q140" s="55"/>
      <c r="R140"/>
      <c r="S140"/>
      <c r="T140"/>
      <c r="U140"/>
      <c r="V140" s="55"/>
      <c r="W140"/>
    </row>
    <row r="141" spans="2:29" ht="14.4">
      <c r="N141"/>
      <c r="O141"/>
      <c r="P141" s="55"/>
      <c r="Q141" s="55"/>
      <c r="R141"/>
      <c r="S141"/>
      <c r="T141"/>
      <c r="U141"/>
      <c r="V141" s="55"/>
      <c r="W141"/>
    </row>
    <row r="142" spans="2:29" ht="14.4">
      <c r="N142"/>
      <c r="O142"/>
      <c r="P142" s="55"/>
      <c r="Q142" s="55"/>
      <c r="R142"/>
      <c r="S142"/>
      <c r="T142"/>
      <c r="U142"/>
      <c r="V142" s="55"/>
      <c r="W142"/>
    </row>
    <row r="143" spans="2:29" ht="14.4">
      <c r="N143"/>
      <c r="O143"/>
      <c r="P143" s="55"/>
      <c r="Q143" s="55"/>
      <c r="R143"/>
      <c r="S143"/>
      <c r="T143"/>
      <c r="U143"/>
      <c r="V143" s="55"/>
      <c r="W143"/>
    </row>
    <row r="144" spans="2:29" ht="14.4">
      <c r="N144"/>
      <c r="O144"/>
      <c r="P144" s="55"/>
      <c r="Q144" s="55"/>
      <c r="R144"/>
      <c r="S144"/>
      <c r="T144"/>
      <c r="U144"/>
      <c r="V144" s="55"/>
      <c r="W144"/>
    </row>
    <row r="145" spans="14:23" ht="14.4">
      <c r="N145"/>
      <c r="O145"/>
      <c r="P145" s="55"/>
      <c r="Q145" s="55"/>
      <c r="R145"/>
      <c r="S145"/>
      <c r="T145"/>
      <c r="U145"/>
      <c r="V145" s="55"/>
      <c r="W145"/>
    </row>
    <row r="146" spans="14:23" ht="14.4">
      <c r="N146"/>
      <c r="O146"/>
      <c r="P146" s="55"/>
      <c r="Q146" s="55"/>
      <c r="R146"/>
      <c r="S146"/>
      <c r="T146"/>
      <c r="U146"/>
      <c r="V146" s="55"/>
      <c r="W146"/>
    </row>
    <row r="147" spans="14:23" ht="14.4">
      <c r="N147"/>
      <c r="O147"/>
      <c r="P147" s="55"/>
      <c r="Q147" s="55"/>
      <c r="R147"/>
      <c r="S147"/>
      <c r="T147"/>
      <c r="U147"/>
      <c r="V147" s="55"/>
      <c r="W147"/>
    </row>
    <row r="148" spans="14:23" ht="14.4">
      <c r="N148"/>
      <c r="O148"/>
      <c r="P148" s="55"/>
      <c r="Q148" s="55"/>
      <c r="R148"/>
      <c r="S148"/>
      <c r="T148"/>
      <c r="U148"/>
      <c r="V148" s="55"/>
      <c r="W148"/>
    </row>
    <row r="149" spans="14:23" ht="14.4">
      <c r="N149"/>
      <c r="O149"/>
      <c r="P149" s="55"/>
      <c r="Q149" s="55"/>
      <c r="R149"/>
      <c r="S149"/>
      <c r="T149"/>
      <c r="U149"/>
      <c r="V149" s="55"/>
      <c r="W149"/>
    </row>
    <row r="150" spans="14:23" ht="14.4">
      <c r="N150"/>
      <c r="O150"/>
      <c r="P150" s="55"/>
      <c r="Q150" s="55"/>
      <c r="R150"/>
      <c r="S150"/>
      <c r="T150"/>
      <c r="U150"/>
      <c r="V150" s="55"/>
      <c r="W150"/>
    </row>
    <row r="151" spans="14:23" ht="14.4">
      <c r="N151"/>
      <c r="O151"/>
      <c r="P151" s="55"/>
      <c r="Q151" s="55"/>
      <c r="R151"/>
      <c r="S151"/>
      <c r="T151"/>
      <c r="U151"/>
      <c r="V151" s="55"/>
      <c r="W151"/>
    </row>
    <row r="152" spans="14:23" ht="14.4">
      <c r="N152"/>
      <c r="O152"/>
      <c r="P152" s="55"/>
      <c r="Q152" s="55"/>
      <c r="R152"/>
      <c r="S152"/>
      <c r="T152"/>
      <c r="U152"/>
      <c r="V152" s="55"/>
      <c r="W152"/>
    </row>
    <row r="153" spans="14:23" ht="14.4">
      <c r="N153"/>
      <c r="O153"/>
      <c r="P153" s="55"/>
      <c r="Q153" s="55"/>
      <c r="R153"/>
      <c r="S153"/>
      <c r="T153"/>
      <c r="U153"/>
      <c r="V153" s="55"/>
      <c r="W153"/>
    </row>
    <row r="154" spans="14:23" ht="14.4">
      <c r="N154"/>
      <c r="O154"/>
      <c r="P154" s="55"/>
      <c r="Q154" s="55"/>
      <c r="R154"/>
      <c r="S154"/>
      <c r="T154"/>
      <c r="U154"/>
      <c r="V154" s="55"/>
      <c r="W154"/>
    </row>
    <row r="155" spans="14:23" ht="14.4">
      <c r="N155"/>
      <c r="O155"/>
      <c r="P155" s="55"/>
      <c r="Q155" s="55"/>
      <c r="R155"/>
      <c r="S155"/>
      <c r="T155"/>
      <c r="U155"/>
      <c r="V155" s="55"/>
      <c r="W155"/>
    </row>
    <row r="156" spans="14:23" ht="14.4">
      <c r="N156"/>
      <c r="O156"/>
      <c r="P156" s="55"/>
      <c r="Q156" s="55"/>
      <c r="R156"/>
      <c r="S156"/>
      <c r="T156"/>
      <c r="U156"/>
      <c r="V156" s="55"/>
      <c r="W156"/>
    </row>
    <row r="157" spans="14:23" ht="14.4">
      <c r="N157"/>
      <c r="O157"/>
      <c r="P157" s="55"/>
      <c r="Q157" s="55"/>
      <c r="R157"/>
      <c r="S157"/>
      <c r="T157"/>
      <c r="U157"/>
      <c r="V157" s="55"/>
      <c r="W157"/>
    </row>
    <row r="158" spans="14:23" ht="14.4">
      <c r="N158"/>
      <c r="O158"/>
      <c r="P158" s="55"/>
      <c r="Q158" s="55"/>
      <c r="R158"/>
      <c r="S158"/>
      <c r="T158"/>
      <c r="U158"/>
      <c r="V158" s="55"/>
      <c r="W158"/>
    </row>
    <row r="159" spans="14:23" ht="14.4">
      <c r="N159"/>
      <c r="O159"/>
      <c r="P159" s="55"/>
      <c r="Q159" s="55"/>
      <c r="R159"/>
      <c r="S159"/>
      <c r="T159"/>
      <c r="U159"/>
      <c r="V159" s="55"/>
      <c r="W159"/>
    </row>
    <row r="160" spans="14:23" ht="14.4">
      <c r="N160"/>
      <c r="O160"/>
      <c r="P160" s="55"/>
      <c r="Q160" s="55"/>
      <c r="R160"/>
      <c r="S160"/>
      <c r="T160"/>
      <c r="U160"/>
      <c r="V160" s="55"/>
      <c r="W160"/>
    </row>
    <row r="161" spans="14:23" ht="14.4">
      <c r="N161"/>
      <c r="O161"/>
      <c r="P161" s="55"/>
      <c r="Q161" s="55"/>
      <c r="R161"/>
      <c r="S161"/>
      <c r="T161"/>
      <c r="U161"/>
      <c r="V161" s="55"/>
      <c r="W161"/>
    </row>
    <row r="162" spans="14:23" ht="14.4">
      <c r="N162"/>
      <c r="O162"/>
      <c r="P162" s="55"/>
      <c r="Q162" s="55"/>
      <c r="R162"/>
      <c r="S162"/>
      <c r="T162"/>
      <c r="U162"/>
      <c r="V162" s="55"/>
      <c r="W162"/>
    </row>
    <row r="163" spans="14:23" ht="14.4">
      <c r="N163"/>
      <c r="O163"/>
      <c r="P163" s="55"/>
      <c r="Q163" s="55"/>
      <c r="R163"/>
      <c r="S163"/>
      <c r="T163"/>
      <c r="U163"/>
      <c r="V163" s="55"/>
      <c r="W163"/>
    </row>
    <row r="164" spans="14:23" ht="14.4">
      <c r="N164"/>
      <c r="O164"/>
      <c r="P164" s="55"/>
      <c r="Q164" s="55"/>
      <c r="R164"/>
      <c r="S164"/>
      <c r="T164"/>
      <c r="U164"/>
      <c r="V164" s="55"/>
      <c r="W164"/>
    </row>
    <row r="165" spans="14:23" ht="14.4">
      <c r="N165"/>
      <c r="O165"/>
      <c r="P165" s="55"/>
      <c r="Q165" s="55"/>
      <c r="R165"/>
      <c r="S165"/>
      <c r="T165"/>
      <c r="U165"/>
      <c r="V165" s="55"/>
      <c r="W165"/>
    </row>
    <row r="166" spans="14:23" ht="14.4">
      <c r="N166"/>
      <c r="O166"/>
      <c r="P166" s="55"/>
      <c r="Q166" s="55"/>
      <c r="R166"/>
      <c r="S166"/>
      <c r="T166"/>
      <c r="U166"/>
      <c r="V166" s="55"/>
      <c r="W166"/>
    </row>
    <row r="167" spans="14:23" ht="14.4">
      <c r="N167"/>
      <c r="O167"/>
      <c r="P167" s="55"/>
      <c r="Q167" s="55"/>
      <c r="R167"/>
      <c r="S167"/>
      <c r="T167"/>
      <c r="U167"/>
      <c r="V167" s="55"/>
      <c r="W167"/>
    </row>
    <row r="168" spans="14:23" ht="14.4">
      <c r="N168"/>
      <c r="O168"/>
      <c r="P168" s="55"/>
      <c r="Q168" s="55"/>
      <c r="R168"/>
      <c r="S168"/>
      <c r="T168"/>
      <c r="U168"/>
      <c r="V168" s="55"/>
      <c r="W168"/>
    </row>
    <row r="169" spans="14:23" ht="14.4">
      <c r="N169"/>
      <c r="O169"/>
      <c r="P169" s="55"/>
      <c r="Q169" s="55"/>
      <c r="R169"/>
      <c r="S169"/>
      <c r="T169"/>
      <c r="U169"/>
      <c r="V169" s="55"/>
      <c r="W169"/>
    </row>
    <row r="170" spans="14:23" ht="14.4">
      <c r="N170"/>
      <c r="O170"/>
      <c r="P170" s="55"/>
      <c r="Q170" s="55"/>
      <c r="R170"/>
      <c r="S170"/>
      <c r="T170"/>
      <c r="U170"/>
      <c r="V170" s="55"/>
      <c r="W170"/>
    </row>
    <row r="171" spans="14:23" ht="14.4">
      <c r="N171"/>
      <c r="O171"/>
      <c r="P171" s="55"/>
      <c r="Q171" s="55"/>
      <c r="R171"/>
      <c r="S171"/>
      <c r="T171"/>
      <c r="U171"/>
      <c r="V171" s="55"/>
      <c r="W171"/>
    </row>
    <row r="172" spans="14:23" ht="14.4">
      <c r="N172"/>
      <c r="O172"/>
      <c r="P172" s="55"/>
      <c r="Q172" s="55"/>
      <c r="R172"/>
      <c r="S172"/>
      <c r="T172"/>
      <c r="U172"/>
      <c r="V172" s="55"/>
      <c r="W172"/>
    </row>
    <row r="173" spans="14:23" ht="14.4">
      <c r="N173"/>
      <c r="O173"/>
      <c r="P173" s="55"/>
      <c r="Q173" s="55"/>
      <c r="R173"/>
      <c r="S173"/>
      <c r="T173"/>
      <c r="U173"/>
      <c r="V173" s="55"/>
      <c r="W173"/>
    </row>
    <row r="174" spans="14:23" ht="14.4">
      <c r="N174"/>
      <c r="O174"/>
      <c r="P174" s="55"/>
      <c r="Q174" s="55"/>
      <c r="R174"/>
      <c r="S174"/>
      <c r="T174"/>
      <c r="U174"/>
      <c r="V174" s="55"/>
      <c r="W174"/>
    </row>
    <row r="175" spans="14:23" ht="14.4">
      <c r="N175"/>
      <c r="O175"/>
      <c r="P175" s="55"/>
      <c r="Q175" s="55"/>
      <c r="R175"/>
      <c r="S175"/>
      <c r="T175"/>
      <c r="U175"/>
      <c r="V175" s="55"/>
      <c r="W175"/>
    </row>
    <row r="176" spans="14:23" ht="14.4">
      <c r="N176"/>
      <c r="O176"/>
      <c r="P176" s="55"/>
      <c r="Q176" s="55"/>
      <c r="R176"/>
      <c r="S176"/>
      <c r="T176"/>
      <c r="U176"/>
      <c r="V176" s="55"/>
      <c r="W176"/>
    </row>
    <row r="177" spans="14:23" ht="14.4">
      <c r="N177"/>
      <c r="O177"/>
      <c r="P177" s="55"/>
      <c r="Q177" s="55"/>
      <c r="R177"/>
      <c r="S177"/>
      <c r="T177"/>
      <c r="U177"/>
      <c r="V177" s="55"/>
      <c r="W177"/>
    </row>
    <row r="178" spans="14:23" ht="14.4">
      <c r="N178"/>
      <c r="O178"/>
      <c r="P178" s="55"/>
      <c r="Q178" s="55"/>
      <c r="R178"/>
      <c r="S178"/>
      <c r="T178"/>
      <c r="U178"/>
      <c r="V178" s="55"/>
      <c r="W178"/>
    </row>
    <row r="179" spans="14:23" ht="14.4">
      <c r="N179"/>
      <c r="O179"/>
      <c r="P179" s="55"/>
      <c r="Q179" s="55"/>
      <c r="R179"/>
      <c r="S179"/>
      <c r="T179"/>
      <c r="U179"/>
      <c r="V179" s="55"/>
      <c r="W179"/>
    </row>
    <row r="180" spans="14:23" ht="14.4">
      <c r="N180"/>
      <c r="O180"/>
      <c r="P180" s="55"/>
      <c r="Q180" s="55"/>
      <c r="R180"/>
      <c r="S180"/>
      <c r="T180"/>
      <c r="U180"/>
      <c r="V180" s="55"/>
      <c r="W180"/>
    </row>
    <row r="181" spans="14:23" ht="14.4">
      <c r="N181"/>
      <c r="O181"/>
      <c r="P181" s="55"/>
      <c r="Q181" s="55"/>
      <c r="R181"/>
      <c r="S181"/>
      <c r="T181"/>
      <c r="U181"/>
      <c r="V181" s="55"/>
      <c r="W181"/>
    </row>
    <row r="182" spans="14:23" ht="14.4">
      <c r="N182"/>
      <c r="O182"/>
      <c r="P182" s="55"/>
      <c r="Q182" s="55"/>
      <c r="R182"/>
      <c r="S182"/>
      <c r="T182"/>
      <c r="U182"/>
      <c r="V182" s="55"/>
      <c r="W182"/>
    </row>
    <row r="183" spans="14:23" ht="14.4">
      <c r="N183"/>
      <c r="O183"/>
      <c r="P183" s="55"/>
      <c r="Q183" s="55"/>
      <c r="R183"/>
      <c r="S183"/>
      <c r="T183"/>
      <c r="U183"/>
      <c r="V183" s="55"/>
      <c r="W183"/>
    </row>
    <row r="184" spans="14:23" ht="14.4">
      <c r="N184"/>
      <c r="O184"/>
      <c r="P184" s="55"/>
      <c r="Q184" s="55"/>
      <c r="R184"/>
      <c r="S184"/>
      <c r="T184"/>
      <c r="U184"/>
      <c r="V184" s="55"/>
      <c r="W184"/>
    </row>
    <row r="185" spans="14:23" ht="14.4">
      <c r="N185"/>
      <c r="O185"/>
      <c r="P185" s="55"/>
      <c r="Q185" s="55"/>
      <c r="R185"/>
      <c r="S185"/>
      <c r="T185"/>
      <c r="U185"/>
      <c r="V185" s="55"/>
      <c r="W185"/>
    </row>
    <row r="186" spans="14:23" ht="14.4">
      <c r="N186"/>
      <c r="O186"/>
      <c r="P186" s="55"/>
      <c r="Q186" s="55"/>
      <c r="R186"/>
      <c r="S186"/>
      <c r="T186"/>
      <c r="U186"/>
      <c r="V186" s="55"/>
      <c r="W186"/>
    </row>
    <row r="187" spans="14:23" ht="14.4">
      <c r="N187"/>
      <c r="O187"/>
      <c r="P187" s="55"/>
      <c r="Q187" s="55"/>
      <c r="R187"/>
      <c r="S187"/>
      <c r="T187"/>
      <c r="U187"/>
      <c r="V187" s="55"/>
      <c r="W187"/>
    </row>
    <row r="188" spans="14:23" ht="14.4">
      <c r="N188"/>
      <c r="O188"/>
      <c r="P188" s="55"/>
      <c r="Q188" s="55"/>
      <c r="R188"/>
      <c r="S188"/>
      <c r="T188"/>
      <c r="U188"/>
      <c r="V188" s="55"/>
      <c r="W188"/>
    </row>
    <row r="189" spans="14:23" ht="14.4">
      <c r="N189"/>
      <c r="O189"/>
      <c r="P189" s="55"/>
      <c r="Q189" s="55"/>
      <c r="R189"/>
      <c r="S189"/>
      <c r="T189"/>
      <c r="U189"/>
      <c r="V189" s="55"/>
      <c r="W189"/>
    </row>
    <row r="190" spans="14:23" ht="14.4">
      <c r="N190"/>
      <c r="O190"/>
      <c r="P190" s="55"/>
      <c r="Q190" s="55"/>
      <c r="R190"/>
      <c r="S190"/>
      <c r="T190"/>
      <c r="U190"/>
      <c r="V190" s="55"/>
      <c r="W190"/>
    </row>
    <row r="191" spans="14:23" ht="14.4">
      <c r="N191"/>
      <c r="O191"/>
      <c r="P191" s="55"/>
      <c r="Q191" s="55"/>
      <c r="R191"/>
      <c r="S191"/>
      <c r="T191"/>
      <c r="U191"/>
      <c r="V191" s="55"/>
      <c r="W191"/>
    </row>
    <row r="192" spans="14:23" ht="14.4">
      <c r="N192"/>
      <c r="O192"/>
      <c r="P192" s="55"/>
      <c r="Q192" s="55"/>
      <c r="R192"/>
      <c r="S192"/>
      <c r="T192"/>
      <c r="U192"/>
      <c r="V192" s="55"/>
      <c r="W192"/>
    </row>
    <row r="193" spans="14:23" ht="14.4">
      <c r="N193"/>
      <c r="O193"/>
      <c r="P193" s="55"/>
      <c r="Q193" s="55"/>
      <c r="R193"/>
      <c r="S193"/>
      <c r="T193"/>
      <c r="U193"/>
      <c r="V193" s="55"/>
      <c r="W193"/>
    </row>
    <row r="194" spans="14:23" ht="14.4">
      <c r="N194"/>
      <c r="O194"/>
      <c r="P194" s="55"/>
      <c r="Q194" s="55"/>
      <c r="R194"/>
      <c r="S194"/>
      <c r="T194"/>
      <c r="U194"/>
      <c r="V194" s="55"/>
      <c r="W194"/>
    </row>
    <row r="195" spans="14:23" ht="14.4">
      <c r="N195"/>
      <c r="O195"/>
      <c r="P195" s="55"/>
      <c r="Q195" s="55"/>
      <c r="R195"/>
      <c r="S195"/>
      <c r="T195"/>
      <c r="U195"/>
      <c r="V195" s="55"/>
      <c r="W195"/>
    </row>
    <row r="196" spans="14:23" ht="14.4">
      <c r="N196"/>
      <c r="O196"/>
      <c r="P196" s="55"/>
      <c r="Q196" s="55"/>
      <c r="R196"/>
      <c r="S196"/>
      <c r="T196"/>
      <c r="U196"/>
      <c r="V196" s="55"/>
      <c r="W196"/>
    </row>
    <row r="197" spans="14:23" ht="14.4">
      <c r="N197"/>
      <c r="O197"/>
      <c r="P197" s="55"/>
      <c r="Q197" s="55"/>
      <c r="R197"/>
      <c r="S197"/>
      <c r="T197"/>
      <c r="U197"/>
      <c r="V197" s="55"/>
      <c r="W197"/>
    </row>
    <row r="198" spans="14:23" ht="14.4">
      <c r="N198"/>
      <c r="O198"/>
      <c r="P198" s="55"/>
      <c r="Q198" s="55"/>
      <c r="R198"/>
      <c r="S198"/>
      <c r="T198"/>
      <c r="U198"/>
      <c r="V198" s="55"/>
      <c r="W198"/>
    </row>
    <row r="199" spans="14:23" ht="14.4">
      <c r="N199"/>
      <c r="O199"/>
      <c r="P199" s="55"/>
      <c r="Q199" s="55"/>
      <c r="R199"/>
      <c r="S199"/>
      <c r="T199"/>
      <c r="U199"/>
      <c r="V199" s="55"/>
      <c r="W199"/>
    </row>
    <row r="200" spans="14:23" ht="14.4">
      <c r="N200"/>
      <c r="O200"/>
      <c r="P200" s="55"/>
      <c r="Q200" s="55"/>
      <c r="R200"/>
      <c r="S200"/>
      <c r="T200"/>
      <c r="U200"/>
      <c r="V200" s="55"/>
      <c r="W200"/>
    </row>
    <row r="201" spans="14:23" ht="14.4">
      <c r="N201"/>
      <c r="O201"/>
      <c r="P201" s="55"/>
      <c r="Q201" s="55"/>
      <c r="R201"/>
      <c r="S201"/>
      <c r="T201"/>
      <c r="U201"/>
      <c r="V201" s="55"/>
      <c r="W201"/>
    </row>
    <row r="202" spans="14:23" ht="14.4">
      <c r="N202"/>
      <c r="O202"/>
      <c r="P202" s="55"/>
      <c r="Q202" s="55"/>
      <c r="R202"/>
      <c r="S202"/>
      <c r="T202"/>
      <c r="U202"/>
      <c r="V202" s="55"/>
      <c r="W202"/>
    </row>
    <row r="203" spans="14:23" ht="14.4">
      <c r="N203"/>
      <c r="O203"/>
      <c r="P203" s="55"/>
      <c r="Q203" s="55"/>
      <c r="R203"/>
      <c r="S203"/>
      <c r="T203"/>
      <c r="U203"/>
      <c r="V203" s="55"/>
      <c r="W203"/>
    </row>
    <row r="204" spans="14:23" ht="14.4">
      <c r="N204"/>
      <c r="O204"/>
      <c r="P204" s="55"/>
      <c r="Q204" s="55"/>
      <c r="R204"/>
      <c r="S204"/>
      <c r="T204"/>
      <c r="U204"/>
      <c r="V204" s="55"/>
      <c r="W204"/>
    </row>
    <row r="205" spans="14:23" ht="14.4">
      <c r="N205"/>
      <c r="O205"/>
      <c r="P205" s="55"/>
      <c r="Q205" s="55"/>
      <c r="R205"/>
      <c r="S205"/>
      <c r="T205"/>
      <c r="U205"/>
      <c r="V205" s="55"/>
      <c r="W205"/>
    </row>
    <row r="206" spans="14:23" ht="14.4">
      <c r="N206"/>
      <c r="O206"/>
      <c r="P206" s="55"/>
      <c r="Q206" s="55"/>
      <c r="R206"/>
      <c r="S206"/>
      <c r="T206"/>
      <c r="U206"/>
      <c r="V206" s="55"/>
      <c r="W206"/>
    </row>
    <row r="207" spans="14:23" ht="14.4">
      <c r="N207"/>
      <c r="O207"/>
      <c r="P207" s="55"/>
      <c r="Q207" s="55"/>
      <c r="R207"/>
      <c r="S207"/>
      <c r="T207"/>
      <c r="U207"/>
      <c r="V207" s="55"/>
      <c r="W207"/>
    </row>
    <row r="208" spans="14:23" ht="14.4">
      <c r="N208"/>
      <c r="O208"/>
      <c r="P208" s="55"/>
      <c r="Q208" s="55"/>
      <c r="R208"/>
      <c r="S208"/>
      <c r="T208"/>
      <c r="U208"/>
      <c r="V208" s="55"/>
      <c r="W208"/>
    </row>
    <row r="209" spans="14:23" ht="14.4">
      <c r="N209"/>
      <c r="O209"/>
      <c r="P209" s="55"/>
      <c r="Q209" s="55"/>
      <c r="R209"/>
      <c r="S209"/>
      <c r="T209"/>
      <c r="U209"/>
      <c r="V209" s="55"/>
      <c r="W209"/>
    </row>
    <row r="210" spans="14:23" ht="14.4">
      <c r="N210"/>
      <c r="O210"/>
      <c r="P210" s="55"/>
      <c r="Q210" s="55"/>
      <c r="R210"/>
      <c r="S210"/>
      <c r="T210"/>
      <c r="U210"/>
      <c r="V210" s="55"/>
      <c r="W210"/>
    </row>
    <row r="211" spans="14:23" ht="14.4">
      <c r="N211"/>
      <c r="O211"/>
      <c r="P211" s="55"/>
      <c r="Q211" s="55"/>
      <c r="R211"/>
      <c r="S211"/>
      <c r="T211"/>
      <c r="U211"/>
      <c r="V211" s="55"/>
      <c r="W211"/>
    </row>
    <row r="212" spans="14:23" ht="14.4">
      <c r="N212"/>
      <c r="O212"/>
      <c r="P212" s="55"/>
      <c r="Q212" s="55"/>
      <c r="R212"/>
      <c r="S212"/>
      <c r="T212"/>
      <c r="U212"/>
      <c r="V212" s="55"/>
      <c r="W212"/>
    </row>
    <row r="213" spans="14:23" ht="14.4">
      <c r="N213"/>
      <c r="O213"/>
      <c r="P213" s="55"/>
      <c r="Q213" s="55"/>
      <c r="R213"/>
      <c r="S213"/>
      <c r="T213"/>
      <c r="U213"/>
      <c r="V213" s="55"/>
      <c r="W213"/>
    </row>
    <row r="214" spans="14:23" ht="14.4">
      <c r="N214"/>
      <c r="O214"/>
      <c r="P214" s="55"/>
      <c r="Q214" s="55"/>
      <c r="R214"/>
      <c r="S214"/>
      <c r="T214"/>
      <c r="U214"/>
      <c r="V214" s="55"/>
      <c r="W214"/>
    </row>
    <row r="215" spans="14:23" ht="14.4">
      <c r="N215"/>
      <c r="O215"/>
      <c r="P215" s="55"/>
      <c r="Q215" s="55"/>
      <c r="R215"/>
      <c r="S215"/>
      <c r="T215"/>
      <c r="U215"/>
      <c r="V215" s="55"/>
      <c r="W215"/>
    </row>
    <row r="216" spans="14:23" ht="14.4">
      <c r="N216"/>
      <c r="O216"/>
      <c r="P216" s="55"/>
      <c r="Q216" s="55"/>
      <c r="R216"/>
      <c r="S216"/>
      <c r="T216"/>
      <c r="U216"/>
      <c r="V216" s="55"/>
      <c r="W216"/>
    </row>
    <row r="217" spans="14:23" ht="14.4">
      <c r="N217"/>
      <c r="O217"/>
      <c r="P217" s="55"/>
      <c r="Q217" s="55"/>
      <c r="R217"/>
      <c r="S217"/>
      <c r="T217"/>
      <c r="U217"/>
      <c r="V217" s="55"/>
      <c r="W217"/>
    </row>
    <row r="218" spans="14:23" ht="14.4">
      <c r="N218"/>
      <c r="O218"/>
      <c r="P218" s="55"/>
      <c r="Q218" s="55"/>
      <c r="R218"/>
      <c r="S218"/>
      <c r="T218"/>
      <c r="U218"/>
      <c r="V218" s="55"/>
      <c r="W218"/>
    </row>
    <row r="219" spans="14:23" ht="14.4">
      <c r="N219"/>
      <c r="O219"/>
      <c r="P219" s="55"/>
      <c r="Q219" s="55"/>
      <c r="R219"/>
      <c r="S219"/>
      <c r="T219"/>
      <c r="U219"/>
      <c r="V219" s="55"/>
      <c r="W219"/>
    </row>
    <row r="220" spans="14:23" ht="14.4">
      <c r="N220"/>
      <c r="O220"/>
      <c r="P220" s="55"/>
      <c r="Q220" s="55"/>
      <c r="R220"/>
      <c r="S220"/>
      <c r="T220"/>
      <c r="U220"/>
      <c r="V220" s="55"/>
      <c r="W220"/>
    </row>
    <row r="221" spans="14:23" ht="14.4">
      <c r="N221"/>
      <c r="O221"/>
      <c r="P221" s="55"/>
      <c r="Q221" s="55"/>
      <c r="R221"/>
      <c r="S221"/>
      <c r="T221"/>
      <c r="U221"/>
      <c r="V221" s="55"/>
      <c r="W221"/>
    </row>
    <row r="222" spans="14:23" ht="14.4">
      <c r="N222"/>
      <c r="O222"/>
      <c r="P222" s="55"/>
      <c r="Q222" s="55"/>
      <c r="R222"/>
      <c r="S222"/>
      <c r="T222"/>
      <c r="U222"/>
      <c r="V222" s="55"/>
      <c r="W222"/>
    </row>
    <row r="223" spans="14:23" ht="14.4">
      <c r="N223"/>
      <c r="O223"/>
      <c r="P223" s="55"/>
      <c r="Q223" s="55"/>
      <c r="R223"/>
      <c r="S223"/>
      <c r="T223"/>
      <c r="U223"/>
      <c r="V223" s="55"/>
      <c r="W223"/>
    </row>
    <row r="224" spans="14:23" ht="14.4">
      <c r="N224"/>
      <c r="O224"/>
      <c r="P224" s="55"/>
      <c r="Q224" s="55"/>
      <c r="R224"/>
      <c r="S224"/>
      <c r="T224"/>
      <c r="U224"/>
      <c r="V224" s="55"/>
      <c r="W224"/>
    </row>
    <row r="225" spans="14:23" ht="14.4">
      <c r="N225"/>
      <c r="O225"/>
      <c r="P225" s="55"/>
      <c r="Q225" s="55"/>
      <c r="R225"/>
      <c r="S225"/>
      <c r="T225"/>
      <c r="U225"/>
      <c r="V225" s="55"/>
      <c r="W225"/>
    </row>
    <row r="226" spans="14:23" ht="14.4">
      <c r="N226"/>
      <c r="O226"/>
      <c r="P226" s="55"/>
      <c r="Q226" s="55"/>
      <c r="R226"/>
      <c r="S226"/>
      <c r="T226"/>
      <c r="U226"/>
      <c r="V226" s="55"/>
      <c r="W226"/>
    </row>
    <row r="227" spans="14:23" ht="14.4">
      <c r="N227"/>
      <c r="O227"/>
      <c r="P227" s="55"/>
      <c r="Q227" s="55"/>
      <c r="R227"/>
      <c r="S227"/>
      <c r="T227"/>
      <c r="U227"/>
      <c r="V227" s="55"/>
      <c r="W227"/>
    </row>
    <row r="228" spans="14:23" ht="14.4">
      <c r="N228"/>
      <c r="O228"/>
      <c r="P228" s="55"/>
      <c r="Q228" s="55"/>
      <c r="R228"/>
      <c r="S228"/>
      <c r="T228"/>
      <c r="U228"/>
      <c r="V228" s="55"/>
      <c r="W228"/>
    </row>
    <row r="229" spans="14:23" ht="14.4">
      <c r="N229"/>
      <c r="O229"/>
      <c r="P229" s="55"/>
      <c r="Q229" s="55"/>
      <c r="R229"/>
      <c r="S229"/>
      <c r="T229"/>
      <c r="U229"/>
      <c r="V229" s="55"/>
      <c r="W229"/>
    </row>
    <row r="230" spans="14:23" ht="14.4">
      <c r="N230"/>
      <c r="O230"/>
      <c r="P230" s="55"/>
      <c r="Q230" s="55"/>
      <c r="R230"/>
      <c r="S230"/>
      <c r="T230"/>
      <c r="U230"/>
      <c r="V230" s="55"/>
      <c r="W230"/>
    </row>
    <row r="231" spans="14:23" ht="14.4">
      <c r="N231"/>
      <c r="O231"/>
      <c r="P231" s="55"/>
      <c r="Q231" s="55"/>
      <c r="R231"/>
      <c r="S231"/>
      <c r="T231"/>
      <c r="U231"/>
      <c r="V231" s="55"/>
      <c r="W231"/>
    </row>
    <row r="232" spans="14:23" ht="14.4">
      <c r="N232"/>
      <c r="O232"/>
      <c r="P232" s="55"/>
      <c r="Q232" s="55"/>
      <c r="R232"/>
      <c r="S232"/>
      <c r="T232"/>
      <c r="U232"/>
      <c r="V232" s="55"/>
      <c r="W232"/>
    </row>
    <row r="233" spans="14:23" ht="14.4">
      <c r="N233"/>
      <c r="O233"/>
      <c r="P233" s="55"/>
      <c r="Q233" s="55"/>
      <c r="R233"/>
      <c r="S233"/>
      <c r="T233"/>
      <c r="U233"/>
      <c r="V233" s="55"/>
      <c r="W233"/>
    </row>
    <row r="234" spans="14:23" ht="14.4">
      <c r="N234"/>
      <c r="O234"/>
      <c r="P234" s="55"/>
      <c r="Q234" s="55"/>
      <c r="R234"/>
      <c r="S234"/>
      <c r="T234"/>
      <c r="U234"/>
      <c r="V234" s="55"/>
      <c r="W234"/>
    </row>
    <row r="235" spans="14:23" ht="14.4">
      <c r="N235"/>
      <c r="O235"/>
      <c r="P235" s="55"/>
      <c r="Q235" s="55"/>
      <c r="R235"/>
      <c r="S235"/>
      <c r="T235"/>
      <c r="U235"/>
      <c r="V235" s="55"/>
      <c r="W235"/>
    </row>
    <row r="236" spans="14:23" ht="14.4">
      <c r="N236"/>
      <c r="O236"/>
      <c r="P236" s="55"/>
      <c r="Q236" s="55"/>
      <c r="R236"/>
      <c r="S236"/>
      <c r="T236"/>
      <c r="U236"/>
      <c r="V236" s="55"/>
      <c r="W236"/>
    </row>
    <row r="237" spans="14:23" ht="14.4">
      <c r="N237"/>
      <c r="O237"/>
      <c r="P237" s="55"/>
      <c r="Q237" s="55"/>
      <c r="R237"/>
      <c r="S237"/>
      <c r="T237"/>
      <c r="U237"/>
      <c r="V237" s="55"/>
      <c r="W237"/>
    </row>
    <row r="238" spans="14:23" ht="14.4">
      <c r="N238"/>
      <c r="O238"/>
      <c r="P238" s="55"/>
      <c r="Q238" s="55"/>
      <c r="R238"/>
      <c r="S238"/>
      <c r="T238"/>
      <c r="U238"/>
      <c r="V238" s="55"/>
      <c r="W238"/>
    </row>
    <row r="239" spans="14:23" ht="14.4">
      <c r="N239"/>
      <c r="O239"/>
      <c r="P239" s="55"/>
      <c r="Q239" s="55"/>
      <c r="R239"/>
      <c r="S239"/>
      <c r="T239"/>
      <c r="U239"/>
      <c r="V239" s="55"/>
      <c r="W239"/>
    </row>
    <row r="240" spans="14:23" ht="14.4">
      <c r="N240"/>
      <c r="O240"/>
      <c r="P240" s="55"/>
      <c r="Q240" s="55"/>
      <c r="R240"/>
      <c r="S240"/>
      <c r="T240"/>
      <c r="U240"/>
      <c r="V240" s="55"/>
      <c r="W240"/>
    </row>
    <row r="241" spans="14:23" ht="14.4">
      <c r="N241"/>
      <c r="O241"/>
      <c r="P241" s="55"/>
      <c r="Q241" s="55"/>
      <c r="R241"/>
      <c r="S241"/>
      <c r="T241"/>
      <c r="U241"/>
      <c r="V241" s="55"/>
      <c r="W241"/>
    </row>
    <row r="242" spans="14:23" ht="14.4">
      <c r="N242"/>
      <c r="O242"/>
      <c r="P242" s="55"/>
      <c r="Q242" s="55"/>
      <c r="R242"/>
      <c r="S242"/>
      <c r="T242"/>
      <c r="U242"/>
      <c r="V242" s="55"/>
      <c r="W242"/>
    </row>
    <row r="243" spans="14:23" ht="14.4">
      <c r="N243"/>
      <c r="O243"/>
      <c r="P243" s="55"/>
      <c r="Q243" s="55"/>
      <c r="R243"/>
      <c r="S243"/>
      <c r="T243"/>
      <c r="U243"/>
      <c r="V243" s="55"/>
      <c r="W243"/>
    </row>
    <row r="244" spans="14:23" ht="14.4">
      <c r="N244"/>
      <c r="O244"/>
      <c r="P244" s="55"/>
      <c r="Q244" s="55"/>
      <c r="R244"/>
      <c r="S244"/>
      <c r="T244"/>
      <c r="U244"/>
      <c r="V244" s="55"/>
      <c r="W244"/>
    </row>
    <row r="245" spans="14:23" ht="14.4">
      <c r="N245"/>
      <c r="O245"/>
      <c r="P245" s="55"/>
      <c r="Q245" s="55"/>
      <c r="R245"/>
      <c r="S245"/>
      <c r="T245"/>
      <c r="U245"/>
      <c r="V245" s="55"/>
      <c r="W245"/>
    </row>
    <row r="246" spans="14:23" ht="14.4">
      <c r="N246"/>
      <c r="O246"/>
      <c r="P246" s="55"/>
      <c r="Q246" s="55"/>
      <c r="R246"/>
      <c r="S246"/>
      <c r="T246"/>
      <c r="U246"/>
      <c r="V246" s="55"/>
      <c r="W246"/>
    </row>
    <row r="247" spans="14:23" ht="14.4">
      <c r="N247"/>
      <c r="O247"/>
      <c r="P247" s="55"/>
      <c r="Q247" s="55"/>
      <c r="R247"/>
      <c r="S247"/>
      <c r="T247"/>
      <c r="U247"/>
      <c r="V247" s="55"/>
      <c r="W247"/>
    </row>
    <row r="248" spans="14:23" ht="14.4">
      <c r="N248"/>
      <c r="O248"/>
      <c r="P248" s="55"/>
      <c r="Q248" s="55"/>
      <c r="R248"/>
      <c r="S248"/>
      <c r="T248"/>
      <c r="U248"/>
      <c r="V248" s="55"/>
      <c r="W248"/>
    </row>
    <row r="249" spans="14:23" ht="14.4">
      <c r="N249"/>
      <c r="O249"/>
      <c r="P249" s="55"/>
      <c r="Q249" s="55"/>
      <c r="R249"/>
      <c r="S249"/>
      <c r="T249"/>
      <c r="U249"/>
      <c r="V249" s="55"/>
      <c r="W249"/>
    </row>
    <row r="250" spans="14:23" ht="14.4">
      <c r="N250"/>
      <c r="O250"/>
      <c r="P250" s="55"/>
      <c r="Q250" s="55"/>
      <c r="R250"/>
      <c r="S250"/>
      <c r="T250"/>
      <c r="U250"/>
      <c r="V250" s="55"/>
      <c r="W250"/>
    </row>
    <row r="251" spans="14:23" ht="14.4">
      <c r="N251"/>
      <c r="O251"/>
      <c r="P251" s="55"/>
      <c r="Q251" s="55"/>
      <c r="R251"/>
      <c r="S251"/>
      <c r="T251"/>
      <c r="U251"/>
      <c r="V251" s="55"/>
      <c r="W251"/>
    </row>
    <row r="252" spans="14:23" ht="14.4">
      <c r="N252"/>
      <c r="O252"/>
      <c r="P252" s="55"/>
      <c r="Q252" s="55"/>
      <c r="R252"/>
      <c r="S252"/>
      <c r="T252"/>
      <c r="U252"/>
      <c r="V252" s="55"/>
      <c r="W252"/>
    </row>
    <row r="253" spans="14:23" ht="14.4">
      <c r="N253"/>
      <c r="O253"/>
      <c r="P253" s="55"/>
      <c r="Q253" s="55"/>
      <c r="R253"/>
      <c r="S253"/>
      <c r="T253"/>
      <c r="U253"/>
      <c r="V253" s="55"/>
      <c r="W253"/>
    </row>
    <row r="254" spans="14:23" ht="14.4">
      <c r="N254"/>
      <c r="O254"/>
      <c r="P254" s="55"/>
      <c r="Q254" s="55"/>
      <c r="R254"/>
      <c r="S254"/>
      <c r="T254"/>
      <c r="U254"/>
      <c r="V254" s="55"/>
      <c r="W254"/>
    </row>
    <row r="255" spans="14:23" ht="14.4">
      <c r="N255"/>
      <c r="O255"/>
      <c r="P255" s="55"/>
      <c r="Q255" s="55"/>
      <c r="R255"/>
      <c r="S255"/>
      <c r="T255"/>
      <c r="U255"/>
      <c r="V255" s="55"/>
      <c r="W255"/>
    </row>
    <row r="256" spans="14:23" ht="14.4">
      <c r="N256"/>
      <c r="O256"/>
      <c r="P256" s="55"/>
      <c r="Q256" s="55"/>
      <c r="R256"/>
      <c r="S256"/>
      <c r="T256"/>
      <c r="U256"/>
      <c r="V256" s="55"/>
      <c r="W256"/>
    </row>
    <row r="257" spans="14:23" ht="14.4">
      <c r="N257"/>
      <c r="O257"/>
      <c r="P257" s="55"/>
      <c r="Q257" s="55"/>
      <c r="R257"/>
      <c r="S257"/>
      <c r="T257"/>
      <c r="U257"/>
      <c r="V257" s="55"/>
      <c r="W257"/>
    </row>
    <row r="258" spans="14:23" ht="14.4">
      <c r="N258"/>
      <c r="O258"/>
      <c r="P258" s="55"/>
      <c r="Q258" s="55"/>
      <c r="R258"/>
      <c r="S258"/>
      <c r="T258"/>
      <c r="U258"/>
      <c r="V258" s="55"/>
      <c r="W258"/>
    </row>
    <row r="259" spans="14:23" ht="14.4">
      <c r="N259"/>
      <c r="O259"/>
      <c r="P259" s="55"/>
      <c r="Q259" s="55"/>
      <c r="R259"/>
      <c r="S259"/>
      <c r="T259"/>
      <c r="U259"/>
      <c r="V259" s="55"/>
      <c r="W259"/>
    </row>
    <row r="260" spans="14:23" ht="14.4">
      <c r="N260"/>
      <c r="O260"/>
      <c r="P260" s="55"/>
      <c r="Q260" s="55"/>
      <c r="R260"/>
      <c r="S260"/>
      <c r="T260"/>
      <c r="U260"/>
      <c r="V260" s="55"/>
      <c r="W260"/>
    </row>
    <row r="261" spans="14:23" ht="14.4">
      <c r="N261"/>
      <c r="O261"/>
      <c r="P261" s="55"/>
      <c r="Q261" s="55"/>
      <c r="R261"/>
      <c r="S261"/>
      <c r="T261"/>
      <c r="U261"/>
      <c r="V261" s="55"/>
      <c r="W261"/>
    </row>
    <row r="262" spans="14:23" ht="14.4">
      <c r="N262"/>
      <c r="O262"/>
      <c r="P262" s="55"/>
      <c r="Q262" s="55"/>
      <c r="R262"/>
      <c r="S262"/>
      <c r="T262"/>
      <c r="U262"/>
      <c r="V262" s="55"/>
      <c r="W262"/>
    </row>
    <row r="263" spans="14:23" ht="14.4">
      <c r="N263"/>
      <c r="O263"/>
      <c r="P263" s="55"/>
      <c r="Q263" s="55"/>
      <c r="R263"/>
      <c r="S263"/>
      <c r="T263"/>
      <c r="U263"/>
      <c r="V263" s="55"/>
      <c r="W263"/>
    </row>
    <row r="264" spans="14:23" ht="14.4">
      <c r="N264"/>
      <c r="O264"/>
      <c r="P264" s="55"/>
      <c r="Q264" s="55"/>
      <c r="R264"/>
      <c r="S264"/>
      <c r="T264"/>
      <c r="U264"/>
      <c r="V264" s="55"/>
      <c r="W264"/>
    </row>
    <row r="265" spans="14:23" ht="14.4">
      <c r="N265"/>
      <c r="O265"/>
      <c r="P265" s="55"/>
      <c r="Q265" s="55"/>
      <c r="R265"/>
      <c r="S265"/>
      <c r="T265"/>
      <c r="U265"/>
      <c r="V265" s="55"/>
      <c r="W265"/>
    </row>
    <row r="266" spans="14:23" ht="14.4">
      <c r="N266"/>
      <c r="O266"/>
      <c r="P266" s="55"/>
      <c r="Q266" s="55"/>
      <c r="R266"/>
      <c r="S266"/>
      <c r="T266"/>
      <c r="U266"/>
      <c r="V266" s="55"/>
      <c r="W266"/>
    </row>
    <row r="267" spans="14:23" ht="14.4">
      <c r="N267"/>
      <c r="O267"/>
      <c r="P267" s="55"/>
      <c r="Q267" s="55"/>
      <c r="R267"/>
      <c r="S267"/>
      <c r="T267"/>
      <c r="U267"/>
      <c r="V267" s="55"/>
      <c r="W267"/>
    </row>
    <row r="268" spans="14:23" ht="14.4">
      <c r="N268"/>
      <c r="O268"/>
      <c r="P268" s="55"/>
      <c r="Q268" s="55"/>
      <c r="R268"/>
      <c r="S268"/>
      <c r="T268"/>
      <c r="U268"/>
      <c r="V268" s="55"/>
      <c r="W268"/>
    </row>
    <row r="269" spans="14:23" ht="14.4">
      <c r="N269"/>
      <c r="O269"/>
      <c r="P269" s="55"/>
      <c r="Q269" s="55"/>
      <c r="R269"/>
      <c r="S269"/>
      <c r="T269"/>
      <c r="U269"/>
      <c r="V269" s="55"/>
      <c r="W269"/>
    </row>
    <row r="270" spans="14:23" ht="14.4">
      <c r="N270"/>
      <c r="O270"/>
      <c r="P270" s="55"/>
      <c r="Q270" s="55"/>
      <c r="R270"/>
      <c r="S270"/>
      <c r="T270"/>
      <c r="U270"/>
      <c r="V270" s="55"/>
      <c r="W270"/>
    </row>
    <row r="271" spans="14:23" ht="14.4">
      <c r="N271"/>
      <c r="O271"/>
      <c r="P271" s="55"/>
      <c r="Q271" s="55"/>
      <c r="R271"/>
      <c r="S271"/>
      <c r="T271"/>
      <c r="U271"/>
      <c r="V271" s="55"/>
      <c r="W271"/>
    </row>
    <row r="272" spans="14:23" ht="14.4">
      <c r="N272"/>
      <c r="O272"/>
      <c r="P272" s="55"/>
      <c r="Q272" s="55"/>
      <c r="R272"/>
      <c r="S272"/>
      <c r="T272"/>
      <c r="U272"/>
      <c r="V272" s="55"/>
      <c r="W272"/>
    </row>
    <row r="273" spans="14:23" ht="14.4">
      <c r="N273"/>
      <c r="O273"/>
      <c r="P273" s="55"/>
      <c r="Q273" s="55"/>
      <c r="R273"/>
      <c r="S273"/>
      <c r="T273"/>
      <c r="U273"/>
      <c r="V273" s="55"/>
      <c r="W273"/>
    </row>
    <row r="274" spans="14:23" ht="14.4">
      <c r="N274"/>
      <c r="O274"/>
      <c r="P274" s="55"/>
      <c r="Q274" s="55"/>
      <c r="R274"/>
      <c r="S274"/>
      <c r="T274"/>
      <c r="U274"/>
      <c r="V274" s="55"/>
      <c r="W274"/>
    </row>
    <row r="275" spans="14:23" ht="14.4">
      <c r="N275"/>
      <c r="O275"/>
      <c r="P275" s="55"/>
      <c r="Q275" s="55"/>
      <c r="R275"/>
      <c r="S275"/>
      <c r="T275"/>
      <c r="U275"/>
      <c r="V275" s="55"/>
      <c r="W275"/>
    </row>
    <row r="276" spans="14:23" ht="14.4">
      <c r="N276"/>
      <c r="O276"/>
      <c r="P276" s="55"/>
      <c r="Q276" s="55"/>
      <c r="R276"/>
      <c r="S276"/>
      <c r="T276"/>
      <c r="U276"/>
      <c r="V276" s="55"/>
      <c r="W276"/>
    </row>
    <row r="277" spans="14:23" ht="14.4">
      <c r="N277"/>
      <c r="O277"/>
      <c r="P277" s="55"/>
      <c r="Q277" s="55"/>
      <c r="R277"/>
      <c r="S277"/>
      <c r="T277"/>
      <c r="U277"/>
      <c r="V277" s="55"/>
      <c r="W277"/>
    </row>
    <row r="278" spans="14:23" ht="14.4">
      <c r="N278"/>
      <c r="O278"/>
      <c r="P278" s="55"/>
      <c r="Q278" s="55"/>
      <c r="R278"/>
      <c r="S278"/>
      <c r="T278"/>
      <c r="U278"/>
      <c r="V278" s="55"/>
      <c r="W278"/>
    </row>
    <row r="279" spans="14:23" ht="14.4">
      <c r="N279"/>
      <c r="O279"/>
      <c r="P279" s="55"/>
      <c r="Q279" s="55"/>
      <c r="R279"/>
      <c r="S279"/>
      <c r="T279"/>
      <c r="U279"/>
      <c r="V279" s="55"/>
      <c r="W279"/>
    </row>
    <row r="280" spans="14:23" ht="14.4">
      <c r="N280"/>
      <c r="O280"/>
      <c r="P280" s="55"/>
      <c r="Q280" s="55"/>
      <c r="R280"/>
      <c r="S280"/>
      <c r="T280"/>
      <c r="U280"/>
      <c r="V280" s="55"/>
      <c r="W280"/>
    </row>
    <row r="281" spans="14:23" ht="14.4">
      <c r="N281"/>
      <c r="O281"/>
      <c r="P281" s="55"/>
      <c r="Q281" s="55"/>
      <c r="R281"/>
      <c r="S281"/>
      <c r="T281"/>
      <c r="U281"/>
      <c r="V281" s="55"/>
      <c r="W281"/>
    </row>
    <row r="282" spans="14:23" ht="14.4">
      <c r="N282"/>
      <c r="O282"/>
      <c r="P282" s="55"/>
      <c r="Q282" s="55"/>
      <c r="R282"/>
      <c r="S282"/>
      <c r="T282"/>
      <c r="U282"/>
      <c r="V282" s="55"/>
      <c r="W282"/>
    </row>
    <row r="283" spans="14:23" ht="14.4">
      <c r="N283"/>
      <c r="O283"/>
      <c r="P283" s="55"/>
      <c r="Q283" s="55"/>
      <c r="R283"/>
      <c r="S283"/>
      <c r="T283"/>
      <c r="U283"/>
      <c r="V283" s="55"/>
      <c r="W283"/>
    </row>
    <row r="284" spans="14:23" ht="14.4">
      <c r="N284"/>
      <c r="O284"/>
      <c r="P284" s="55"/>
      <c r="Q284" s="55"/>
      <c r="R284"/>
      <c r="S284"/>
      <c r="T284"/>
      <c r="U284"/>
      <c r="V284" s="55"/>
      <c r="W284"/>
    </row>
    <row r="285" spans="14:23" ht="14.4">
      <c r="N285"/>
      <c r="O285"/>
      <c r="P285" s="55"/>
      <c r="Q285" s="55"/>
      <c r="R285"/>
      <c r="S285"/>
      <c r="T285"/>
      <c r="U285"/>
      <c r="V285" s="55"/>
      <c r="W285"/>
    </row>
    <row r="286" spans="14:23" ht="14.4">
      <c r="N286"/>
      <c r="O286"/>
      <c r="P286" s="55"/>
      <c r="Q286" s="55"/>
      <c r="R286"/>
      <c r="S286"/>
      <c r="T286"/>
      <c r="U286"/>
      <c r="V286" s="55"/>
      <c r="W286"/>
    </row>
    <row r="287" spans="14:23" ht="14.4">
      <c r="N287"/>
      <c r="O287"/>
      <c r="P287" s="55"/>
      <c r="Q287" s="55"/>
      <c r="R287"/>
      <c r="S287"/>
      <c r="T287"/>
      <c r="U287"/>
      <c r="V287" s="55"/>
      <c r="W287"/>
    </row>
    <row r="288" spans="14:23" ht="14.4">
      <c r="N288"/>
      <c r="O288"/>
      <c r="P288" s="55"/>
      <c r="Q288" s="55"/>
      <c r="R288"/>
      <c r="S288"/>
      <c r="T288"/>
      <c r="U288"/>
      <c r="V288" s="55"/>
      <c r="W288"/>
    </row>
    <row r="289" spans="14:23" ht="14.4">
      <c r="N289"/>
      <c r="O289"/>
      <c r="P289" s="55"/>
      <c r="Q289" s="55"/>
      <c r="R289"/>
      <c r="S289"/>
      <c r="T289"/>
      <c r="U289"/>
      <c r="V289" s="55"/>
      <c r="W289"/>
    </row>
    <row r="290" spans="14:23" ht="14.4">
      <c r="N290"/>
      <c r="O290"/>
      <c r="P290" s="55"/>
      <c r="Q290" s="55"/>
      <c r="R290"/>
      <c r="S290"/>
      <c r="T290"/>
      <c r="U290"/>
      <c r="V290" s="55"/>
      <c r="W290"/>
    </row>
    <row r="291" spans="14:23" ht="14.4">
      <c r="N291"/>
      <c r="O291"/>
      <c r="P291" s="55"/>
      <c r="Q291" s="55"/>
      <c r="R291"/>
      <c r="S291"/>
      <c r="T291"/>
      <c r="U291"/>
      <c r="V291" s="55"/>
      <c r="W291"/>
    </row>
    <row r="292" spans="14:23" ht="14.4">
      <c r="N292"/>
      <c r="O292"/>
      <c r="P292" s="55"/>
      <c r="Q292" s="55"/>
      <c r="R292"/>
      <c r="S292"/>
      <c r="T292"/>
      <c r="U292"/>
      <c r="V292" s="55"/>
      <c r="W292"/>
    </row>
    <row r="293" spans="14:23" ht="14.4">
      <c r="N293"/>
      <c r="O293"/>
      <c r="P293" s="55"/>
      <c r="Q293" s="55"/>
      <c r="R293"/>
      <c r="S293"/>
      <c r="T293"/>
      <c r="U293"/>
      <c r="V293" s="55"/>
      <c r="W293"/>
    </row>
    <row r="294" spans="14:23" ht="14.4">
      <c r="N294"/>
      <c r="O294"/>
      <c r="P294" s="55"/>
      <c r="Q294" s="55"/>
      <c r="R294"/>
      <c r="S294"/>
      <c r="T294"/>
      <c r="U294"/>
      <c r="V294" s="55"/>
      <c r="W294"/>
    </row>
    <row r="295" spans="14:23" ht="14.4">
      <c r="N295"/>
      <c r="O295"/>
      <c r="P295" s="55"/>
      <c r="Q295" s="55"/>
      <c r="R295"/>
      <c r="S295"/>
      <c r="T295"/>
      <c r="U295"/>
      <c r="V295" s="55"/>
      <c r="W295"/>
    </row>
    <row r="296" spans="14:23" ht="14.4">
      <c r="N296"/>
      <c r="O296"/>
      <c r="P296" s="55"/>
      <c r="Q296" s="55"/>
      <c r="R296"/>
      <c r="S296"/>
      <c r="T296"/>
      <c r="U296"/>
      <c r="V296" s="55"/>
      <c r="W296"/>
    </row>
    <row r="297" spans="14:23" ht="14.4">
      <c r="N297"/>
      <c r="O297"/>
      <c r="P297" s="55"/>
      <c r="Q297" s="55"/>
      <c r="R297"/>
      <c r="S297"/>
      <c r="T297"/>
      <c r="U297"/>
      <c r="V297" s="55"/>
      <c r="W297"/>
    </row>
    <row r="298" spans="14:23" ht="14.4">
      <c r="N298"/>
      <c r="O298"/>
      <c r="P298" s="55"/>
      <c r="Q298" s="55"/>
      <c r="R298"/>
      <c r="S298"/>
      <c r="T298"/>
      <c r="U298"/>
      <c r="V298" s="55"/>
      <c r="W298"/>
    </row>
    <row r="299" spans="14:23" ht="14.4">
      <c r="N299"/>
      <c r="O299"/>
      <c r="P299" s="55"/>
      <c r="Q299" s="55"/>
      <c r="R299"/>
      <c r="S299"/>
      <c r="T299"/>
      <c r="U299"/>
      <c r="V299" s="55"/>
      <c r="W299"/>
    </row>
    <row r="300" spans="14:23" ht="14.4">
      <c r="N300"/>
      <c r="O300"/>
      <c r="P300" s="55"/>
      <c r="Q300" s="55"/>
      <c r="R300"/>
      <c r="S300"/>
      <c r="T300"/>
      <c r="U300"/>
      <c r="V300" s="55"/>
      <c r="W300"/>
    </row>
    <row r="301" spans="14:23" ht="14.4">
      <c r="N301"/>
      <c r="O301"/>
      <c r="P301" s="55"/>
      <c r="Q301" s="55"/>
      <c r="R301"/>
      <c r="S301"/>
      <c r="T301"/>
      <c r="U301"/>
      <c r="V301" s="55"/>
      <c r="W301"/>
    </row>
    <row r="302" spans="14:23" ht="14.4">
      <c r="N302"/>
      <c r="O302"/>
      <c r="P302" s="55"/>
      <c r="Q302" s="55"/>
      <c r="R302"/>
      <c r="S302"/>
      <c r="T302"/>
      <c r="U302"/>
      <c r="V302" s="55"/>
      <c r="W302"/>
    </row>
    <row r="303" spans="14:23" ht="14.4">
      <c r="N303"/>
      <c r="O303"/>
      <c r="P303" s="55"/>
      <c r="Q303" s="55"/>
      <c r="R303"/>
      <c r="S303"/>
      <c r="T303"/>
      <c r="U303"/>
      <c r="V303" s="55"/>
      <c r="W303"/>
    </row>
    <row r="304" spans="14:23" ht="14.4">
      <c r="N304"/>
      <c r="O304"/>
      <c r="P304" s="55"/>
      <c r="Q304" s="55"/>
      <c r="R304"/>
      <c r="S304"/>
      <c r="T304"/>
      <c r="U304"/>
      <c r="V304" s="55"/>
      <c r="W304"/>
    </row>
    <row r="305" spans="14:23" ht="14.4">
      <c r="N305"/>
      <c r="O305"/>
      <c r="P305" s="55"/>
      <c r="Q305" s="55"/>
      <c r="R305"/>
      <c r="S305"/>
      <c r="T305"/>
      <c r="U305"/>
      <c r="V305" s="55"/>
      <c r="W305"/>
    </row>
    <row r="306" spans="14:23" ht="14.4">
      <c r="N306"/>
      <c r="O306"/>
      <c r="P306" s="55"/>
      <c r="Q306" s="55"/>
      <c r="R306"/>
      <c r="S306"/>
      <c r="T306"/>
      <c r="U306"/>
      <c r="V306" s="55"/>
      <c r="W306"/>
    </row>
    <row r="307" spans="14:23" ht="14.4">
      <c r="N307"/>
      <c r="O307"/>
      <c r="P307" s="55"/>
      <c r="Q307" s="55"/>
      <c r="R307"/>
      <c r="S307"/>
      <c r="T307"/>
      <c r="U307"/>
      <c r="V307" s="55"/>
      <c r="W307"/>
    </row>
  </sheetData>
  <autoFilter ref="A5:AC129" xr:uid="{00000000-0001-0000-0000-000000000000}"/>
  <dataConsolidate/>
  <mergeCells count="6">
    <mergeCell ref="N4:W4"/>
    <mergeCell ref="N3:W3"/>
    <mergeCell ref="A4:H4"/>
    <mergeCell ref="I3:M3"/>
    <mergeCell ref="I4:M4"/>
    <mergeCell ref="A3:H3"/>
  </mergeCells>
  <phoneticPr fontId="21" type="noConversion"/>
  <hyperlinks>
    <hyperlink ref="F49" r:id="rId1" xr:uid="{CE4BFC5D-A1EC-4C22-9B20-094FB01F2EC6}"/>
    <hyperlink ref="F50" r:id="rId2" xr:uid="{E18ECBFC-D84D-4A8B-8365-DDBB0E2D5872}"/>
    <hyperlink ref="F51" r:id="rId3" xr:uid="{A1AE1BCE-7B2A-434F-967F-B28DD609FA2B}"/>
    <hyperlink ref="F52" r:id="rId4" xr:uid="{6EA8400A-6A9B-42E4-BD8B-C35B2FCA6960}"/>
    <hyperlink ref="F53" r:id="rId5" xr:uid="{B718AC29-2CFF-43D7-93B5-B5E82A331C32}"/>
  </hyperlinks>
  <pageMargins left="0.25" right="0.25" top="0.75" bottom="0.75" header="0.3" footer="0.3"/>
  <pageSetup paperSize="8" fitToHeight="0" orientation="landscape" r:id="rId6"/>
  <headerFooter>
    <oddFooter>&amp;F</oddFooter>
  </headerFooter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xr:uid="{420EF864-0B02-294A-BBB3-64229793C1BB}">
          <x14:formula1>
            <xm:f>_list!$F$3:$F$5</xm:f>
          </x14:formula1>
          <xm:sqref>U6:V6 I6:I21 I46:I66 P6:Q6 I26:I44 I23:I24 I88:I129 O6:O129 T6:T129 I68:I86</xm:sqref>
        </x14:dataValidation>
        <x14:dataValidation type="list" allowBlank="1" showInputMessage="1" xr:uid="{91AC6496-8786-4E43-AEA9-62385D1C29C9}">
          <x14:formula1>
            <xm:f>_list!$L$3:$L$5</xm:f>
          </x14:formula1>
          <xm:sqref>J128 X68 Z25 Z8 Z60 Y70 X64:Y64 J60 R6:R129 J76:J86 Z63 Z128 Z69 Z67 Z45 Z22 Z6 X7:Y7 J6:J21 X46:X59 X26:X44 X23:X24 X65:X66 J63:J66 X61:X62 X9:Y21 J68:J74 X70:X86</xm:sqref>
        </x14:dataValidation>
        <x14:dataValidation type="list" allowBlank="1" showInputMessage="1" xr:uid="{508B3928-FABC-5B4A-8647-8A57DCE55079}">
          <x14:formula1>
            <xm:f>_list!$H$24:$H$28</xm:f>
          </x14:formula1>
          <xm:sqref>W88:W129 W77:W86 W6:W75 M6:M61 M63:M129</xm:sqref>
        </x14:dataValidation>
        <x14:dataValidation type="list" allowBlank="1" showInputMessage="1" xr:uid="{2AFFFA29-F7A2-7241-B079-D24C624F4193}">
          <x14:formula1>
            <xm:f>_list!$K$3:$K$6</xm:f>
          </x14:formula1>
          <xm:sqref>K6:L6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48EBC4-DE08-476A-BC9C-22FEB6E6D8A2}">
  <sheetPr>
    <pageSetUpPr fitToPage="1"/>
  </sheetPr>
  <dimension ref="A1:AC239"/>
  <sheetViews>
    <sheetView zoomScale="110" zoomScaleNormal="110" workbookViewId="0">
      <pane ySplit="5" topLeftCell="A6" activePane="bottomLeft" state="frozen"/>
      <selection pane="bottomLeft" activeCell="N7" sqref="N7"/>
    </sheetView>
  </sheetViews>
  <sheetFormatPr defaultColWidth="9.109375" defaultRowHeight="13.8" outlineLevelRow="1"/>
  <cols>
    <col min="1" max="1" width="10.109375" style="58" customWidth="1"/>
    <col min="2" max="2" width="10.109375" style="59" customWidth="1"/>
    <col min="3" max="3" width="11.44140625" style="58" customWidth="1"/>
    <col min="4" max="4" width="37" style="56" customWidth="1"/>
    <col min="5" max="5" width="34" style="56" customWidth="1"/>
    <col min="6" max="6" width="42.109375" style="56" customWidth="1"/>
    <col min="7" max="7" width="10.6640625" style="58" customWidth="1"/>
    <col min="8" max="8" width="18.109375" style="56" customWidth="1"/>
    <col min="9" max="9" width="21" style="57" customWidth="1"/>
    <col min="10" max="10" width="28.33203125" style="56" customWidth="1"/>
    <col min="11" max="12" width="18.6640625" style="56" customWidth="1"/>
    <col min="13" max="13" width="21.44140625" style="56" customWidth="1"/>
    <col min="14" max="14" width="27.77734375" style="56" customWidth="1"/>
    <col min="15" max="15" width="21" style="57" customWidth="1"/>
    <col min="16" max="17" width="18.6640625" style="56" customWidth="1"/>
    <col min="18" max="22" width="20.33203125" style="56" customWidth="1"/>
    <col min="23" max="23" width="23.109375" style="56" customWidth="1"/>
    <col min="24" max="25" width="20.44140625" style="56" customWidth="1"/>
    <col min="26" max="26" width="21.44140625" style="64" customWidth="1"/>
    <col min="27" max="29" width="30.77734375" style="56" customWidth="1"/>
    <col min="30" max="16384" width="9.109375" style="56"/>
  </cols>
  <sheetData>
    <row r="1" spans="1:29" ht="10.95" customHeight="1"/>
    <row r="2" spans="1:29" ht="46.95" customHeight="1">
      <c r="A2" s="78" t="s">
        <v>548</v>
      </c>
      <c r="B2" s="78"/>
      <c r="C2" s="78"/>
      <c r="D2" s="78"/>
      <c r="E2" s="78"/>
      <c r="F2" s="78"/>
      <c r="G2" s="78"/>
      <c r="H2" s="78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60"/>
      <c r="Z2" s="65"/>
    </row>
    <row r="3" spans="1:29" s="62" customFormat="1" ht="21" customHeight="1" thickBot="1">
      <c r="A3" s="145"/>
      <c r="B3" s="145"/>
      <c r="C3" s="145"/>
      <c r="D3" s="145"/>
      <c r="E3" s="145"/>
      <c r="F3" s="145"/>
      <c r="G3" s="145"/>
      <c r="H3" s="145"/>
      <c r="I3" s="145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5"/>
      <c r="U3" s="145"/>
      <c r="V3" s="145"/>
      <c r="W3" s="145"/>
      <c r="X3" s="66"/>
      <c r="Y3" s="66"/>
      <c r="Z3" s="66"/>
      <c r="AA3" s="63"/>
      <c r="AB3" s="63"/>
      <c r="AC3" s="63"/>
    </row>
    <row r="4" spans="1:29" s="62" customFormat="1" ht="19.2" customHeight="1" thickTop="1" thickBot="1">
      <c r="A4" s="146" t="s">
        <v>508</v>
      </c>
      <c r="B4" s="146"/>
      <c r="C4" s="146"/>
      <c r="D4" s="146"/>
      <c r="E4" s="146"/>
      <c r="F4" s="146"/>
      <c r="G4" s="146"/>
      <c r="H4" s="146"/>
      <c r="I4" s="147" t="s">
        <v>498</v>
      </c>
      <c r="J4" s="147"/>
      <c r="K4" s="147"/>
      <c r="L4" s="147"/>
      <c r="M4" s="148"/>
      <c r="N4" s="143" t="s">
        <v>499</v>
      </c>
      <c r="O4" s="144"/>
      <c r="P4" s="144"/>
      <c r="Q4" s="144"/>
      <c r="R4" s="144"/>
      <c r="S4" s="144"/>
      <c r="T4" s="144"/>
      <c r="U4" s="144"/>
      <c r="V4" s="144"/>
      <c r="W4" s="144"/>
      <c r="X4" s="67"/>
      <c r="Y4" s="68"/>
      <c r="Z4" s="68"/>
      <c r="AA4" s="69" t="s">
        <v>494</v>
      </c>
      <c r="AB4" s="69" t="s">
        <v>495</v>
      </c>
      <c r="AC4" s="70" t="s">
        <v>496</v>
      </c>
    </row>
    <row r="5" spans="1:29" s="61" customFormat="1" ht="54" customHeight="1" thickTop="1" thickBot="1">
      <c r="A5" s="79" t="s">
        <v>0</v>
      </c>
      <c r="B5" s="79" t="s">
        <v>1</v>
      </c>
      <c r="C5" s="79" t="s">
        <v>509</v>
      </c>
      <c r="D5" s="79" t="s">
        <v>510</v>
      </c>
      <c r="E5" s="79" t="s">
        <v>511</v>
      </c>
      <c r="F5" s="79" t="s">
        <v>2</v>
      </c>
      <c r="G5" s="79" t="s">
        <v>3</v>
      </c>
      <c r="H5" s="79" t="s">
        <v>4</v>
      </c>
      <c r="I5" s="80" t="s">
        <v>502</v>
      </c>
      <c r="J5" s="81" t="s">
        <v>503</v>
      </c>
      <c r="K5" s="81" t="s">
        <v>504</v>
      </c>
      <c r="L5" s="81" t="s">
        <v>505</v>
      </c>
      <c r="M5" s="82" t="s">
        <v>555</v>
      </c>
      <c r="N5" s="83" t="s">
        <v>552</v>
      </c>
      <c r="O5" s="83" t="s">
        <v>506</v>
      </c>
      <c r="P5" s="83" t="s">
        <v>582</v>
      </c>
      <c r="Q5" s="83" t="s">
        <v>583</v>
      </c>
      <c r="R5" s="87" t="s">
        <v>427</v>
      </c>
      <c r="S5" s="83" t="s">
        <v>554</v>
      </c>
      <c r="T5" s="83" t="s">
        <v>507</v>
      </c>
      <c r="U5" s="83" t="s">
        <v>584</v>
      </c>
      <c r="V5" s="83" t="s">
        <v>585</v>
      </c>
      <c r="W5" s="84" t="s">
        <v>553</v>
      </c>
      <c r="X5" s="79" t="s">
        <v>490</v>
      </c>
      <c r="Y5" s="79" t="s">
        <v>492</v>
      </c>
      <c r="Z5" s="79" t="s">
        <v>493</v>
      </c>
      <c r="AA5" s="111">
        <f>Z6+Z8</f>
        <v>0</v>
      </c>
      <c r="AB5" s="111">
        <f>AA5*0.2</f>
        <v>0</v>
      </c>
      <c r="AC5" s="111">
        <f>AB5+AA5</f>
        <v>0</v>
      </c>
    </row>
    <row r="6" spans="1:29" s="55" customFormat="1" ht="15.6" thickTop="1" thickBot="1">
      <c r="A6" s="91">
        <v>3</v>
      </c>
      <c r="B6" s="91"/>
      <c r="C6" s="91" t="s">
        <v>84</v>
      </c>
      <c r="D6" s="91" t="s">
        <v>85</v>
      </c>
      <c r="E6" s="73"/>
      <c r="F6" s="73"/>
      <c r="G6" s="73"/>
      <c r="H6" s="73"/>
      <c r="I6" s="74"/>
      <c r="J6" s="73"/>
      <c r="K6" s="73"/>
      <c r="L6" s="73"/>
      <c r="M6" s="75"/>
      <c r="N6" s="74"/>
      <c r="O6" s="73"/>
      <c r="P6" s="73"/>
      <c r="Q6" s="73"/>
      <c r="R6" s="73"/>
      <c r="S6" s="73"/>
      <c r="T6" s="73"/>
      <c r="U6" s="73"/>
      <c r="V6" s="73"/>
      <c r="W6" s="75"/>
      <c r="X6" s="76"/>
      <c r="Y6" s="73"/>
      <c r="Z6" s="92">
        <f>SUM(Z7)</f>
        <v>0</v>
      </c>
      <c r="AA6" s="76"/>
      <c r="AB6" s="76">
        <f>Z6*0.2</f>
        <v>0</v>
      </c>
      <c r="AC6" s="76">
        <f>AB6+Z6</f>
        <v>0</v>
      </c>
    </row>
    <row r="7" spans="1:29" s="55" customFormat="1" ht="15.6" outlineLevel="1" thickTop="1" thickBot="1">
      <c r="B7" s="55" t="s">
        <v>88</v>
      </c>
      <c r="C7" s="55" t="s">
        <v>84</v>
      </c>
      <c r="D7" s="55" t="s">
        <v>85</v>
      </c>
      <c r="E7" s="55" t="s">
        <v>491</v>
      </c>
      <c r="F7" s="55" t="s">
        <v>89</v>
      </c>
      <c r="G7" s="55" t="s">
        <v>53</v>
      </c>
      <c r="H7" s="55" t="s">
        <v>12</v>
      </c>
      <c r="I7" s="72" t="s">
        <v>574</v>
      </c>
      <c r="J7" s="55" t="s">
        <v>23</v>
      </c>
      <c r="K7" s="55" t="s">
        <v>575</v>
      </c>
      <c r="L7" s="55" t="s">
        <v>579</v>
      </c>
      <c r="M7" s="71" t="s">
        <v>485</v>
      </c>
      <c r="N7" s="105"/>
      <c r="O7" s="106"/>
      <c r="P7" s="106"/>
      <c r="Q7" s="106"/>
      <c r="R7" s="106"/>
      <c r="S7" s="106"/>
      <c r="T7" s="106"/>
      <c r="U7" s="106"/>
      <c r="V7" s="141"/>
      <c r="W7" s="107"/>
      <c r="X7" s="112">
        <v>0</v>
      </c>
      <c r="Y7" s="55">
        <v>48</v>
      </c>
      <c r="Z7" s="77">
        <f>Y7*X7</f>
        <v>0</v>
      </c>
      <c r="AA7" s="77"/>
      <c r="AB7" s="77">
        <f>Z7*0.2</f>
        <v>0</v>
      </c>
      <c r="AC7" s="77">
        <f>AB7+Z7</f>
        <v>0</v>
      </c>
    </row>
    <row r="8" spans="1:29" s="55" customFormat="1" ht="15.6" thickTop="1" thickBot="1">
      <c r="A8" s="91">
        <v>4</v>
      </c>
      <c r="B8" s="91"/>
      <c r="C8" s="91" t="s">
        <v>93</v>
      </c>
      <c r="D8" s="91" t="s">
        <v>94</v>
      </c>
      <c r="E8" s="73"/>
      <c r="F8" s="73"/>
      <c r="G8" s="73"/>
      <c r="H8" s="73"/>
      <c r="I8" s="74"/>
      <c r="J8" s="73"/>
      <c r="K8" s="73"/>
      <c r="L8" s="73"/>
      <c r="M8" s="75"/>
      <c r="N8" s="74"/>
      <c r="O8" s="73"/>
      <c r="P8" s="73"/>
      <c r="Q8" s="73"/>
      <c r="R8" s="73"/>
      <c r="S8" s="73"/>
      <c r="T8" s="73"/>
      <c r="U8" s="73"/>
      <c r="V8" s="73"/>
      <c r="W8" s="75"/>
      <c r="X8" s="76"/>
      <c r="Y8" s="73"/>
      <c r="Z8" s="92">
        <f>SUM(Z9:Z14)</f>
        <v>0</v>
      </c>
      <c r="AA8" s="76"/>
      <c r="AB8" s="76">
        <f>Z8*0.2</f>
        <v>0</v>
      </c>
      <c r="AC8" s="76">
        <f>AB8+Z8</f>
        <v>0</v>
      </c>
    </row>
    <row r="9" spans="1:29" s="55" customFormat="1" ht="15" outlineLevel="1" thickTop="1">
      <c r="B9" s="55" t="s">
        <v>96</v>
      </c>
      <c r="C9" s="55" t="s">
        <v>93</v>
      </c>
      <c r="D9" s="55" t="s">
        <v>94</v>
      </c>
      <c r="E9" s="55" t="s">
        <v>97</v>
      </c>
      <c r="F9" s="55" t="s">
        <v>95</v>
      </c>
      <c r="G9" s="55" t="s">
        <v>25</v>
      </c>
      <c r="H9" s="55" t="s">
        <v>12</v>
      </c>
      <c r="I9" s="72" t="s">
        <v>574</v>
      </c>
      <c r="J9" s="55" t="s">
        <v>23</v>
      </c>
      <c r="K9" s="55" t="s">
        <v>579</v>
      </c>
      <c r="L9" s="55" t="s">
        <v>578</v>
      </c>
      <c r="M9" s="71" t="s">
        <v>485</v>
      </c>
      <c r="N9" s="96"/>
      <c r="O9" s="97"/>
      <c r="P9" s="97"/>
      <c r="Q9" s="97"/>
      <c r="R9" s="97"/>
      <c r="S9" s="97"/>
      <c r="T9" s="97"/>
      <c r="U9" s="97"/>
      <c r="V9" s="137"/>
      <c r="W9" s="98"/>
      <c r="X9" s="108">
        <v>0</v>
      </c>
      <c r="Y9" s="55">
        <v>48</v>
      </c>
      <c r="Z9" s="77">
        <f>Y9*X9</f>
        <v>0</v>
      </c>
      <c r="AA9" s="77"/>
      <c r="AB9" s="77">
        <f>Z9*0.2</f>
        <v>0</v>
      </c>
      <c r="AC9" s="77">
        <f>AB9+Z9</f>
        <v>0</v>
      </c>
    </row>
    <row r="10" spans="1:29" s="55" customFormat="1" ht="14.4" outlineLevel="1">
      <c r="B10" s="55" t="s">
        <v>99</v>
      </c>
      <c r="C10" s="55" t="s">
        <v>93</v>
      </c>
      <c r="D10" s="55" t="s">
        <v>94</v>
      </c>
      <c r="E10" s="55" t="s">
        <v>100</v>
      </c>
      <c r="F10" s="55" t="s">
        <v>101</v>
      </c>
      <c r="H10" s="55" t="s">
        <v>102</v>
      </c>
      <c r="I10" s="72" t="s">
        <v>574</v>
      </c>
      <c r="J10" s="55" t="s">
        <v>48</v>
      </c>
      <c r="K10" s="55" t="s">
        <v>580</v>
      </c>
      <c r="M10" s="71" t="s">
        <v>484</v>
      </c>
      <c r="N10" s="99"/>
      <c r="O10" s="100"/>
      <c r="P10" s="100"/>
      <c r="Q10" s="100"/>
      <c r="R10" s="100"/>
      <c r="S10" s="100"/>
      <c r="T10" s="100"/>
      <c r="U10" s="100"/>
      <c r="V10" s="138"/>
      <c r="W10" s="101"/>
      <c r="X10" s="109">
        <v>0</v>
      </c>
      <c r="Y10" s="55">
        <v>48</v>
      </c>
      <c r="Z10" s="77">
        <f t="shared" ref="Z10:Z14" si="0">Y10*X10</f>
        <v>0</v>
      </c>
      <c r="AA10" s="77"/>
      <c r="AB10" s="77">
        <f t="shared" ref="AB10:AB14" si="1">Z10*0.2</f>
        <v>0</v>
      </c>
      <c r="AC10" s="77">
        <f t="shared" ref="AC10:AC14" si="2">AB10+Z10</f>
        <v>0</v>
      </c>
    </row>
    <row r="11" spans="1:29" s="55" customFormat="1" ht="14.4" outlineLevel="1">
      <c r="B11" s="55" t="s">
        <v>104</v>
      </c>
      <c r="C11" s="55" t="s">
        <v>93</v>
      </c>
      <c r="D11" s="55" t="s">
        <v>94</v>
      </c>
      <c r="E11" s="55" t="s">
        <v>501</v>
      </c>
      <c r="F11" s="55" t="s">
        <v>106</v>
      </c>
      <c r="H11" s="55" t="s">
        <v>107</v>
      </c>
      <c r="I11" s="72" t="s">
        <v>574</v>
      </c>
      <c r="J11" s="55" t="s">
        <v>48</v>
      </c>
      <c r="K11" s="55" t="s">
        <v>580</v>
      </c>
      <c r="M11" s="71" t="s">
        <v>484</v>
      </c>
      <c r="N11" s="99"/>
      <c r="O11" s="100"/>
      <c r="P11" s="100"/>
      <c r="Q11" s="100"/>
      <c r="R11" s="100"/>
      <c r="S11" s="100"/>
      <c r="T11" s="100"/>
      <c r="U11" s="100"/>
      <c r="V11" s="138"/>
      <c r="W11" s="101"/>
      <c r="X11" s="109">
        <v>0</v>
      </c>
      <c r="Y11" s="55">
        <v>48</v>
      </c>
      <c r="Z11" s="77">
        <f t="shared" si="0"/>
        <v>0</v>
      </c>
      <c r="AA11" s="77"/>
      <c r="AB11" s="77">
        <f t="shared" si="1"/>
        <v>0</v>
      </c>
      <c r="AC11" s="77">
        <f t="shared" si="2"/>
        <v>0</v>
      </c>
    </row>
    <row r="12" spans="1:29" s="55" customFormat="1" ht="14.4" outlineLevel="1">
      <c r="B12" s="55" t="s">
        <v>108</v>
      </c>
      <c r="C12" s="55" t="s">
        <v>93</v>
      </c>
      <c r="D12" s="55" t="s">
        <v>94</v>
      </c>
      <c r="E12" s="55" t="s">
        <v>105</v>
      </c>
      <c r="F12" s="55" t="s">
        <v>109</v>
      </c>
      <c r="I12" s="72" t="s">
        <v>574</v>
      </c>
      <c r="J12" s="55" t="s">
        <v>48</v>
      </c>
      <c r="K12" s="55" t="s">
        <v>580</v>
      </c>
      <c r="M12" s="71" t="s">
        <v>484</v>
      </c>
      <c r="N12" s="99"/>
      <c r="O12" s="100"/>
      <c r="P12" s="100"/>
      <c r="Q12" s="100"/>
      <c r="R12" s="100"/>
      <c r="S12" s="100"/>
      <c r="T12" s="100"/>
      <c r="U12" s="100"/>
      <c r="V12" s="138"/>
      <c r="W12" s="101"/>
      <c r="X12" s="109">
        <v>0</v>
      </c>
      <c r="Y12" s="55">
        <v>48</v>
      </c>
      <c r="Z12" s="77">
        <f t="shared" si="0"/>
        <v>0</v>
      </c>
      <c r="AA12" s="77"/>
      <c r="AB12" s="77">
        <f t="shared" si="1"/>
        <v>0</v>
      </c>
      <c r="AC12" s="77">
        <f t="shared" si="2"/>
        <v>0</v>
      </c>
    </row>
    <row r="13" spans="1:29" s="55" customFormat="1" ht="14.4" outlineLevel="1">
      <c r="B13" s="55" t="s">
        <v>110</v>
      </c>
      <c r="C13" s="55" t="s">
        <v>93</v>
      </c>
      <c r="D13" s="55" t="s">
        <v>94</v>
      </c>
      <c r="E13" s="55" t="s">
        <v>111</v>
      </c>
      <c r="F13" s="55" t="s">
        <v>112</v>
      </c>
      <c r="H13" s="55" t="s">
        <v>113</v>
      </c>
      <c r="I13" s="72" t="s">
        <v>574</v>
      </c>
      <c r="J13" s="55" t="s">
        <v>48</v>
      </c>
      <c r="K13" s="55" t="s">
        <v>580</v>
      </c>
      <c r="M13" s="71" t="s">
        <v>484</v>
      </c>
      <c r="N13" s="99"/>
      <c r="O13" s="100"/>
      <c r="P13" s="100"/>
      <c r="Q13" s="100"/>
      <c r="R13" s="100"/>
      <c r="S13" s="100"/>
      <c r="T13" s="100"/>
      <c r="U13" s="100"/>
      <c r="V13" s="138"/>
      <c r="W13" s="101"/>
      <c r="X13" s="109">
        <v>0</v>
      </c>
      <c r="Y13" s="55">
        <v>48</v>
      </c>
      <c r="Z13" s="77">
        <f t="shared" si="0"/>
        <v>0</v>
      </c>
      <c r="AA13" s="77"/>
      <c r="AB13" s="77">
        <f t="shared" si="1"/>
        <v>0</v>
      </c>
      <c r="AC13" s="77">
        <f t="shared" si="2"/>
        <v>0</v>
      </c>
    </row>
    <row r="14" spans="1:29" s="55" customFormat="1" ht="14.4" outlineLevel="1">
      <c r="B14" s="55" t="s">
        <v>114</v>
      </c>
      <c r="C14" s="55" t="s">
        <v>93</v>
      </c>
      <c r="D14" s="55" t="s">
        <v>94</v>
      </c>
      <c r="E14" s="55" t="s">
        <v>115</v>
      </c>
      <c r="F14" s="55" t="s">
        <v>116</v>
      </c>
      <c r="H14" s="55" t="s">
        <v>117</v>
      </c>
      <c r="I14" s="72" t="s">
        <v>574</v>
      </c>
      <c r="J14" s="55" t="s">
        <v>48</v>
      </c>
      <c r="K14" s="55" t="s">
        <v>580</v>
      </c>
      <c r="M14" s="71" t="s">
        <v>484</v>
      </c>
      <c r="N14" s="102"/>
      <c r="O14" s="103"/>
      <c r="P14" s="103"/>
      <c r="Q14" s="103"/>
      <c r="R14" s="103"/>
      <c r="S14" s="103"/>
      <c r="T14" s="103"/>
      <c r="U14" s="103"/>
      <c r="V14" s="139"/>
      <c r="W14" s="104"/>
      <c r="X14" s="110">
        <v>0</v>
      </c>
      <c r="Y14" s="55">
        <v>48</v>
      </c>
      <c r="Z14" s="77">
        <f t="shared" si="0"/>
        <v>0</v>
      </c>
      <c r="AA14" s="77"/>
      <c r="AB14" s="77">
        <f t="shared" si="1"/>
        <v>0</v>
      </c>
      <c r="AC14" s="77">
        <f t="shared" si="2"/>
        <v>0</v>
      </c>
    </row>
    <row r="15" spans="1:29" s="55" customFormat="1" ht="14.4">
      <c r="X15" s="77"/>
    </row>
    <row r="16" spans="1:29" s="55" customFormat="1" ht="14.4">
      <c r="X16" s="77"/>
    </row>
    <row r="17" spans="14:23" s="55" customFormat="1" ht="14.4"/>
    <row r="18" spans="14:23" s="55" customFormat="1" ht="14.4"/>
    <row r="19" spans="14:23" s="55" customFormat="1" ht="14.4"/>
    <row r="20" spans="14:23" s="55" customFormat="1" ht="14.4"/>
    <row r="21" spans="14:23" s="55" customFormat="1" ht="14.4"/>
    <row r="22" spans="14:23" s="55" customFormat="1" ht="14.4"/>
    <row r="23" spans="14:23" s="55" customFormat="1" ht="14.4"/>
    <row r="24" spans="14:23" s="55" customFormat="1" ht="14.4"/>
    <row r="25" spans="14:23" s="55" customFormat="1" ht="14.4"/>
    <row r="26" spans="14:23" s="55" customFormat="1" ht="14.4"/>
    <row r="27" spans="14:23" ht="14.4">
      <c r="N27" s="55"/>
      <c r="O27" s="55"/>
      <c r="P27" s="55"/>
      <c r="Q27" s="55"/>
      <c r="R27" s="55"/>
      <c r="S27" s="55"/>
      <c r="T27" s="55"/>
      <c r="U27" s="55"/>
      <c r="V27" s="55"/>
      <c r="W27" s="55"/>
    </row>
    <row r="28" spans="14:23" ht="14.4">
      <c r="N28" s="55"/>
      <c r="O28" s="55"/>
      <c r="P28" s="55"/>
      <c r="Q28" s="55"/>
      <c r="R28" s="55"/>
      <c r="S28" s="55"/>
      <c r="T28" s="55"/>
      <c r="U28" s="55"/>
      <c r="V28" s="55"/>
      <c r="W28" s="55"/>
    </row>
    <row r="29" spans="14:23" ht="14.4">
      <c r="N29" s="55"/>
      <c r="O29" s="55"/>
      <c r="P29" s="55"/>
      <c r="Q29" s="55"/>
      <c r="R29" s="55"/>
      <c r="S29" s="55"/>
      <c r="T29" s="55"/>
      <c r="U29" s="55"/>
      <c r="V29" s="55"/>
      <c r="W29" s="55"/>
    </row>
    <row r="30" spans="14:23" ht="14.4">
      <c r="N30" s="55"/>
      <c r="O30" s="55"/>
      <c r="P30" s="55"/>
      <c r="Q30" s="55"/>
      <c r="R30" s="55"/>
      <c r="S30" s="55"/>
      <c r="T30" s="55"/>
      <c r="U30" s="55"/>
      <c r="V30" s="55"/>
      <c r="W30" s="55"/>
    </row>
    <row r="31" spans="14:23" ht="14.4">
      <c r="N31" s="55"/>
      <c r="O31" s="55"/>
      <c r="P31" s="55"/>
      <c r="Q31" s="55"/>
      <c r="R31" s="55"/>
      <c r="S31" s="55"/>
      <c r="T31" s="55"/>
      <c r="U31" s="55"/>
      <c r="V31" s="55"/>
      <c r="W31" s="55"/>
    </row>
    <row r="32" spans="14:23" ht="14.4">
      <c r="N32" s="55"/>
      <c r="O32" s="55"/>
      <c r="P32" s="55"/>
      <c r="Q32" s="55"/>
      <c r="R32" s="55"/>
      <c r="S32" s="55"/>
      <c r="T32" s="55"/>
      <c r="U32" s="55"/>
      <c r="V32" s="55"/>
      <c r="W32" s="55"/>
    </row>
    <row r="33" spans="14:23" ht="14.4">
      <c r="N33" s="55"/>
      <c r="O33" s="55"/>
      <c r="P33" s="55"/>
      <c r="Q33" s="55"/>
      <c r="R33" s="55"/>
      <c r="S33" s="55"/>
      <c r="T33" s="55"/>
      <c r="U33" s="55"/>
      <c r="V33" s="55"/>
      <c r="W33" s="55"/>
    </row>
    <row r="34" spans="14:23" ht="14.4">
      <c r="N34" s="55"/>
      <c r="O34" s="55"/>
      <c r="P34" s="55"/>
      <c r="Q34" s="55"/>
      <c r="R34" s="55"/>
      <c r="S34" s="55"/>
      <c r="T34" s="55"/>
      <c r="U34" s="55"/>
      <c r="V34" s="55"/>
      <c r="W34" s="55"/>
    </row>
    <row r="35" spans="14:23" ht="14.4">
      <c r="N35" s="55"/>
      <c r="O35" s="55"/>
      <c r="P35" s="55"/>
      <c r="Q35" s="55"/>
      <c r="R35" s="55"/>
      <c r="S35" s="55"/>
      <c r="T35" s="55"/>
      <c r="U35" s="55"/>
      <c r="V35" s="55"/>
      <c r="W35" s="55"/>
    </row>
    <row r="36" spans="14:23" ht="14.4">
      <c r="N36" s="55"/>
      <c r="O36" s="55"/>
      <c r="P36" s="55"/>
      <c r="Q36" s="55"/>
      <c r="R36" s="55"/>
      <c r="S36" s="55"/>
      <c r="T36" s="55"/>
      <c r="U36" s="55"/>
      <c r="V36" s="55"/>
      <c r="W36" s="55"/>
    </row>
    <row r="37" spans="14:23" ht="14.4">
      <c r="N37" s="55"/>
      <c r="O37" s="55"/>
      <c r="P37" s="55"/>
      <c r="Q37" s="55"/>
      <c r="R37" s="55"/>
      <c r="S37" s="55"/>
      <c r="T37" s="55"/>
      <c r="U37" s="55"/>
      <c r="V37" s="55"/>
      <c r="W37" s="55"/>
    </row>
    <row r="38" spans="14:23" ht="14.4">
      <c r="N38" s="55"/>
      <c r="O38" s="55"/>
      <c r="P38" s="55"/>
      <c r="Q38" s="55"/>
      <c r="R38" s="55"/>
      <c r="S38" s="55"/>
      <c r="T38" s="55"/>
      <c r="U38" s="55"/>
      <c r="V38" s="55"/>
      <c r="W38" s="55"/>
    </row>
    <row r="39" spans="14:23" ht="14.4">
      <c r="N39" s="55"/>
      <c r="O39" s="55"/>
      <c r="P39" s="55"/>
      <c r="Q39" s="55"/>
      <c r="R39" s="55"/>
      <c r="S39" s="55"/>
      <c r="T39" s="55"/>
      <c r="U39" s="55"/>
      <c r="V39" s="55"/>
      <c r="W39" s="55"/>
    </row>
    <row r="40" spans="14:23" ht="14.4">
      <c r="N40" s="55"/>
      <c r="O40" s="55"/>
      <c r="P40" s="55"/>
      <c r="Q40" s="55"/>
      <c r="R40" s="55"/>
      <c r="S40" s="55"/>
      <c r="T40" s="55"/>
      <c r="U40" s="55"/>
      <c r="V40" s="55"/>
      <c r="W40" s="55"/>
    </row>
    <row r="41" spans="14:23" ht="14.4">
      <c r="N41" s="55"/>
      <c r="O41" s="55"/>
      <c r="P41" s="55"/>
      <c r="Q41" s="55"/>
      <c r="R41" s="55"/>
      <c r="S41" s="55"/>
      <c r="T41" s="55"/>
      <c r="U41" s="55"/>
      <c r="V41" s="55"/>
      <c r="W41" s="55"/>
    </row>
    <row r="42" spans="14:23" ht="14.4">
      <c r="N42" s="55"/>
      <c r="O42" s="55"/>
      <c r="P42" s="55"/>
      <c r="Q42" s="55"/>
      <c r="R42" s="55"/>
      <c r="S42" s="55"/>
      <c r="T42" s="55"/>
      <c r="U42" s="55"/>
      <c r="V42" s="55"/>
      <c r="W42" s="55"/>
    </row>
    <row r="43" spans="14:23" ht="14.4">
      <c r="N43" s="55"/>
      <c r="O43" s="55"/>
      <c r="P43" s="55"/>
      <c r="Q43" s="55"/>
      <c r="R43" s="55"/>
      <c r="S43" s="55"/>
      <c r="T43" s="55"/>
      <c r="U43" s="55"/>
      <c r="V43" s="55"/>
      <c r="W43" s="55"/>
    </row>
    <row r="44" spans="14:23" ht="14.4">
      <c r="N44" s="55"/>
      <c r="O44" s="55"/>
      <c r="P44" s="55"/>
      <c r="Q44" s="55"/>
      <c r="R44" s="55"/>
      <c r="S44" s="55"/>
      <c r="T44" s="55"/>
      <c r="U44" s="55"/>
      <c r="V44" s="55"/>
      <c r="W44" s="55"/>
    </row>
    <row r="45" spans="14:23" ht="14.4">
      <c r="N45" s="55"/>
      <c r="O45" s="55"/>
      <c r="P45" s="55"/>
      <c r="Q45" s="55"/>
      <c r="R45" s="55"/>
      <c r="S45" s="55"/>
      <c r="T45" s="55"/>
      <c r="U45" s="55"/>
      <c r="V45" s="55"/>
      <c r="W45" s="55"/>
    </row>
    <row r="46" spans="14:23" ht="14.4">
      <c r="N46" s="55"/>
      <c r="O46" s="55"/>
      <c r="P46" s="55"/>
      <c r="Q46" s="55"/>
      <c r="R46" s="55"/>
      <c r="S46" s="55"/>
      <c r="T46" s="55"/>
      <c r="U46" s="55"/>
      <c r="V46" s="55"/>
      <c r="W46" s="55"/>
    </row>
    <row r="47" spans="14:23" ht="14.4">
      <c r="N47" s="55"/>
      <c r="O47" s="55"/>
      <c r="P47" s="55"/>
      <c r="Q47" s="55"/>
      <c r="R47" s="55"/>
      <c r="S47" s="55"/>
      <c r="T47" s="55"/>
      <c r="U47" s="55"/>
      <c r="V47" s="55"/>
      <c r="W47" s="55"/>
    </row>
    <row r="48" spans="14:23" ht="14.4">
      <c r="N48" s="55"/>
      <c r="O48" s="55"/>
      <c r="P48" s="55"/>
      <c r="Q48" s="55"/>
      <c r="R48" s="55"/>
      <c r="S48" s="55"/>
      <c r="T48" s="55"/>
      <c r="U48" s="55"/>
      <c r="V48" s="55"/>
      <c r="W48" s="55"/>
    </row>
    <row r="49" spans="14:23" ht="14.4">
      <c r="N49" s="55"/>
      <c r="O49" s="55"/>
      <c r="P49" s="55"/>
      <c r="Q49" s="55"/>
      <c r="R49" s="55"/>
      <c r="S49" s="55"/>
      <c r="T49" s="55"/>
      <c r="U49" s="55"/>
      <c r="V49" s="55"/>
      <c r="W49" s="55"/>
    </row>
    <row r="50" spans="14:23" ht="14.4">
      <c r="N50" s="55"/>
      <c r="O50" s="55"/>
      <c r="P50" s="55"/>
      <c r="Q50" s="55"/>
      <c r="R50" s="55"/>
      <c r="S50" s="55"/>
      <c r="T50" s="55"/>
      <c r="U50" s="55"/>
      <c r="V50" s="55"/>
      <c r="W50" s="55"/>
    </row>
    <row r="51" spans="14:23" ht="14.4">
      <c r="N51" s="55"/>
      <c r="O51" s="55"/>
      <c r="P51" s="55"/>
      <c r="Q51" s="55"/>
      <c r="R51" s="55"/>
      <c r="S51" s="55"/>
      <c r="T51" s="55"/>
      <c r="U51" s="55"/>
      <c r="V51" s="55"/>
      <c r="W51" s="55"/>
    </row>
    <row r="52" spans="14:23" ht="14.4">
      <c r="N52" s="55"/>
      <c r="O52" s="55"/>
      <c r="P52" s="55"/>
      <c r="Q52" s="55"/>
      <c r="R52" s="55"/>
      <c r="S52" s="55"/>
      <c r="T52" s="55"/>
      <c r="U52" s="55"/>
      <c r="V52" s="55"/>
      <c r="W52" s="55"/>
    </row>
    <row r="53" spans="14:23" ht="14.4">
      <c r="N53" s="55"/>
      <c r="O53" s="55"/>
      <c r="P53" s="55"/>
      <c r="Q53" s="55"/>
      <c r="R53" s="55"/>
      <c r="S53" s="55"/>
      <c r="T53" s="55"/>
      <c r="U53" s="55"/>
      <c r="V53" s="55"/>
      <c r="W53" s="55"/>
    </row>
    <row r="54" spans="14:23" ht="14.4">
      <c r="N54" s="55"/>
      <c r="O54" s="55"/>
      <c r="P54" s="55"/>
      <c r="Q54" s="55"/>
      <c r="R54" s="55"/>
      <c r="S54" s="55"/>
      <c r="T54" s="55"/>
      <c r="U54" s="55"/>
      <c r="V54" s="55"/>
      <c r="W54" s="55"/>
    </row>
    <row r="55" spans="14:23" ht="14.4">
      <c r="N55" s="55"/>
      <c r="O55" s="55"/>
      <c r="P55" s="55"/>
      <c r="Q55" s="55"/>
      <c r="R55" s="55"/>
      <c r="S55" s="55"/>
      <c r="T55" s="55"/>
      <c r="U55" s="55"/>
      <c r="V55" s="55"/>
      <c r="W55" s="55"/>
    </row>
    <row r="56" spans="14:23" ht="14.4">
      <c r="N56" s="55"/>
      <c r="O56" s="55"/>
      <c r="P56" s="55"/>
      <c r="Q56" s="55"/>
      <c r="R56" s="55"/>
      <c r="S56" s="55"/>
      <c r="T56" s="55"/>
      <c r="U56" s="55"/>
      <c r="V56" s="55"/>
      <c r="W56" s="55"/>
    </row>
    <row r="57" spans="14:23" ht="14.4">
      <c r="N57" s="55"/>
      <c r="O57" s="55"/>
      <c r="P57" s="55"/>
      <c r="Q57" s="55"/>
      <c r="R57" s="55"/>
      <c r="S57" s="55"/>
      <c r="T57" s="55"/>
      <c r="U57" s="55"/>
      <c r="V57" s="55"/>
      <c r="W57" s="55"/>
    </row>
    <row r="58" spans="14:23" ht="14.4">
      <c r="N58" s="55"/>
      <c r="O58" s="55"/>
      <c r="P58" s="55"/>
      <c r="Q58" s="55"/>
      <c r="R58" s="55"/>
      <c r="S58" s="55"/>
      <c r="T58" s="55"/>
      <c r="U58" s="55"/>
      <c r="V58" s="55"/>
      <c r="W58" s="55"/>
    </row>
    <row r="59" spans="14:23" ht="14.4">
      <c r="N59" s="55"/>
      <c r="O59" s="55"/>
      <c r="P59" s="55"/>
      <c r="Q59" s="55"/>
      <c r="R59" s="55"/>
      <c r="S59" s="55"/>
      <c r="T59" s="55"/>
      <c r="U59" s="55"/>
      <c r="V59" s="55"/>
      <c r="W59" s="55"/>
    </row>
    <row r="60" spans="14:23" ht="14.4">
      <c r="N60" s="55"/>
      <c r="O60" s="55"/>
      <c r="P60" s="55"/>
      <c r="Q60" s="55"/>
      <c r="R60" s="55"/>
      <c r="S60" s="55"/>
      <c r="T60" s="55"/>
      <c r="U60" s="55"/>
      <c r="V60" s="55"/>
      <c r="W60" s="55"/>
    </row>
    <row r="61" spans="14:23" ht="14.4">
      <c r="N61" s="55"/>
      <c r="O61" s="55"/>
      <c r="P61" s="55"/>
      <c r="Q61" s="55"/>
      <c r="R61" s="55"/>
      <c r="S61" s="55"/>
      <c r="T61" s="55"/>
      <c r="U61" s="55"/>
      <c r="V61" s="55"/>
      <c r="W61" s="55"/>
    </row>
    <row r="62" spans="14:23" ht="14.4">
      <c r="N62" s="55"/>
      <c r="O62" s="55"/>
      <c r="P62" s="55"/>
      <c r="Q62" s="55"/>
      <c r="R62" s="55"/>
      <c r="S62" s="55"/>
      <c r="T62" s="55"/>
      <c r="U62" s="55"/>
      <c r="V62" s="55"/>
      <c r="W62" s="55"/>
    </row>
    <row r="63" spans="14:23" ht="14.4">
      <c r="N63" s="55"/>
      <c r="O63" s="55"/>
      <c r="P63" s="55"/>
      <c r="Q63" s="55"/>
      <c r="R63" s="55"/>
      <c r="S63" s="55"/>
      <c r="T63" s="55"/>
      <c r="U63" s="55"/>
      <c r="V63" s="55"/>
      <c r="W63" s="55"/>
    </row>
    <row r="64" spans="14:23" ht="14.4">
      <c r="N64" s="55"/>
      <c r="O64" s="55"/>
      <c r="P64" s="55"/>
      <c r="Q64" s="55"/>
      <c r="R64" s="55"/>
      <c r="S64" s="55"/>
      <c r="T64" s="55"/>
      <c r="U64" s="55"/>
      <c r="V64" s="55"/>
      <c r="W64" s="55"/>
    </row>
    <row r="65" spans="14:23" ht="14.4">
      <c r="N65" s="55"/>
      <c r="O65" s="55"/>
      <c r="P65" s="55"/>
      <c r="Q65" s="55"/>
      <c r="R65" s="55"/>
      <c r="S65" s="55"/>
      <c r="T65" s="55"/>
      <c r="U65" s="55"/>
      <c r="V65" s="55"/>
      <c r="W65" s="55"/>
    </row>
    <row r="66" spans="14:23" ht="14.4">
      <c r="N66" s="55"/>
      <c r="O66" s="55"/>
      <c r="P66" s="55"/>
      <c r="Q66" s="55"/>
      <c r="R66" s="55"/>
      <c r="S66" s="55"/>
      <c r="T66" s="55"/>
      <c r="U66" s="55"/>
      <c r="V66" s="55"/>
      <c r="W66" s="55"/>
    </row>
    <row r="67" spans="14:23" ht="14.4">
      <c r="N67" s="55"/>
      <c r="O67" s="55"/>
      <c r="P67" s="55"/>
      <c r="Q67" s="55"/>
      <c r="R67" s="55"/>
      <c r="S67" s="55"/>
      <c r="T67" s="55"/>
      <c r="U67" s="55"/>
      <c r="V67" s="55"/>
      <c r="W67" s="55"/>
    </row>
    <row r="68" spans="14:23" ht="14.4">
      <c r="N68" s="55"/>
      <c r="O68" s="55"/>
      <c r="P68" s="55"/>
      <c r="Q68" s="55"/>
      <c r="R68" s="55"/>
      <c r="S68" s="55"/>
      <c r="T68" s="55"/>
      <c r="U68" s="55"/>
      <c r="V68" s="55"/>
      <c r="W68" s="55"/>
    </row>
    <row r="69" spans="14:23" ht="14.4">
      <c r="N69" s="55"/>
      <c r="O69" s="55"/>
      <c r="P69" s="55"/>
      <c r="Q69" s="55"/>
      <c r="R69" s="55"/>
      <c r="S69" s="55"/>
      <c r="T69" s="55"/>
      <c r="U69" s="55"/>
      <c r="V69" s="55"/>
      <c r="W69" s="55"/>
    </row>
    <row r="70" spans="14:23" ht="14.4">
      <c r="N70" s="55"/>
      <c r="O70" s="55"/>
      <c r="P70" s="55"/>
      <c r="Q70" s="55"/>
      <c r="R70" s="55"/>
      <c r="S70" s="55"/>
      <c r="T70" s="55"/>
      <c r="U70" s="55"/>
      <c r="V70" s="55"/>
      <c r="W70" s="55"/>
    </row>
    <row r="71" spans="14:23" ht="14.4">
      <c r="N71" s="55"/>
      <c r="O71" s="55"/>
      <c r="P71" s="55"/>
      <c r="Q71" s="55"/>
      <c r="R71" s="55"/>
      <c r="S71" s="55"/>
      <c r="T71" s="55"/>
      <c r="U71" s="55"/>
      <c r="V71" s="55"/>
      <c r="W71" s="55"/>
    </row>
    <row r="72" spans="14:23" ht="14.4">
      <c r="N72" s="55"/>
      <c r="O72" s="55"/>
      <c r="P72" s="55"/>
      <c r="Q72" s="55"/>
      <c r="R72" s="55"/>
      <c r="S72" s="55"/>
      <c r="T72" s="55"/>
      <c r="U72" s="55"/>
      <c r="V72" s="55"/>
      <c r="W72" s="55"/>
    </row>
    <row r="73" spans="14:23" ht="14.4">
      <c r="N73" s="55"/>
      <c r="O73" s="55"/>
      <c r="P73" s="55"/>
      <c r="Q73" s="55"/>
      <c r="R73" s="55"/>
      <c r="S73" s="55"/>
      <c r="T73" s="55"/>
      <c r="U73" s="55"/>
      <c r="V73" s="55"/>
      <c r="W73" s="55"/>
    </row>
    <row r="74" spans="14:23" ht="14.4">
      <c r="N74" s="55"/>
      <c r="O74" s="55"/>
      <c r="P74" s="55"/>
      <c r="Q74" s="55"/>
      <c r="R74" s="55"/>
      <c r="S74" s="55"/>
      <c r="T74" s="55"/>
      <c r="U74" s="55"/>
      <c r="V74" s="55"/>
      <c r="W74" s="55"/>
    </row>
    <row r="75" spans="14:23" ht="14.4">
      <c r="N75" s="55"/>
      <c r="O75" s="55"/>
      <c r="P75" s="55"/>
      <c r="Q75" s="55"/>
      <c r="R75" s="55"/>
      <c r="S75" s="55"/>
      <c r="T75" s="55"/>
      <c r="U75" s="55"/>
      <c r="V75" s="55"/>
      <c r="W75" s="55"/>
    </row>
    <row r="76" spans="14:23" ht="14.4">
      <c r="N76" s="55"/>
      <c r="O76" s="55"/>
      <c r="P76" s="55"/>
      <c r="Q76" s="55"/>
      <c r="R76" s="55"/>
      <c r="S76" s="55"/>
      <c r="T76" s="55"/>
      <c r="U76" s="55"/>
      <c r="V76" s="55"/>
      <c r="W76" s="55"/>
    </row>
    <row r="77" spans="14:23" ht="14.4">
      <c r="N77" s="55"/>
      <c r="O77" s="55"/>
      <c r="P77" s="55"/>
      <c r="Q77" s="55"/>
      <c r="R77" s="55"/>
      <c r="S77" s="55"/>
      <c r="T77" s="55"/>
      <c r="U77" s="55"/>
      <c r="V77" s="55"/>
      <c r="W77" s="55"/>
    </row>
    <row r="78" spans="14:23" ht="14.4">
      <c r="N78" s="55"/>
      <c r="O78" s="55"/>
      <c r="P78" s="55"/>
      <c r="Q78" s="55"/>
      <c r="R78" s="55"/>
      <c r="S78" s="55"/>
      <c r="T78" s="55"/>
      <c r="U78" s="55"/>
      <c r="V78" s="55"/>
      <c r="W78" s="55"/>
    </row>
    <row r="79" spans="14:23" ht="14.4">
      <c r="N79" s="55"/>
      <c r="O79" s="55"/>
      <c r="P79" s="55"/>
      <c r="Q79" s="55"/>
      <c r="R79" s="55"/>
      <c r="S79" s="55"/>
      <c r="T79" s="55"/>
      <c r="U79" s="55"/>
      <c r="V79" s="55"/>
      <c r="W79" s="55"/>
    </row>
    <row r="80" spans="14:23" ht="14.4">
      <c r="N80" s="55"/>
      <c r="O80" s="55"/>
      <c r="P80" s="55"/>
      <c r="Q80" s="55"/>
      <c r="R80" s="55"/>
      <c r="S80" s="55"/>
      <c r="T80" s="55"/>
      <c r="U80" s="55"/>
      <c r="V80" s="55"/>
      <c r="W80" s="55"/>
    </row>
    <row r="81" spans="14:23" ht="14.4">
      <c r="N81" s="55"/>
      <c r="O81" s="55"/>
      <c r="P81" s="55"/>
      <c r="Q81" s="55"/>
      <c r="R81" s="55"/>
      <c r="S81" s="55"/>
      <c r="T81" s="55"/>
      <c r="U81" s="55"/>
      <c r="V81" s="55"/>
      <c r="W81" s="55"/>
    </row>
    <row r="82" spans="14:23" ht="14.4">
      <c r="N82" s="55"/>
      <c r="O82" s="55"/>
      <c r="P82" s="55"/>
      <c r="Q82" s="55"/>
      <c r="R82" s="55"/>
      <c r="S82" s="55"/>
      <c r="T82" s="55"/>
      <c r="U82" s="55"/>
      <c r="V82" s="55"/>
      <c r="W82" s="55"/>
    </row>
    <row r="83" spans="14:23" ht="14.4">
      <c r="N83" s="55"/>
      <c r="O83" s="55"/>
      <c r="P83" s="55"/>
      <c r="Q83" s="55"/>
      <c r="R83" s="55"/>
      <c r="S83" s="55"/>
      <c r="T83" s="55"/>
      <c r="U83" s="55"/>
      <c r="V83" s="55"/>
      <c r="W83" s="55"/>
    </row>
    <row r="84" spans="14:23" ht="14.4">
      <c r="N84" s="55"/>
      <c r="O84" s="55"/>
      <c r="P84" s="55"/>
      <c r="Q84" s="55"/>
      <c r="R84" s="55"/>
      <c r="S84" s="55"/>
      <c r="T84" s="55"/>
      <c r="U84" s="55"/>
      <c r="V84" s="55"/>
      <c r="W84" s="55"/>
    </row>
    <row r="85" spans="14:23" ht="14.4">
      <c r="N85" s="55"/>
      <c r="O85" s="55"/>
      <c r="P85" s="55"/>
      <c r="Q85" s="55"/>
      <c r="R85" s="55"/>
      <c r="S85" s="55"/>
      <c r="T85" s="55"/>
      <c r="U85" s="55"/>
      <c r="V85" s="55"/>
      <c r="W85" s="55"/>
    </row>
    <row r="86" spans="14:23" ht="14.4">
      <c r="N86" s="55"/>
      <c r="O86" s="55"/>
      <c r="P86" s="55"/>
      <c r="Q86" s="55"/>
      <c r="R86" s="55"/>
      <c r="S86" s="55"/>
      <c r="T86" s="55"/>
      <c r="U86" s="55"/>
      <c r="V86" s="55"/>
      <c r="W86" s="55"/>
    </row>
    <row r="87" spans="14:23" ht="14.4">
      <c r="N87" s="55"/>
      <c r="O87" s="55"/>
      <c r="P87" s="55"/>
      <c r="Q87" s="55"/>
      <c r="R87" s="55"/>
      <c r="S87" s="55"/>
      <c r="T87" s="55"/>
      <c r="U87" s="55"/>
      <c r="V87" s="55"/>
      <c r="W87" s="55"/>
    </row>
    <row r="88" spans="14:23" ht="14.4">
      <c r="N88" s="55"/>
      <c r="O88" s="55"/>
      <c r="P88" s="55"/>
      <c r="Q88" s="55"/>
      <c r="R88" s="55"/>
      <c r="S88" s="55"/>
      <c r="T88" s="55"/>
      <c r="U88" s="55"/>
      <c r="V88" s="55"/>
      <c r="W88" s="55"/>
    </row>
    <row r="89" spans="14:23" ht="14.4">
      <c r="N89" s="55"/>
      <c r="O89" s="55"/>
      <c r="P89" s="55"/>
      <c r="Q89" s="55"/>
      <c r="R89" s="55"/>
      <c r="S89" s="55"/>
      <c r="T89" s="55"/>
      <c r="U89" s="55"/>
      <c r="V89" s="55"/>
      <c r="W89" s="55"/>
    </row>
    <row r="90" spans="14:23" ht="14.4">
      <c r="N90" s="55"/>
      <c r="O90" s="55"/>
      <c r="P90" s="55"/>
      <c r="Q90" s="55"/>
      <c r="R90" s="55"/>
      <c r="S90" s="55"/>
      <c r="T90" s="55"/>
      <c r="U90" s="55"/>
      <c r="V90" s="55"/>
      <c r="W90" s="55"/>
    </row>
    <row r="91" spans="14:23" ht="14.4">
      <c r="N91" s="55"/>
      <c r="O91" s="55"/>
      <c r="P91" s="55"/>
      <c r="Q91" s="55"/>
      <c r="R91" s="55"/>
      <c r="S91" s="55"/>
      <c r="T91" s="55"/>
      <c r="U91" s="55"/>
      <c r="V91" s="55"/>
      <c r="W91" s="55"/>
    </row>
    <row r="92" spans="14:23" ht="14.4">
      <c r="N92" s="55"/>
      <c r="O92" s="55"/>
      <c r="P92" s="55"/>
      <c r="Q92" s="55"/>
      <c r="R92" s="55"/>
      <c r="S92" s="55"/>
      <c r="T92" s="55"/>
      <c r="U92" s="55"/>
      <c r="V92" s="55"/>
      <c r="W92" s="55"/>
    </row>
    <row r="93" spans="14:23" ht="14.4">
      <c r="N93" s="55"/>
      <c r="O93" s="55"/>
      <c r="P93" s="55"/>
      <c r="Q93" s="55"/>
      <c r="R93" s="55"/>
      <c r="S93" s="55"/>
      <c r="T93" s="55"/>
      <c r="U93" s="55"/>
      <c r="V93" s="55"/>
      <c r="W93" s="55"/>
    </row>
    <row r="94" spans="14:23" ht="14.4">
      <c r="N94" s="55"/>
      <c r="O94" s="55"/>
      <c r="P94" s="55"/>
      <c r="Q94" s="55"/>
      <c r="R94" s="55"/>
      <c r="S94" s="55"/>
      <c r="T94" s="55"/>
      <c r="U94" s="55"/>
      <c r="V94" s="55"/>
      <c r="W94" s="55"/>
    </row>
    <row r="95" spans="14:23" ht="14.4">
      <c r="N95" s="55"/>
      <c r="O95" s="55"/>
      <c r="P95" s="55"/>
      <c r="Q95" s="55"/>
      <c r="R95" s="55"/>
      <c r="S95" s="55"/>
      <c r="T95" s="55"/>
      <c r="U95" s="55"/>
      <c r="V95" s="55"/>
      <c r="W95" s="55"/>
    </row>
    <row r="96" spans="14:23" ht="14.4">
      <c r="N96" s="55"/>
      <c r="O96" s="55"/>
      <c r="P96" s="55"/>
      <c r="Q96" s="55"/>
      <c r="R96" s="55"/>
      <c r="S96" s="55"/>
      <c r="T96" s="55"/>
      <c r="U96" s="55"/>
      <c r="V96" s="55"/>
      <c r="W96" s="55"/>
    </row>
    <row r="97" spans="14:23" ht="14.4">
      <c r="N97" s="55"/>
      <c r="O97" s="55"/>
      <c r="P97" s="55"/>
      <c r="Q97" s="55"/>
      <c r="R97" s="55"/>
      <c r="S97" s="55"/>
      <c r="T97" s="55"/>
      <c r="U97" s="55"/>
      <c r="V97" s="55"/>
      <c r="W97" s="55"/>
    </row>
    <row r="98" spans="14:23" ht="14.4">
      <c r="N98" s="55"/>
      <c r="O98" s="55"/>
      <c r="P98" s="55"/>
      <c r="Q98" s="55"/>
      <c r="R98" s="55"/>
      <c r="S98" s="55"/>
      <c r="T98" s="55"/>
      <c r="U98" s="55"/>
      <c r="V98" s="55"/>
      <c r="W98" s="55"/>
    </row>
    <row r="99" spans="14:23" ht="14.4">
      <c r="N99" s="55"/>
      <c r="O99" s="55"/>
      <c r="P99" s="55"/>
      <c r="Q99" s="55"/>
      <c r="R99" s="55"/>
      <c r="S99" s="55"/>
      <c r="T99" s="55"/>
      <c r="U99" s="55"/>
      <c r="V99" s="55"/>
      <c r="W99" s="55"/>
    </row>
    <row r="100" spans="14:23" ht="14.4">
      <c r="N100" s="55"/>
      <c r="O100" s="55"/>
      <c r="P100" s="55"/>
      <c r="Q100" s="55"/>
      <c r="R100" s="55"/>
      <c r="S100" s="55"/>
      <c r="T100" s="55"/>
      <c r="U100" s="55"/>
      <c r="V100" s="55"/>
      <c r="W100" s="55"/>
    </row>
    <row r="101" spans="14:23" ht="14.4">
      <c r="N101" s="55"/>
      <c r="O101" s="55"/>
      <c r="P101" s="55"/>
      <c r="Q101" s="55"/>
      <c r="R101" s="55"/>
      <c r="S101" s="55"/>
      <c r="T101" s="55"/>
      <c r="U101" s="55"/>
      <c r="V101" s="55"/>
      <c r="W101" s="55"/>
    </row>
    <row r="102" spans="14:23" ht="14.4">
      <c r="N102" s="55"/>
      <c r="O102" s="55"/>
      <c r="P102" s="55"/>
      <c r="Q102" s="55"/>
      <c r="R102" s="55"/>
      <c r="S102" s="55"/>
      <c r="T102" s="55"/>
      <c r="U102" s="55"/>
      <c r="V102" s="55"/>
      <c r="W102" s="55"/>
    </row>
    <row r="103" spans="14:23" ht="14.4">
      <c r="N103" s="55"/>
      <c r="O103" s="55"/>
      <c r="P103" s="55"/>
      <c r="Q103" s="55"/>
      <c r="R103" s="55"/>
      <c r="S103" s="55"/>
      <c r="T103" s="55"/>
      <c r="U103" s="55"/>
      <c r="V103" s="55"/>
      <c r="W103" s="55"/>
    </row>
    <row r="104" spans="14:23" ht="14.4">
      <c r="N104" s="55"/>
      <c r="O104" s="55"/>
      <c r="P104" s="55"/>
      <c r="Q104" s="55"/>
      <c r="R104" s="55"/>
      <c r="S104" s="55"/>
      <c r="T104" s="55"/>
      <c r="U104" s="55"/>
      <c r="V104" s="55"/>
      <c r="W104" s="55"/>
    </row>
    <row r="105" spans="14:23" ht="14.4">
      <c r="N105" s="55"/>
      <c r="O105" s="55"/>
      <c r="P105" s="55"/>
      <c r="Q105" s="55"/>
      <c r="R105" s="55"/>
      <c r="S105" s="55"/>
      <c r="T105" s="55"/>
      <c r="U105" s="55"/>
      <c r="V105" s="55"/>
      <c r="W105" s="55"/>
    </row>
    <row r="106" spans="14:23" ht="14.4">
      <c r="N106" s="55"/>
      <c r="O106" s="55"/>
      <c r="P106" s="55"/>
      <c r="Q106" s="55"/>
      <c r="R106" s="55"/>
      <c r="S106" s="55"/>
      <c r="T106" s="55"/>
      <c r="U106" s="55"/>
      <c r="V106" s="55"/>
      <c r="W106" s="55"/>
    </row>
    <row r="107" spans="14:23" ht="14.4">
      <c r="N107" s="55"/>
      <c r="O107" s="55"/>
      <c r="P107" s="55"/>
      <c r="Q107" s="55"/>
      <c r="R107" s="55"/>
      <c r="S107" s="55"/>
      <c r="T107" s="55"/>
      <c r="U107" s="55"/>
      <c r="V107" s="55"/>
      <c r="W107" s="55"/>
    </row>
    <row r="108" spans="14:23" ht="14.4">
      <c r="N108" s="55"/>
      <c r="O108" s="55"/>
      <c r="P108" s="55"/>
      <c r="Q108" s="55"/>
      <c r="R108" s="55"/>
      <c r="S108" s="55"/>
      <c r="T108" s="55"/>
      <c r="U108" s="55"/>
      <c r="V108" s="55"/>
      <c r="W108" s="55"/>
    </row>
    <row r="109" spans="14:23" ht="14.4">
      <c r="N109" s="55"/>
      <c r="O109" s="55"/>
      <c r="P109" s="55"/>
      <c r="Q109" s="55"/>
      <c r="R109" s="55"/>
      <c r="S109" s="55"/>
      <c r="T109" s="55"/>
      <c r="U109" s="55"/>
      <c r="V109" s="55"/>
      <c r="W109" s="55"/>
    </row>
    <row r="110" spans="14:23" ht="14.4">
      <c r="N110" s="55"/>
      <c r="O110" s="55"/>
      <c r="P110" s="55"/>
      <c r="Q110" s="55"/>
      <c r="R110" s="55"/>
      <c r="S110" s="55"/>
      <c r="T110" s="55"/>
      <c r="U110" s="55"/>
      <c r="V110" s="55"/>
      <c r="W110" s="55"/>
    </row>
    <row r="111" spans="14:23" ht="14.4">
      <c r="N111" s="55"/>
      <c r="O111" s="55"/>
      <c r="P111" s="55"/>
      <c r="Q111" s="55"/>
      <c r="R111" s="55"/>
      <c r="S111" s="55"/>
      <c r="T111" s="55"/>
      <c r="U111" s="55"/>
      <c r="V111" s="55"/>
      <c r="W111" s="55"/>
    </row>
    <row r="112" spans="14:23" ht="14.4">
      <c r="N112" s="55"/>
      <c r="O112" s="55"/>
      <c r="P112" s="55"/>
      <c r="Q112" s="55"/>
      <c r="R112" s="55"/>
      <c r="S112" s="55"/>
      <c r="T112" s="55"/>
      <c r="U112" s="55"/>
      <c r="V112" s="55"/>
      <c r="W112" s="55"/>
    </row>
    <row r="113" spans="14:23" ht="14.4">
      <c r="N113" s="55"/>
      <c r="O113" s="55"/>
      <c r="P113" s="55"/>
      <c r="Q113" s="55"/>
      <c r="R113" s="55"/>
      <c r="S113" s="55"/>
      <c r="T113" s="55"/>
      <c r="U113" s="55"/>
      <c r="V113" s="55"/>
      <c r="W113" s="55"/>
    </row>
    <row r="114" spans="14:23" ht="14.4">
      <c r="N114" s="55"/>
      <c r="O114" s="55"/>
      <c r="P114" s="55"/>
      <c r="Q114" s="55"/>
      <c r="R114" s="55"/>
      <c r="S114" s="55"/>
      <c r="T114" s="55"/>
      <c r="U114" s="55"/>
      <c r="V114" s="55"/>
      <c r="W114" s="55"/>
    </row>
    <row r="115" spans="14:23" ht="14.4">
      <c r="N115" s="55"/>
      <c r="O115" s="55"/>
      <c r="P115" s="55"/>
      <c r="Q115" s="55"/>
      <c r="R115" s="55"/>
      <c r="S115" s="55"/>
      <c r="T115" s="55"/>
      <c r="U115" s="55"/>
      <c r="V115" s="55"/>
      <c r="W115" s="55"/>
    </row>
    <row r="116" spans="14:23" ht="14.4">
      <c r="N116" s="55"/>
      <c r="O116" s="55"/>
      <c r="P116" s="55"/>
      <c r="Q116" s="55"/>
      <c r="R116" s="55"/>
      <c r="S116" s="55"/>
      <c r="T116" s="55"/>
      <c r="U116" s="55"/>
      <c r="V116" s="55"/>
      <c r="W116" s="55"/>
    </row>
    <row r="117" spans="14:23" ht="14.4">
      <c r="N117" s="55"/>
      <c r="O117" s="55"/>
      <c r="P117" s="55"/>
      <c r="Q117" s="55"/>
      <c r="R117" s="55"/>
      <c r="S117" s="55"/>
      <c r="T117" s="55"/>
      <c r="U117" s="55"/>
      <c r="V117" s="55"/>
      <c r="W117" s="55"/>
    </row>
    <row r="118" spans="14:23" ht="14.4">
      <c r="N118" s="55"/>
      <c r="O118" s="55"/>
      <c r="P118" s="55"/>
      <c r="Q118" s="55"/>
      <c r="R118" s="55"/>
      <c r="S118" s="55"/>
      <c r="T118" s="55"/>
      <c r="U118" s="55"/>
      <c r="V118" s="55"/>
      <c r="W118" s="55"/>
    </row>
    <row r="119" spans="14:23" ht="14.4">
      <c r="N119" s="55"/>
      <c r="O119" s="55"/>
      <c r="P119" s="55"/>
      <c r="Q119" s="55"/>
      <c r="R119" s="55"/>
      <c r="S119" s="55"/>
      <c r="T119" s="55"/>
      <c r="U119" s="55"/>
      <c r="V119" s="55"/>
      <c r="W119" s="55"/>
    </row>
    <row r="120" spans="14:23" ht="14.4">
      <c r="N120" s="55"/>
      <c r="O120" s="55"/>
      <c r="P120" s="55"/>
      <c r="Q120" s="55"/>
      <c r="R120" s="55"/>
      <c r="S120" s="55"/>
      <c r="T120" s="55"/>
      <c r="U120" s="55"/>
      <c r="V120" s="55"/>
      <c r="W120" s="55"/>
    </row>
    <row r="121" spans="14:23" ht="14.4">
      <c r="N121" s="55"/>
      <c r="O121" s="55"/>
      <c r="P121" s="55"/>
      <c r="Q121" s="55"/>
      <c r="R121" s="55"/>
      <c r="S121" s="55"/>
      <c r="T121" s="55"/>
      <c r="U121" s="55"/>
      <c r="V121" s="55"/>
      <c r="W121" s="55"/>
    </row>
    <row r="122" spans="14:23" ht="14.4">
      <c r="N122" s="55"/>
      <c r="O122" s="55"/>
      <c r="P122" s="55"/>
      <c r="Q122" s="55"/>
      <c r="R122" s="55"/>
      <c r="S122" s="55"/>
      <c r="T122" s="55"/>
      <c r="U122" s="55"/>
      <c r="V122" s="55"/>
      <c r="W122" s="55"/>
    </row>
    <row r="123" spans="14:23" ht="14.4">
      <c r="N123" s="55"/>
      <c r="O123" s="55"/>
      <c r="P123" s="55"/>
      <c r="Q123" s="55"/>
      <c r="R123" s="55"/>
      <c r="S123" s="55"/>
      <c r="T123" s="55"/>
      <c r="U123" s="55"/>
      <c r="V123" s="55"/>
      <c r="W123" s="55"/>
    </row>
    <row r="124" spans="14:23" ht="14.4">
      <c r="N124" s="55"/>
      <c r="O124" s="55"/>
      <c r="P124" s="55"/>
      <c r="Q124" s="55"/>
      <c r="R124" s="55"/>
      <c r="S124" s="55"/>
      <c r="T124" s="55"/>
      <c r="U124" s="55"/>
      <c r="V124" s="55"/>
      <c r="W124" s="55"/>
    </row>
    <row r="125" spans="14:23" ht="14.4">
      <c r="N125" s="55"/>
      <c r="O125" s="55"/>
      <c r="P125" s="55"/>
      <c r="Q125" s="55"/>
      <c r="R125" s="55"/>
      <c r="S125" s="55"/>
      <c r="T125" s="55"/>
      <c r="U125" s="55"/>
      <c r="V125" s="55"/>
      <c r="W125" s="55"/>
    </row>
    <row r="126" spans="14:23" ht="14.4">
      <c r="N126" s="55"/>
      <c r="O126" s="55"/>
      <c r="P126" s="55"/>
      <c r="Q126" s="55"/>
      <c r="R126" s="55"/>
      <c r="S126" s="55"/>
      <c r="T126" s="55"/>
      <c r="U126" s="55"/>
      <c r="V126" s="55"/>
      <c r="W126" s="55"/>
    </row>
    <row r="127" spans="14:23" ht="14.4">
      <c r="N127" s="55"/>
      <c r="O127" s="55"/>
      <c r="P127" s="55"/>
      <c r="Q127" s="55"/>
      <c r="R127" s="55"/>
      <c r="S127" s="55"/>
      <c r="T127" s="55"/>
      <c r="U127" s="55"/>
      <c r="V127" s="55"/>
      <c r="W127" s="55"/>
    </row>
    <row r="128" spans="14:23" ht="14.4">
      <c r="N128" s="55"/>
      <c r="O128" s="55"/>
      <c r="P128" s="55"/>
      <c r="Q128" s="55"/>
      <c r="R128" s="55"/>
      <c r="S128" s="55"/>
      <c r="T128" s="55"/>
      <c r="U128" s="55"/>
      <c r="V128" s="55"/>
      <c r="W128" s="55"/>
    </row>
    <row r="129" spans="14:23" ht="14.4">
      <c r="N129" s="55"/>
      <c r="O129" s="55"/>
      <c r="P129" s="55"/>
      <c r="Q129" s="55"/>
      <c r="R129" s="55"/>
      <c r="S129" s="55"/>
      <c r="T129" s="55"/>
      <c r="U129" s="55"/>
      <c r="V129" s="55"/>
      <c r="W129" s="55"/>
    </row>
    <row r="130" spans="14:23" ht="14.4">
      <c r="N130" s="55"/>
      <c r="O130" s="55"/>
      <c r="P130" s="55"/>
      <c r="Q130" s="55"/>
      <c r="R130" s="55"/>
      <c r="S130" s="55"/>
      <c r="T130" s="55"/>
      <c r="U130" s="55"/>
      <c r="V130" s="55"/>
      <c r="W130" s="55"/>
    </row>
    <row r="131" spans="14:23" ht="14.4">
      <c r="N131" s="55"/>
      <c r="O131" s="55"/>
      <c r="P131" s="55"/>
      <c r="Q131" s="55"/>
      <c r="R131" s="55"/>
      <c r="S131" s="55"/>
      <c r="T131" s="55"/>
      <c r="U131" s="55"/>
      <c r="V131" s="55"/>
      <c r="W131" s="55"/>
    </row>
    <row r="132" spans="14:23" ht="14.4">
      <c r="N132" s="55"/>
      <c r="O132" s="55"/>
      <c r="P132" s="55"/>
      <c r="Q132" s="55"/>
      <c r="R132" s="55"/>
      <c r="S132" s="55"/>
      <c r="T132" s="55"/>
      <c r="U132" s="55"/>
      <c r="V132" s="55"/>
      <c r="W132" s="55"/>
    </row>
    <row r="133" spans="14:23" ht="14.4">
      <c r="N133" s="55"/>
      <c r="O133" s="55"/>
      <c r="P133" s="55"/>
      <c r="Q133" s="55"/>
      <c r="R133" s="55"/>
      <c r="S133" s="55"/>
      <c r="T133" s="55"/>
      <c r="U133" s="55"/>
      <c r="V133" s="55"/>
      <c r="W133" s="55"/>
    </row>
    <row r="134" spans="14:23" ht="14.4">
      <c r="N134" s="55"/>
      <c r="O134" s="55"/>
      <c r="P134" s="55"/>
      <c r="Q134" s="55"/>
      <c r="R134" s="55"/>
      <c r="S134" s="55"/>
      <c r="T134" s="55"/>
      <c r="U134" s="55"/>
      <c r="V134" s="55"/>
      <c r="W134" s="55"/>
    </row>
    <row r="135" spans="14:23" ht="14.4">
      <c r="N135" s="55"/>
      <c r="O135" s="55"/>
      <c r="P135" s="55"/>
      <c r="Q135" s="55"/>
      <c r="R135" s="55"/>
      <c r="S135" s="55"/>
      <c r="T135" s="55"/>
      <c r="U135" s="55"/>
      <c r="V135" s="55"/>
      <c r="W135" s="55"/>
    </row>
    <row r="136" spans="14:23" ht="14.4">
      <c r="N136" s="55"/>
      <c r="O136" s="55"/>
      <c r="P136" s="55"/>
      <c r="Q136" s="55"/>
      <c r="R136" s="55"/>
      <c r="S136" s="55"/>
      <c r="T136" s="55"/>
      <c r="U136" s="55"/>
      <c r="V136" s="55"/>
      <c r="W136" s="55"/>
    </row>
    <row r="137" spans="14:23" ht="14.4">
      <c r="N137" s="55"/>
      <c r="O137" s="55"/>
      <c r="P137" s="55"/>
      <c r="Q137" s="55"/>
      <c r="R137" s="55"/>
      <c r="S137" s="55"/>
      <c r="T137" s="55"/>
      <c r="U137" s="55"/>
      <c r="V137" s="55"/>
      <c r="W137" s="55"/>
    </row>
    <row r="138" spans="14:23" ht="14.4">
      <c r="N138" s="55"/>
      <c r="O138" s="55"/>
      <c r="P138" s="55"/>
      <c r="Q138" s="55"/>
      <c r="R138" s="55"/>
      <c r="S138" s="55"/>
      <c r="T138" s="55"/>
      <c r="U138" s="55"/>
      <c r="V138" s="55"/>
      <c r="W138" s="55"/>
    </row>
    <row r="139" spans="14:23" ht="14.4">
      <c r="N139" s="55"/>
      <c r="O139" s="55"/>
      <c r="P139" s="55"/>
      <c r="Q139" s="55"/>
      <c r="R139" s="55"/>
      <c r="S139" s="55"/>
      <c r="T139" s="55"/>
      <c r="U139" s="55"/>
      <c r="V139" s="55"/>
      <c r="W139" s="55"/>
    </row>
    <row r="140" spans="14:23" ht="14.4">
      <c r="N140" s="55"/>
      <c r="O140" s="55"/>
      <c r="P140" s="55"/>
      <c r="Q140" s="55"/>
      <c r="R140" s="55"/>
      <c r="S140" s="55"/>
      <c r="T140" s="55"/>
      <c r="U140" s="55"/>
      <c r="V140" s="55"/>
      <c r="W140" s="55"/>
    </row>
    <row r="141" spans="14:23" ht="14.4">
      <c r="N141" s="55"/>
      <c r="O141" s="55"/>
      <c r="P141" s="55"/>
      <c r="Q141" s="55"/>
      <c r="R141" s="55"/>
      <c r="S141" s="55"/>
      <c r="T141" s="55"/>
      <c r="U141" s="55"/>
      <c r="V141" s="55"/>
      <c r="W141" s="55"/>
    </row>
    <row r="142" spans="14:23" ht="14.4">
      <c r="N142" s="55"/>
      <c r="O142" s="55"/>
      <c r="P142" s="55"/>
      <c r="Q142" s="55"/>
      <c r="R142" s="55"/>
      <c r="S142" s="55"/>
      <c r="T142" s="55"/>
      <c r="U142" s="55"/>
      <c r="V142" s="55"/>
      <c r="W142" s="55"/>
    </row>
    <row r="143" spans="14:23" ht="14.4">
      <c r="N143" s="55"/>
      <c r="O143" s="55"/>
      <c r="P143" s="55"/>
      <c r="Q143" s="55"/>
      <c r="R143" s="55"/>
      <c r="S143" s="55"/>
      <c r="T143" s="55"/>
      <c r="U143" s="55"/>
      <c r="V143" s="55"/>
      <c r="W143" s="55"/>
    </row>
    <row r="144" spans="14:23" ht="14.4">
      <c r="N144" s="55"/>
      <c r="O144" s="55"/>
      <c r="P144" s="55"/>
      <c r="Q144" s="55"/>
      <c r="R144" s="55"/>
      <c r="S144" s="55"/>
      <c r="T144" s="55"/>
      <c r="U144" s="55"/>
      <c r="V144" s="55"/>
      <c r="W144" s="55"/>
    </row>
    <row r="145" spans="14:23" ht="14.4">
      <c r="N145" s="55"/>
      <c r="O145" s="55"/>
      <c r="P145" s="55"/>
      <c r="Q145" s="55"/>
      <c r="R145" s="55"/>
      <c r="S145" s="55"/>
      <c r="T145" s="55"/>
      <c r="U145" s="55"/>
      <c r="V145" s="55"/>
      <c r="W145" s="55"/>
    </row>
    <row r="146" spans="14:23" ht="14.4">
      <c r="N146" s="55"/>
      <c r="O146" s="55"/>
      <c r="P146" s="55"/>
      <c r="Q146" s="55"/>
      <c r="R146" s="55"/>
      <c r="S146" s="55"/>
      <c r="T146" s="55"/>
      <c r="U146" s="55"/>
      <c r="V146" s="55"/>
      <c r="W146" s="55"/>
    </row>
    <row r="147" spans="14:23" ht="14.4">
      <c r="N147" s="55"/>
      <c r="O147" s="55"/>
      <c r="P147" s="55"/>
      <c r="Q147" s="55"/>
      <c r="R147" s="55"/>
      <c r="S147" s="55"/>
      <c r="T147" s="55"/>
      <c r="U147" s="55"/>
      <c r="V147" s="55"/>
      <c r="W147" s="55"/>
    </row>
    <row r="148" spans="14:23" ht="14.4">
      <c r="N148" s="55"/>
      <c r="O148" s="55"/>
      <c r="P148" s="55"/>
      <c r="Q148" s="55"/>
      <c r="R148" s="55"/>
      <c r="S148" s="55"/>
      <c r="T148" s="55"/>
      <c r="U148" s="55"/>
      <c r="V148" s="55"/>
      <c r="W148" s="55"/>
    </row>
    <row r="149" spans="14:23" ht="14.4">
      <c r="N149" s="55"/>
      <c r="O149" s="55"/>
      <c r="P149" s="55"/>
      <c r="Q149" s="55"/>
      <c r="R149" s="55"/>
      <c r="S149" s="55"/>
      <c r="T149" s="55"/>
      <c r="U149" s="55"/>
      <c r="V149" s="55"/>
      <c r="W149" s="55"/>
    </row>
    <row r="150" spans="14:23" ht="14.4">
      <c r="N150" s="55"/>
      <c r="O150" s="55"/>
      <c r="P150" s="55"/>
      <c r="Q150" s="55"/>
      <c r="R150" s="55"/>
      <c r="S150" s="55"/>
      <c r="T150" s="55"/>
      <c r="U150" s="55"/>
      <c r="V150" s="55"/>
      <c r="W150" s="55"/>
    </row>
    <row r="151" spans="14:23" ht="14.4">
      <c r="N151" s="55"/>
      <c r="O151" s="55"/>
      <c r="P151" s="55"/>
      <c r="Q151" s="55"/>
      <c r="R151" s="55"/>
      <c r="S151" s="55"/>
      <c r="T151" s="55"/>
      <c r="U151" s="55"/>
      <c r="V151" s="55"/>
      <c r="W151" s="55"/>
    </row>
    <row r="152" spans="14:23" ht="14.4">
      <c r="N152" s="55"/>
      <c r="O152" s="55"/>
      <c r="P152" s="55"/>
      <c r="Q152" s="55"/>
      <c r="R152" s="55"/>
      <c r="S152" s="55"/>
      <c r="T152" s="55"/>
      <c r="U152" s="55"/>
      <c r="V152" s="55"/>
      <c r="W152" s="55"/>
    </row>
    <row r="153" spans="14:23" ht="14.4">
      <c r="N153" s="55"/>
      <c r="O153" s="55"/>
      <c r="P153" s="55"/>
      <c r="Q153" s="55"/>
      <c r="R153" s="55"/>
      <c r="S153" s="55"/>
      <c r="T153" s="55"/>
      <c r="U153" s="55"/>
      <c r="V153" s="55"/>
      <c r="W153" s="55"/>
    </row>
    <row r="154" spans="14:23" ht="14.4">
      <c r="N154" s="55"/>
      <c r="O154" s="55"/>
      <c r="P154" s="55"/>
      <c r="Q154" s="55"/>
      <c r="R154" s="55"/>
      <c r="S154" s="55"/>
      <c r="T154" s="55"/>
      <c r="U154" s="55"/>
      <c r="V154" s="55"/>
      <c r="W154" s="55"/>
    </row>
    <row r="155" spans="14:23" ht="14.4">
      <c r="N155" s="55"/>
      <c r="O155" s="55"/>
      <c r="P155" s="55"/>
      <c r="Q155" s="55"/>
      <c r="R155" s="55"/>
      <c r="S155" s="55"/>
      <c r="T155" s="55"/>
      <c r="U155" s="55"/>
      <c r="V155" s="55"/>
      <c r="W155" s="55"/>
    </row>
    <row r="156" spans="14:23" ht="14.4">
      <c r="N156" s="55"/>
      <c r="O156" s="55"/>
      <c r="P156" s="55"/>
      <c r="Q156" s="55"/>
      <c r="R156" s="55"/>
      <c r="S156" s="55"/>
      <c r="T156" s="55"/>
      <c r="U156" s="55"/>
      <c r="V156" s="55"/>
      <c r="W156" s="55"/>
    </row>
    <row r="157" spans="14:23" ht="14.4">
      <c r="N157" s="55"/>
      <c r="O157" s="55"/>
      <c r="P157" s="55"/>
      <c r="Q157" s="55"/>
      <c r="R157" s="55"/>
      <c r="S157" s="55"/>
      <c r="T157" s="55"/>
      <c r="U157" s="55"/>
      <c r="V157" s="55"/>
      <c r="W157" s="55"/>
    </row>
    <row r="158" spans="14:23" ht="14.4">
      <c r="N158" s="55"/>
      <c r="O158" s="55"/>
      <c r="P158" s="55"/>
      <c r="Q158" s="55"/>
      <c r="R158" s="55"/>
      <c r="S158" s="55"/>
      <c r="T158" s="55"/>
      <c r="U158" s="55"/>
      <c r="V158" s="55"/>
      <c r="W158" s="55"/>
    </row>
    <row r="159" spans="14:23" ht="14.4">
      <c r="N159" s="55"/>
      <c r="O159" s="55"/>
      <c r="P159" s="55"/>
      <c r="Q159" s="55"/>
      <c r="R159" s="55"/>
      <c r="S159" s="55"/>
      <c r="T159" s="55"/>
      <c r="U159" s="55"/>
      <c r="V159" s="55"/>
      <c r="W159" s="55"/>
    </row>
    <row r="160" spans="14:23" ht="14.4">
      <c r="N160" s="55"/>
      <c r="O160" s="55"/>
      <c r="P160" s="55"/>
      <c r="Q160" s="55"/>
      <c r="R160" s="55"/>
      <c r="S160" s="55"/>
      <c r="T160" s="55"/>
      <c r="U160" s="55"/>
      <c r="V160" s="55"/>
      <c r="W160" s="55"/>
    </row>
    <row r="161" spans="14:23" ht="14.4">
      <c r="N161" s="55"/>
      <c r="O161" s="55"/>
      <c r="P161" s="55"/>
      <c r="Q161" s="55"/>
      <c r="R161" s="55"/>
      <c r="S161" s="55"/>
      <c r="T161" s="55"/>
      <c r="U161" s="55"/>
      <c r="V161" s="55"/>
      <c r="W161" s="55"/>
    </row>
    <row r="162" spans="14:23" ht="14.4">
      <c r="N162" s="55"/>
      <c r="O162" s="55"/>
      <c r="P162" s="55"/>
      <c r="Q162" s="55"/>
      <c r="R162" s="55"/>
      <c r="S162" s="55"/>
      <c r="T162" s="55"/>
      <c r="U162" s="55"/>
      <c r="V162" s="55"/>
      <c r="W162" s="55"/>
    </row>
    <row r="163" spans="14:23" ht="14.4">
      <c r="N163" s="55"/>
      <c r="O163" s="55"/>
      <c r="P163" s="55"/>
      <c r="Q163" s="55"/>
      <c r="R163" s="55"/>
      <c r="S163" s="55"/>
      <c r="T163" s="55"/>
      <c r="U163" s="55"/>
      <c r="V163" s="55"/>
      <c r="W163" s="55"/>
    </row>
    <row r="164" spans="14:23" ht="14.4">
      <c r="N164" s="55"/>
      <c r="O164" s="55"/>
      <c r="P164" s="55"/>
      <c r="Q164" s="55"/>
      <c r="R164" s="55"/>
      <c r="S164" s="55"/>
      <c r="T164" s="55"/>
      <c r="U164" s="55"/>
      <c r="V164" s="55"/>
      <c r="W164" s="55"/>
    </row>
    <row r="165" spans="14:23" ht="14.4">
      <c r="N165" s="55"/>
      <c r="O165" s="55"/>
      <c r="P165" s="55"/>
      <c r="Q165" s="55"/>
      <c r="R165" s="55"/>
      <c r="S165" s="55"/>
      <c r="T165" s="55"/>
      <c r="U165" s="55"/>
      <c r="V165" s="55"/>
      <c r="W165" s="55"/>
    </row>
    <row r="166" spans="14:23" ht="14.4">
      <c r="N166" s="55"/>
      <c r="O166" s="55"/>
      <c r="P166" s="55"/>
      <c r="Q166" s="55"/>
      <c r="R166" s="55"/>
      <c r="S166" s="55"/>
      <c r="T166" s="55"/>
      <c r="U166" s="55"/>
      <c r="V166" s="55"/>
      <c r="W166" s="55"/>
    </row>
    <row r="167" spans="14:23" ht="14.4">
      <c r="N167" s="55"/>
      <c r="O167" s="55"/>
      <c r="P167" s="55"/>
      <c r="Q167" s="55"/>
      <c r="R167" s="55"/>
      <c r="S167" s="55"/>
      <c r="T167" s="55"/>
      <c r="U167" s="55"/>
      <c r="V167" s="55"/>
      <c r="W167" s="55"/>
    </row>
    <row r="168" spans="14:23" ht="14.4">
      <c r="N168" s="55"/>
      <c r="O168" s="55"/>
      <c r="P168" s="55"/>
      <c r="Q168" s="55"/>
      <c r="R168" s="55"/>
      <c r="S168" s="55"/>
      <c r="T168" s="55"/>
      <c r="U168" s="55"/>
      <c r="V168" s="55"/>
      <c r="W168" s="55"/>
    </row>
    <row r="169" spans="14:23" ht="14.4">
      <c r="N169" s="55"/>
      <c r="O169" s="55"/>
      <c r="P169" s="55"/>
      <c r="Q169" s="55"/>
      <c r="R169" s="55"/>
      <c r="S169" s="55"/>
      <c r="T169" s="55"/>
      <c r="U169" s="55"/>
      <c r="V169" s="55"/>
      <c r="W169" s="55"/>
    </row>
    <row r="170" spans="14:23" ht="14.4">
      <c r="N170" s="55"/>
      <c r="O170" s="55"/>
      <c r="P170" s="55"/>
      <c r="Q170" s="55"/>
      <c r="R170" s="55"/>
      <c r="S170" s="55"/>
      <c r="T170" s="55"/>
      <c r="U170" s="55"/>
      <c r="V170" s="55"/>
      <c r="W170" s="55"/>
    </row>
    <row r="171" spans="14:23" ht="14.4">
      <c r="N171" s="55"/>
      <c r="O171" s="55"/>
      <c r="P171" s="55"/>
      <c r="Q171" s="55"/>
      <c r="R171" s="55"/>
      <c r="S171" s="55"/>
      <c r="T171" s="55"/>
      <c r="U171" s="55"/>
      <c r="V171" s="55"/>
      <c r="W171" s="55"/>
    </row>
    <row r="172" spans="14:23" ht="14.4">
      <c r="N172" s="55"/>
      <c r="O172" s="55"/>
      <c r="P172" s="55"/>
      <c r="Q172" s="55"/>
      <c r="R172" s="55"/>
      <c r="S172" s="55"/>
      <c r="T172" s="55"/>
      <c r="U172" s="55"/>
      <c r="V172" s="55"/>
      <c r="W172" s="55"/>
    </row>
    <row r="173" spans="14:23" ht="14.4">
      <c r="N173" s="55"/>
      <c r="O173" s="55"/>
      <c r="P173" s="55"/>
      <c r="Q173" s="55"/>
      <c r="R173" s="55"/>
      <c r="S173" s="55"/>
      <c r="T173" s="55"/>
      <c r="U173" s="55"/>
      <c r="V173" s="55"/>
      <c r="W173" s="55"/>
    </row>
    <row r="174" spans="14:23" ht="14.4">
      <c r="N174" s="55"/>
      <c r="O174" s="55"/>
      <c r="P174" s="55"/>
      <c r="Q174" s="55"/>
      <c r="R174" s="55"/>
      <c r="S174" s="55"/>
      <c r="T174" s="55"/>
      <c r="U174" s="55"/>
      <c r="V174" s="55"/>
      <c r="W174" s="55"/>
    </row>
    <row r="175" spans="14:23" ht="14.4">
      <c r="N175" s="55"/>
      <c r="O175" s="55"/>
      <c r="P175" s="55"/>
      <c r="Q175" s="55"/>
      <c r="R175" s="55"/>
      <c r="S175" s="55"/>
      <c r="T175" s="55"/>
      <c r="U175" s="55"/>
      <c r="V175" s="55"/>
      <c r="W175" s="55"/>
    </row>
    <row r="176" spans="14:23" ht="14.4">
      <c r="N176" s="55"/>
      <c r="O176" s="55"/>
      <c r="P176" s="55"/>
      <c r="Q176" s="55"/>
      <c r="R176" s="55"/>
      <c r="S176" s="55"/>
      <c r="T176" s="55"/>
      <c r="U176" s="55"/>
      <c r="V176" s="55"/>
      <c r="W176" s="55"/>
    </row>
    <row r="177" spans="14:23" ht="14.4">
      <c r="N177" s="55"/>
      <c r="O177" s="55"/>
      <c r="P177" s="55"/>
      <c r="Q177" s="55"/>
      <c r="R177" s="55"/>
      <c r="S177" s="55"/>
      <c r="T177" s="55"/>
      <c r="U177" s="55"/>
      <c r="V177" s="55"/>
      <c r="W177" s="55"/>
    </row>
    <row r="178" spans="14:23" ht="14.4">
      <c r="N178" s="55"/>
      <c r="O178" s="55"/>
      <c r="P178" s="55"/>
      <c r="Q178" s="55"/>
      <c r="R178" s="55"/>
      <c r="S178" s="55"/>
      <c r="T178" s="55"/>
      <c r="U178" s="55"/>
      <c r="V178" s="55"/>
      <c r="W178" s="55"/>
    </row>
    <row r="179" spans="14:23" ht="14.4">
      <c r="N179" s="55"/>
      <c r="O179" s="55"/>
      <c r="P179" s="55"/>
      <c r="Q179" s="55"/>
      <c r="R179" s="55"/>
      <c r="S179" s="55"/>
      <c r="T179" s="55"/>
      <c r="U179" s="55"/>
      <c r="V179" s="55"/>
      <c r="W179" s="55"/>
    </row>
    <row r="180" spans="14:23" ht="14.4">
      <c r="N180" s="55"/>
      <c r="O180" s="55"/>
      <c r="P180" s="55"/>
      <c r="Q180" s="55"/>
      <c r="R180" s="55"/>
      <c r="S180" s="55"/>
      <c r="T180" s="55"/>
      <c r="U180" s="55"/>
      <c r="V180" s="55"/>
      <c r="W180" s="55"/>
    </row>
    <row r="181" spans="14:23" ht="14.4">
      <c r="N181" s="55"/>
      <c r="O181" s="55"/>
      <c r="P181" s="55"/>
      <c r="Q181" s="55"/>
      <c r="R181" s="55"/>
      <c r="S181" s="55"/>
      <c r="T181" s="55"/>
      <c r="U181" s="55"/>
      <c r="V181" s="55"/>
      <c r="W181" s="55"/>
    </row>
    <row r="182" spans="14:23" ht="14.4">
      <c r="N182" s="55"/>
      <c r="O182" s="55"/>
      <c r="P182" s="55"/>
      <c r="Q182" s="55"/>
      <c r="R182" s="55"/>
      <c r="S182" s="55"/>
      <c r="T182" s="55"/>
      <c r="U182" s="55"/>
      <c r="V182" s="55"/>
      <c r="W182" s="55"/>
    </row>
    <row r="183" spans="14:23" ht="14.4">
      <c r="N183" s="55"/>
      <c r="O183" s="55"/>
      <c r="P183" s="55"/>
      <c r="Q183" s="55"/>
      <c r="R183" s="55"/>
      <c r="S183" s="55"/>
      <c r="T183" s="55"/>
      <c r="U183" s="55"/>
      <c r="V183" s="55"/>
      <c r="W183" s="55"/>
    </row>
    <row r="184" spans="14:23" ht="14.4">
      <c r="N184" s="55"/>
      <c r="O184" s="55"/>
      <c r="P184" s="55"/>
      <c r="Q184" s="55"/>
      <c r="R184" s="55"/>
      <c r="S184" s="55"/>
      <c r="T184" s="55"/>
      <c r="U184" s="55"/>
      <c r="V184" s="55"/>
      <c r="W184" s="55"/>
    </row>
    <row r="185" spans="14:23" ht="14.4">
      <c r="N185" s="55"/>
      <c r="O185" s="55"/>
      <c r="P185" s="55"/>
      <c r="Q185" s="55"/>
      <c r="R185" s="55"/>
      <c r="S185" s="55"/>
      <c r="T185" s="55"/>
      <c r="U185" s="55"/>
      <c r="V185" s="55"/>
      <c r="W185" s="55"/>
    </row>
    <row r="186" spans="14:23" ht="14.4">
      <c r="N186" s="55"/>
      <c r="O186" s="55"/>
      <c r="P186" s="55"/>
      <c r="Q186" s="55"/>
      <c r="R186" s="55"/>
      <c r="S186" s="55"/>
      <c r="T186" s="55"/>
      <c r="U186" s="55"/>
      <c r="V186" s="55"/>
      <c r="W186" s="55"/>
    </row>
    <row r="187" spans="14:23" ht="14.4">
      <c r="N187" s="55"/>
      <c r="O187" s="55"/>
      <c r="P187" s="55"/>
      <c r="Q187" s="55"/>
      <c r="R187" s="55"/>
      <c r="S187" s="55"/>
      <c r="T187" s="55"/>
      <c r="U187" s="55"/>
      <c r="V187" s="55"/>
      <c r="W187" s="55"/>
    </row>
    <row r="188" spans="14:23" ht="14.4">
      <c r="N188" s="55"/>
      <c r="O188" s="55"/>
      <c r="P188" s="55"/>
      <c r="Q188" s="55"/>
      <c r="R188" s="55"/>
      <c r="S188" s="55"/>
      <c r="T188" s="55"/>
      <c r="U188" s="55"/>
      <c r="V188" s="55"/>
      <c r="W188" s="55"/>
    </row>
    <row r="189" spans="14:23" ht="14.4">
      <c r="N189" s="55"/>
      <c r="O189" s="55"/>
      <c r="P189" s="55"/>
      <c r="Q189" s="55"/>
      <c r="R189" s="55"/>
      <c r="S189" s="55"/>
      <c r="T189" s="55"/>
      <c r="U189" s="55"/>
      <c r="V189" s="55"/>
      <c r="W189" s="55"/>
    </row>
    <row r="190" spans="14:23" ht="14.4">
      <c r="N190" s="55"/>
      <c r="O190" s="55"/>
      <c r="P190" s="55"/>
      <c r="Q190" s="55"/>
      <c r="R190" s="55"/>
      <c r="S190" s="55"/>
      <c r="T190" s="55"/>
      <c r="U190" s="55"/>
      <c r="V190" s="55"/>
      <c r="W190" s="55"/>
    </row>
    <row r="191" spans="14:23" ht="14.4">
      <c r="N191" s="55"/>
      <c r="O191" s="55"/>
      <c r="P191" s="55"/>
      <c r="Q191" s="55"/>
      <c r="R191" s="55"/>
      <c r="S191" s="55"/>
      <c r="T191" s="55"/>
      <c r="U191" s="55"/>
      <c r="V191" s="55"/>
      <c r="W191" s="55"/>
    </row>
    <row r="192" spans="14:23" ht="14.4">
      <c r="N192" s="55"/>
      <c r="O192" s="55"/>
      <c r="P192" s="55"/>
      <c r="Q192" s="55"/>
      <c r="R192" s="55"/>
      <c r="S192" s="55"/>
      <c r="T192" s="55"/>
      <c r="U192" s="55"/>
      <c r="V192" s="55"/>
      <c r="W192" s="55"/>
    </row>
    <row r="193" spans="14:23" ht="14.4">
      <c r="N193" s="55"/>
      <c r="O193" s="55"/>
      <c r="P193" s="55"/>
      <c r="Q193" s="55"/>
      <c r="R193" s="55"/>
      <c r="S193" s="55"/>
      <c r="T193" s="55"/>
      <c r="U193" s="55"/>
      <c r="V193" s="55"/>
      <c r="W193" s="55"/>
    </row>
    <row r="194" spans="14:23" ht="14.4">
      <c r="N194" s="55"/>
      <c r="O194" s="55"/>
      <c r="P194" s="55"/>
      <c r="Q194" s="55"/>
      <c r="R194" s="55"/>
      <c r="S194" s="55"/>
      <c r="T194" s="55"/>
      <c r="U194" s="55"/>
      <c r="V194" s="55"/>
      <c r="W194" s="55"/>
    </row>
    <row r="195" spans="14:23" ht="14.4">
      <c r="N195" s="55"/>
      <c r="O195" s="55"/>
      <c r="P195" s="55"/>
      <c r="Q195" s="55"/>
      <c r="R195" s="55"/>
      <c r="S195" s="55"/>
      <c r="T195" s="55"/>
      <c r="U195" s="55"/>
      <c r="V195" s="55"/>
      <c r="W195" s="55"/>
    </row>
    <row r="196" spans="14:23" ht="14.4">
      <c r="N196" s="55"/>
      <c r="O196" s="55"/>
      <c r="P196" s="55"/>
      <c r="Q196" s="55"/>
      <c r="R196" s="55"/>
      <c r="S196" s="55"/>
      <c r="T196" s="55"/>
      <c r="U196" s="55"/>
      <c r="V196" s="55"/>
      <c r="W196" s="55"/>
    </row>
    <row r="197" spans="14:23" ht="14.4">
      <c r="N197" s="55"/>
      <c r="O197" s="55"/>
      <c r="P197" s="55"/>
      <c r="Q197" s="55"/>
      <c r="R197" s="55"/>
      <c r="S197" s="55"/>
      <c r="T197" s="55"/>
      <c r="U197" s="55"/>
      <c r="V197" s="55"/>
      <c r="W197" s="55"/>
    </row>
    <row r="198" spans="14:23" ht="14.4">
      <c r="N198" s="55"/>
      <c r="O198" s="55"/>
      <c r="P198" s="55"/>
      <c r="Q198" s="55"/>
      <c r="R198" s="55"/>
      <c r="S198" s="55"/>
      <c r="T198" s="55"/>
      <c r="U198" s="55"/>
      <c r="V198" s="55"/>
      <c r="W198" s="55"/>
    </row>
    <row r="199" spans="14:23" ht="14.4">
      <c r="N199" s="55"/>
      <c r="O199" s="55"/>
      <c r="P199" s="55"/>
      <c r="Q199" s="55"/>
      <c r="R199" s="55"/>
      <c r="S199" s="55"/>
      <c r="T199" s="55"/>
      <c r="U199" s="55"/>
      <c r="V199" s="55"/>
      <c r="W199" s="55"/>
    </row>
    <row r="200" spans="14:23" ht="14.4">
      <c r="N200" s="55"/>
      <c r="O200" s="55"/>
      <c r="P200" s="55"/>
      <c r="Q200" s="55"/>
      <c r="R200" s="55"/>
      <c r="S200" s="55"/>
      <c r="T200" s="55"/>
      <c r="U200" s="55"/>
      <c r="V200" s="55"/>
      <c r="W200" s="55"/>
    </row>
    <row r="201" spans="14:23" ht="14.4">
      <c r="N201" s="55"/>
      <c r="O201" s="55"/>
      <c r="P201" s="55"/>
      <c r="Q201" s="55"/>
      <c r="R201" s="55"/>
      <c r="S201" s="55"/>
      <c r="T201" s="55"/>
      <c r="U201" s="55"/>
      <c r="V201" s="55"/>
      <c r="W201" s="55"/>
    </row>
    <row r="202" spans="14:23" ht="14.4">
      <c r="N202" s="55"/>
      <c r="O202" s="55"/>
      <c r="P202" s="55"/>
      <c r="Q202" s="55"/>
      <c r="R202" s="55"/>
      <c r="S202" s="55"/>
      <c r="T202" s="55"/>
      <c r="U202" s="55"/>
      <c r="V202" s="55"/>
      <c r="W202" s="55"/>
    </row>
    <row r="203" spans="14:23" ht="14.4">
      <c r="N203" s="55"/>
      <c r="O203" s="55"/>
      <c r="P203" s="55"/>
      <c r="Q203" s="55"/>
      <c r="R203" s="55"/>
      <c r="S203" s="55"/>
      <c r="T203" s="55"/>
      <c r="U203" s="55"/>
      <c r="V203" s="55"/>
      <c r="W203" s="55"/>
    </row>
    <row r="204" spans="14:23" ht="14.4">
      <c r="N204" s="55"/>
      <c r="O204" s="55"/>
      <c r="P204" s="55"/>
      <c r="Q204" s="55"/>
      <c r="R204" s="55"/>
      <c r="S204" s="55"/>
      <c r="T204" s="55"/>
      <c r="U204" s="55"/>
      <c r="V204" s="55"/>
      <c r="W204" s="55"/>
    </row>
    <row r="205" spans="14:23" ht="14.4">
      <c r="N205" s="55"/>
      <c r="O205" s="55"/>
      <c r="P205" s="55"/>
      <c r="Q205" s="55"/>
      <c r="R205" s="55"/>
      <c r="S205" s="55"/>
      <c r="T205" s="55"/>
      <c r="U205" s="55"/>
      <c r="V205" s="55"/>
      <c r="W205" s="55"/>
    </row>
    <row r="206" spans="14:23" ht="14.4">
      <c r="N206" s="55"/>
      <c r="O206" s="55"/>
      <c r="P206" s="55"/>
      <c r="Q206" s="55"/>
      <c r="R206" s="55"/>
      <c r="S206" s="55"/>
      <c r="T206" s="55"/>
      <c r="U206" s="55"/>
      <c r="V206" s="55"/>
      <c r="W206" s="55"/>
    </row>
    <row r="207" spans="14:23" ht="14.4">
      <c r="N207" s="55"/>
      <c r="O207" s="55"/>
      <c r="P207" s="55"/>
      <c r="Q207" s="55"/>
      <c r="R207" s="55"/>
      <c r="S207" s="55"/>
      <c r="T207" s="55"/>
      <c r="U207" s="55"/>
      <c r="V207" s="55"/>
      <c r="W207" s="55"/>
    </row>
    <row r="208" spans="14:23" ht="14.4">
      <c r="N208" s="55"/>
      <c r="O208" s="55"/>
      <c r="P208" s="55"/>
      <c r="Q208" s="55"/>
      <c r="R208" s="55"/>
      <c r="S208" s="55"/>
      <c r="T208" s="55"/>
      <c r="U208" s="55"/>
      <c r="V208" s="55"/>
      <c r="W208" s="55"/>
    </row>
    <row r="209" spans="14:23" ht="14.4">
      <c r="N209" s="55"/>
      <c r="O209" s="55"/>
      <c r="P209" s="55"/>
      <c r="Q209" s="55"/>
      <c r="R209" s="55"/>
      <c r="S209" s="55"/>
      <c r="T209" s="55"/>
      <c r="U209" s="55"/>
      <c r="V209" s="55"/>
      <c r="W209" s="55"/>
    </row>
    <row r="210" spans="14:23" ht="14.4">
      <c r="N210" s="55"/>
      <c r="O210" s="55"/>
      <c r="P210" s="55"/>
      <c r="Q210" s="55"/>
      <c r="R210" s="55"/>
      <c r="S210" s="55"/>
      <c r="T210" s="55"/>
      <c r="U210" s="55"/>
      <c r="V210" s="55"/>
      <c r="W210" s="55"/>
    </row>
    <row r="211" spans="14:23" ht="14.4">
      <c r="N211" s="55"/>
      <c r="O211" s="55"/>
      <c r="P211" s="55"/>
      <c r="Q211" s="55"/>
      <c r="R211" s="55"/>
      <c r="S211" s="55"/>
      <c r="T211" s="55"/>
      <c r="U211" s="55"/>
      <c r="V211" s="55"/>
      <c r="W211" s="55"/>
    </row>
    <row r="212" spans="14:23" ht="14.4">
      <c r="N212" s="55"/>
      <c r="O212" s="55"/>
      <c r="P212" s="55"/>
      <c r="Q212" s="55"/>
      <c r="R212" s="55"/>
      <c r="S212" s="55"/>
      <c r="T212" s="55"/>
      <c r="U212" s="55"/>
      <c r="V212" s="55"/>
      <c r="W212" s="55"/>
    </row>
    <row r="213" spans="14:23" ht="14.4">
      <c r="N213" s="55"/>
      <c r="O213" s="55"/>
      <c r="P213" s="55"/>
      <c r="Q213" s="55"/>
      <c r="R213" s="55"/>
      <c r="S213" s="55"/>
      <c r="T213" s="55"/>
      <c r="U213" s="55"/>
      <c r="V213" s="55"/>
      <c r="W213" s="55"/>
    </row>
    <row r="214" spans="14:23" ht="14.4">
      <c r="N214" s="55"/>
      <c r="O214" s="55"/>
      <c r="P214" s="55"/>
      <c r="Q214" s="55"/>
      <c r="R214" s="55"/>
      <c r="S214" s="55"/>
      <c r="T214" s="55"/>
      <c r="U214" s="55"/>
      <c r="V214" s="55"/>
      <c r="W214" s="55"/>
    </row>
    <row r="215" spans="14:23" ht="14.4">
      <c r="N215" s="55"/>
      <c r="O215" s="55"/>
      <c r="P215" s="55"/>
      <c r="Q215" s="55"/>
      <c r="R215" s="55"/>
      <c r="S215" s="55"/>
      <c r="T215" s="55"/>
      <c r="U215" s="55"/>
      <c r="V215" s="55"/>
      <c r="W215" s="55"/>
    </row>
    <row r="216" spans="14:23" ht="14.4">
      <c r="N216" s="55"/>
      <c r="O216" s="55"/>
      <c r="P216" s="55"/>
      <c r="Q216" s="55"/>
      <c r="R216" s="55"/>
      <c r="S216" s="55"/>
      <c r="T216" s="55"/>
      <c r="U216" s="55"/>
      <c r="V216" s="55"/>
      <c r="W216" s="55"/>
    </row>
    <row r="217" spans="14:23" ht="14.4">
      <c r="N217" s="55"/>
      <c r="O217" s="55"/>
      <c r="P217" s="55"/>
      <c r="Q217" s="55"/>
      <c r="R217" s="55"/>
      <c r="S217" s="55"/>
      <c r="T217" s="55"/>
      <c r="U217" s="55"/>
      <c r="V217" s="55"/>
      <c r="W217" s="55"/>
    </row>
    <row r="218" spans="14:23" ht="14.4">
      <c r="N218" s="55"/>
      <c r="O218" s="55"/>
      <c r="P218" s="55"/>
      <c r="Q218" s="55"/>
      <c r="R218" s="55"/>
      <c r="S218" s="55"/>
      <c r="T218" s="55"/>
      <c r="U218" s="55"/>
      <c r="V218" s="55"/>
      <c r="W218" s="55"/>
    </row>
    <row r="219" spans="14:23" ht="14.4">
      <c r="N219" s="55"/>
      <c r="O219" s="55"/>
      <c r="P219" s="55"/>
      <c r="Q219" s="55"/>
      <c r="R219" s="55"/>
      <c r="S219" s="55"/>
      <c r="T219" s="55"/>
      <c r="U219" s="55"/>
      <c r="V219" s="55"/>
      <c r="W219" s="55"/>
    </row>
    <row r="220" spans="14:23" ht="14.4">
      <c r="N220" s="55"/>
      <c r="O220" s="55"/>
      <c r="P220" s="55"/>
      <c r="Q220" s="55"/>
      <c r="R220" s="55"/>
      <c r="S220" s="55"/>
      <c r="T220" s="55"/>
      <c r="U220" s="55"/>
      <c r="V220" s="55"/>
      <c r="W220" s="55"/>
    </row>
    <row r="221" spans="14:23" ht="14.4">
      <c r="N221" s="55"/>
      <c r="O221" s="55"/>
      <c r="P221" s="55"/>
      <c r="Q221" s="55"/>
      <c r="R221" s="55"/>
      <c r="S221" s="55"/>
      <c r="T221" s="55"/>
      <c r="U221" s="55"/>
      <c r="V221" s="55"/>
      <c r="W221" s="55"/>
    </row>
    <row r="222" spans="14:23" ht="14.4">
      <c r="N222" s="55"/>
      <c r="O222" s="55"/>
      <c r="P222" s="55"/>
      <c r="Q222" s="55"/>
      <c r="R222" s="55"/>
      <c r="S222" s="55"/>
      <c r="T222" s="55"/>
      <c r="U222" s="55"/>
      <c r="V222" s="55"/>
      <c r="W222" s="55"/>
    </row>
    <row r="223" spans="14:23" ht="14.4">
      <c r="N223" s="55"/>
      <c r="O223" s="55"/>
      <c r="P223" s="55"/>
      <c r="Q223" s="55"/>
      <c r="R223" s="55"/>
      <c r="S223" s="55"/>
      <c r="T223" s="55"/>
      <c r="U223" s="55"/>
      <c r="V223" s="55"/>
      <c r="W223" s="55"/>
    </row>
    <row r="224" spans="14:23" ht="14.4">
      <c r="N224" s="55"/>
      <c r="O224" s="55"/>
      <c r="P224" s="55"/>
      <c r="Q224" s="55"/>
      <c r="R224" s="55"/>
      <c r="S224" s="55"/>
      <c r="T224" s="55"/>
      <c r="U224" s="55"/>
      <c r="V224" s="55"/>
      <c r="W224" s="55"/>
    </row>
    <row r="225" spans="14:23" ht="14.4">
      <c r="N225" s="55"/>
      <c r="O225" s="55"/>
      <c r="P225" s="55"/>
      <c r="Q225" s="55"/>
      <c r="R225" s="55"/>
      <c r="S225" s="55"/>
      <c r="T225" s="55"/>
      <c r="U225" s="55"/>
      <c r="V225" s="55"/>
      <c r="W225" s="55"/>
    </row>
    <row r="226" spans="14:23" ht="14.4">
      <c r="N226" s="55"/>
      <c r="O226" s="55"/>
      <c r="P226" s="55"/>
      <c r="Q226" s="55"/>
      <c r="R226" s="55"/>
      <c r="S226" s="55"/>
      <c r="T226" s="55"/>
      <c r="U226" s="55"/>
      <c r="V226" s="55"/>
      <c r="W226" s="55"/>
    </row>
    <row r="227" spans="14:23" ht="14.4">
      <c r="N227" s="55"/>
      <c r="O227" s="55"/>
      <c r="P227" s="55"/>
      <c r="Q227" s="55"/>
      <c r="R227" s="55"/>
      <c r="S227" s="55"/>
      <c r="T227" s="55"/>
      <c r="U227" s="55"/>
      <c r="V227" s="55"/>
      <c r="W227" s="55"/>
    </row>
    <row r="228" spans="14:23" ht="14.4">
      <c r="N228" s="55"/>
      <c r="O228" s="55"/>
      <c r="P228" s="55"/>
      <c r="Q228" s="55"/>
      <c r="R228" s="55"/>
      <c r="S228" s="55"/>
      <c r="T228" s="55"/>
      <c r="U228" s="55"/>
      <c r="V228" s="55"/>
      <c r="W228" s="55"/>
    </row>
    <row r="229" spans="14:23" ht="14.4">
      <c r="N229" s="55"/>
      <c r="O229" s="55"/>
      <c r="P229" s="55"/>
      <c r="Q229" s="55"/>
      <c r="R229" s="55"/>
      <c r="S229" s="55"/>
      <c r="T229" s="55"/>
      <c r="U229" s="55"/>
      <c r="V229" s="55"/>
      <c r="W229" s="55"/>
    </row>
    <row r="230" spans="14:23" ht="14.4">
      <c r="N230" s="55"/>
      <c r="O230" s="55"/>
      <c r="P230" s="55"/>
      <c r="Q230" s="55"/>
      <c r="R230" s="55"/>
      <c r="S230" s="55"/>
      <c r="T230" s="55"/>
      <c r="U230" s="55"/>
      <c r="V230" s="55"/>
      <c r="W230" s="55"/>
    </row>
    <row r="231" spans="14:23" ht="14.4">
      <c r="N231" s="55"/>
      <c r="O231" s="55"/>
      <c r="P231" s="55"/>
      <c r="Q231" s="55"/>
      <c r="R231" s="55"/>
      <c r="S231" s="55"/>
      <c r="T231" s="55"/>
      <c r="U231" s="55"/>
      <c r="V231" s="55"/>
      <c r="W231" s="55"/>
    </row>
    <row r="232" spans="14:23" ht="14.4">
      <c r="N232" s="55"/>
      <c r="O232" s="55"/>
      <c r="P232" s="55"/>
      <c r="Q232" s="55"/>
      <c r="R232" s="55"/>
      <c r="S232" s="55"/>
      <c r="T232" s="55"/>
      <c r="U232" s="55"/>
      <c r="V232" s="55"/>
      <c r="W232" s="55"/>
    </row>
    <row r="233" spans="14:23" ht="14.4">
      <c r="N233" s="55"/>
      <c r="O233" s="55"/>
      <c r="P233" s="55"/>
      <c r="Q233" s="55"/>
      <c r="R233" s="55"/>
      <c r="S233" s="55"/>
      <c r="T233" s="55"/>
      <c r="U233" s="55"/>
      <c r="V233" s="55"/>
      <c r="W233" s="55"/>
    </row>
    <row r="234" spans="14:23" ht="14.4">
      <c r="N234" s="55"/>
      <c r="O234" s="55"/>
      <c r="P234" s="55"/>
      <c r="Q234" s="55"/>
      <c r="R234" s="55"/>
      <c r="S234" s="55"/>
      <c r="T234" s="55"/>
      <c r="U234" s="55"/>
      <c r="V234" s="55"/>
      <c r="W234" s="55"/>
    </row>
    <row r="235" spans="14:23" ht="14.4">
      <c r="N235" s="55"/>
      <c r="O235" s="55"/>
      <c r="P235" s="55"/>
      <c r="Q235" s="55"/>
      <c r="R235" s="55"/>
      <c r="S235" s="55"/>
      <c r="T235" s="55"/>
      <c r="U235" s="55"/>
      <c r="V235" s="55"/>
      <c r="W235" s="55"/>
    </row>
    <row r="236" spans="14:23" ht="14.4">
      <c r="N236" s="55"/>
      <c r="O236" s="55"/>
      <c r="P236" s="55"/>
      <c r="Q236" s="55"/>
      <c r="R236" s="55"/>
      <c r="S236" s="55"/>
      <c r="T236" s="55"/>
      <c r="U236" s="55"/>
      <c r="V236" s="55"/>
      <c r="W236" s="55"/>
    </row>
    <row r="237" spans="14:23" ht="14.4">
      <c r="N237" s="55"/>
      <c r="O237" s="55"/>
      <c r="P237" s="55"/>
      <c r="Q237" s="55"/>
      <c r="R237" s="55"/>
      <c r="S237" s="55"/>
      <c r="T237" s="55"/>
      <c r="U237" s="55"/>
      <c r="V237" s="55"/>
      <c r="W237" s="55"/>
    </row>
    <row r="238" spans="14:23" ht="14.4">
      <c r="N238" s="55"/>
      <c r="O238" s="55"/>
      <c r="P238" s="55"/>
      <c r="Q238" s="55"/>
      <c r="R238" s="55"/>
      <c r="S238" s="55"/>
      <c r="T238" s="55"/>
      <c r="U238" s="55"/>
      <c r="V238" s="55"/>
      <c r="W238" s="55"/>
    </row>
    <row r="239" spans="14:23" ht="14.4">
      <c r="N239" s="55"/>
      <c r="O239" s="55"/>
      <c r="P239" s="55"/>
      <c r="Q239" s="55"/>
      <c r="R239" s="55"/>
      <c r="S239" s="55"/>
      <c r="T239" s="55"/>
      <c r="U239" s="55"/>
      <c r="V239" s="55"/>
      <c r="W239" s="55"/>
    </row>
  </sheetData>
  <autoFilter ref="A5:AC5" xr:uid="{00000000-0001-0000-0000-000000000000}"/>
  <dataConsolidate/>
  <mergeCells count="6">
    <mergeCell ref="A3:H3"/>
    <mergeCell ref="I3:M3"/>
    <mergeCell ref="N3:W3"/>
    <mergeCell ref="A4:H4"/>
    <mergeCell ref="I4:M4"/>
    <mergeCell ref="N4:W4"/>
  </mergeCells>
  <pageMargins left="0.25" right="0.25" top="0.75" bottom="0.75" header="0.3" footer="0.3"/>
  <pageSetup paperSize="8" fitToHeight="0" orientation="landscape" r:id="rId1"/>
  <headerFooter>
    <oddFooter>&amp;F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xr:uid="{B9A1245F-9C9D-469D-9796-D34015721842}">
          <x14:formula1>
            <xm:f>_list!$L$3:$L$5</xm:f>
          </x14:formula1>
          <xm:sqref>R6:R14 J8:J14 J6 Z6:Z14 X9:Y14</xm:sqref>
        </x14:dataValidation>
        <x14:dataValidation type="list" allowBlank="1" showInputMessage="1" xr:uid="{4879055C-1AE7-4F8E-A114-1FD822ECE900}">
          <x14:formula1>
            <xm:f>_list!$H$24:$H$28</xm:f>
          </x14:formula1>
          <xm:sqref>W6:W14 M6:M14</xm:sqref>
        </x14:dataValidation>
        <x14:dataValidation type="list" allowBlank="1" showInputMessage="1" xr:uid="{0A9F707C-2A24-42B8-B68B-515F52202450}">
          <x14:formula1>
            <xm:f>_list!$F$3:$F$5</xm:f>
          </x14:formula1>
          <xm:sqref>T6:T14 I6:I14 O6:O14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F05CDA-DFA2-4304-ABA1-6CDB1D31867C}">
  <dimension ref="B2:C7"/>
  <sheetViews>
    <sheetView zoomScale="130" zoomScaleNormal="130" workbookViewId="0">
      <selection activeCell="B4" sqref="B4"/>
    </sheetView>
  </sheetViews>
  <sheetFormatPr defaultColWidth="8.77734375" defaultRowHeight="14.4"/>
  <cols>
    <col min="1" max="1" width="5.44140625" customWidth="1"/>
    <col min="2" max="2" width="25.44140625" customWidth="1"/>
    <col min="3" max="3" width="42.33203125" customWidth="1"/>
  </cols>
  <sheetData>
    <row r="2" spans="2:3">
      <c r="B2" s="51" t="s">
        <v>526</v>
      </c>
      <c r="C2" s="51" t="s">
        <v>527</v>
      </c>
    </row>
    <row r="3" spans="2:3">
      <c r="B3" t="s">
        <v>519</v>
      </c>
      <c r="C3" s="50" t="s">
        <v>528</v>
      </c>
    </row>
    <row r="4" spans="2:3">
      <c r="B4" t="s">
        <v>520</v>
      </c>
      <c r="C4" t="s">
        <v>522</v>
      </c>
    </row>
    <row r="5" spans="2:3">
      <c r="B5" t="s">
        <v>8</v>
      </c>
      <c r="C5" t="s">
        <v>523</v>
      </c>
    </row>
    <row r="6" spans="2:3">
      <c r="B6" t="s">
        <v>521</v>
      </c>
      <c r="C6" t="s">
        <v>524</v>
      </c>
    </row>
    <row r="7" spans="2:3">
      <c r="B7" t="s">
        <v>483</v>
      </c>
      <c r="C7" t="s">
        <v>525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F4B3D4-B116-45CA-810A-7CE56AE8EC84}">
  <dimension ref="B2:M45"/>
  <sheetViews>
    <sheetView zoomScaleNormal="100" workbookViewId="0">
      <selection activeCell="F4" sqref="F4"/>
    </sheetView>
  </sheetViews>
  <sheetFormatPr defaultColWidth="8.6640625" defaultRowHeight="14.4"/>
  <cols>
    <col min="1" max="1" width="5.109375" customWidth="1"/>
    <col min="2" max="4" width="18.6640625" customWidth="1"/>
    <col min="5" max="5" width="17.109375" customWidth="1"/>
    <col min="6" max="6" width="28.33203125" customWidth="1"/>
    <col min="7" max="7" width="20.6640625" customWidth="1"/>
    <col min="8" max="8" width="16.44140625" customWidth="1"/>
    <col min="9" max="9" width="12.6640625" customWidth="1"/>
    <col min="10" max="10" width="14.6640625" customWidth="1"/>
    <col min="11" max="11" width="17.6640625" customWidth="1"/>
    <col min="12" max="12" width="29.44140625" customWidth="1"/>
    <col min="13" max="13" width="56" customWidth="1"/>
  </cols>
  <sheetData>
    <row r="2" spans="2:13" ht="15.6">
      <c r="B2" s="4" t="s">
        <v>7</v>
      </c>
      <c r="C2" s="2" t="s">
        <v>8</v>
      </c>
      <c r="D2" s="19" t="s">
        <v>433</v>
      </c>
      <c r="E2" s="19" t="s">
        <v>434</v>
      </c>
      <c r="F2" s="8" t="s">
        <v>435</v>
      </c>
      <c r="G2" s="19" t="s">
        <v>436</v>
      </c>
      <c r="H2" s="19" t="s">
        <v>5</v>
      </c>
      <c r="I2" s="19" t="s">
        <v>437</v>
      </c>
      <c r="K2" s="8" t="s">
        <v>438</v>
      </c>
      <c r="L2" s="7" t="s">
        <v>439</v>
      </c>
      <c r="M2" s="7" t="s">
        <v>440</v>
      </c>
    </row>
    <row r="3" spans="2:13">
      <c r="B3" s="5" t="s">
        <v>17</v>
      </c>
      <c r="C3" s="5" t="s">
        <v>58</v>
      </c>
      <c r="D3" s="5" t="s">
        <v>19</v>
      </c>
      <c r="E3" s="5" t="s">
        <v>87</v>
      </c>
      <c r="F3" s="5" t="s">
        <v>574</v>
      </c>
      <c r="G3" s="5" t="s">
        <v>6</v>
      </c>
      <c r="H3" s="5" t="s">
        <v>42</v>
      </c>
      <c r="I3" s="5" t="s">
        <v>293</v>
      </c>
      <c r="K3" s="5" t="s">
        <v>22</v>
      </c>
      <c r="L3" s="5" t="s">
        <v>48</v>
      </c>
      <c r="M3" s="10" t="s">
        <v>441</v>
      </c>
    </row>
    <row r="4" spans="2:13">
      <c r="B4" s="5" t="s">
        <v>36</v>
      </c>
      <c r="C4" s="5" t="s">
        <v>442</v>
      </c>
      <c r="D4" s="5" t="s">
        <v>26</v>
      </c>
      <c r="E4" s="5" t="s">
        <v>68</v>
      </c>
      <c r="F4" s="5" t="s">
        <v>46</v>
      </c>
      <c r="G4" s="5" t="s">
        <v>443</v>
      </c>
      <c r="H4" s="5" t="s">
        <v>34</v>
      </c>
      <c r="I4" s="5" t="s">
        <v>411</v>
      </c>
      <c r="K4" s="5" t="s">
        <v>47</v>
      </c>
      <c r="L4" s="5" t="s">
        <v>23</v>
      </c>
      <c r="M4" s="10" t="s">
        <v>444</v>
      </c>
    </row>
    <row r="5" spans="2:13">
      <c r="B5" s="5" t="s">
        <v>69</v>
      </c>
      <c r="C5" s="5" t="s">
        <v>37</v>
      </c>
      <c r="D5" s="5" t="s">
        <v>445</v>
      </c>
      <c r="E5" s="5" t="s">
        <v>35</v>
      </c>
      <c r="F5" s="5"/>
      <c r="G5" s="5"/>
      <c r="H5" s="5" t="s">
        <v>15</v>
      </c>
      <c r="I5" s="5" t="s">
        <v>421</v>
      </c>
      <c r="K5" s="5" t="s">
        <v>103</v>
      </c>
      <c r="L5" s="5"/>
      <c r="M5" s="10"/>
    </row>
    <row r="6" spans="2:13">
      <c r="B6" s="5" t="s">
        <v>43</v>
      </c>
      <c r="C6" s="5" t="s">
        <v>226</v>
      </c>
      <c r="D6" s="5" t="s">
        <v>446</v>
      </c>
      <c r="E6" s="5" t="s">
        <v>16</v>
      </c>
      <c r="F6" s="5"/>
      <c r="G6" s="5"/>
      <c r="H6" s="5"/>
      <c r="I6" s="5" t="s">
        <v>447</v>
      </c>
      <c r="J6" t="s">
        <v>448</v>
      </c>
      <c r="K6" s="5"/>
      <c r="L6" s="5"/>
    </row>
    <row r="7" spans="2:13">
      <c r="B7" s="5" t="s">
        <v>29</v>
      </c>
      <c r="C7" s="5" t="s">
        <v>193</v>
      </c>
      <c r="D7" s="5" t="s">
        <v>91</v>
      </c>
      <c r="E7" s="5" t="s">
        <v>86</v>
      </c>
      <c r="F7" s="5"/>
      <c r="G7" s="5"/>
      <c r="H7" s="5"/>
      <c r="I7" s="5" t="s">
        <v>449</v>
      </c>
      <c r="J7" t="s">
        <v>26</v>
      </c>
      <c r="K7" s="5"/>
      <c r="L7" s="5"/>
    </row>
    <row r="8" spans="2:13">
      <c r="B8" s="5" t="s">
        <v>450</v>
      </c>
      <c r="C8" s="5" t="s">
        <v>63</v>
      </c>
      <c r="D8" s="5" t="s">
        <v>27</v>
      </c>
      <c r="E8" s="5" t="s">
        <v>451</v>
      </c>
      <c r="F8" s="5"/>
      <c r="G8" s="5"/>
      <c r="H8" s="5"/>
      <c r="I8" s="5"/>
      <c r="K8" s="5"/>
      <c r="L8" s="5"/>
    </row>
    <row r="9" spans="2:13">
      <c r="B9" s="5" t="s">
        <v>232</v>
      </c>
      <c r="C9" s="5" t="s">
        <v>90</v>
      </c>
      <c r="D9" s="5" t="s">
        <v>452</v>
      </c>
      <c r="E9" s="5" t="s">
        <v>231</v>
      </c>
      <c r="F9" s="5"/>
      <c r="G9" s="5"/>
      <c r="H9" s="5"/>
      <c r="I9" s="5"/>
      <c r="K9" s="5"/>
      <c r="L9" s="5"/>
    </row>
    <row r="10" spans="2:13">
      <c r="B10" s="5" t="s">
        <v>412</v>
      </c>
      <c r="C10" s="5" t="s">
        <v>233</v>
      </c>
      <c r="D10" s="5" t="s">
        <v>453</v>
      </c>
      <c r="E10" s="5" t="s">
        <v>57</v>
      </c>
      <c r="F10" s="5"/>
      <c r="G10" s="5"/>
      <c r="H10" s="5"/>
      <c r="I10" s="5"/>
      <c r="K10" s="5"/>
      <c r="L10" s="5"/>
    </row>
    <row r="11" spans="2:13">
      <c r="B11" s="5" t="s">
        <v>92</v>
      </c>
      <c r="C11" s="5" t="s">
        <v>234</v>
      </c>
      <c r="D11" s="5" t="s">
        <v>454</v>
      </c>
      <c r="E11" s="5" t="s">
        <v>280</v>
      </c>
      <c r="F11" s="5"/>
      <c r="G11" s="5"/>
      <c r="H11" s="5"/>
      <c r="I11" s="5"/>
      <c r="K11" s="5"/>
      <c r="L11" s="5"/>
    </row>
    <row r="12" spans="2:13">
      <c r="B12" s="5" t="s">
        <v>455</v>
      </c>
      <c r="C12" s="5" t="s">
        <v>44</v>
      </c>
      <c r="D12" s="5" t="s">
        <v>455</v>
      </c>
      <c r="E12" s="5" t="s">
        <v>455</v>
      </c>
      <c r="F12" s="5"/>
      <c r="G12" s="5"/>
      <c r="H12" s="5"/>
      <c r="I12" s="5"/>
      <c r="K12" s="5"/>
      <c r="L12" s="5"/>
    </row>
    <row r="13" spans="2:13">
      <c r="B13" s="5" t="s">
        <v>456</v>
      </c>
      <c r="C13" s="5" t="s">
        <v>123</v>
      </c>
      <c r="D13" s="5" t="s">
        <v>456</v>
      </c>
      <c r="E13" s="5" t="s">
        <v>456</v>
      </c>
      <c r="F13" s="5"/>
      <c r="G13" s="5"/>
      <c r="H13" s="5"/>
      <c r="I13" s="5"/>
      <c r="K13" s="5"/>
      <c r="L13" s="5"/>
    </row>
    <row r="14" spans="2:13">
      <c r="B14" s="5" t="s">
        <v>457</v>
      </c>
      <c r="C14" s="5" t="s">
        <v>418</v>
      </c>
      <c r="D14" s="5" t="s">
        <v>457</v>
      </c>
      <c r="E14" s="5" t="s">
        <v>457</v>
      </c>
      <c r="F14" s="5"/>
      <c r="G14" s="5"/>
      <c r="H14" s="5"/>
      <c r="I14" s="5"/>
      <c r="K14" s="5"/>
      <c r="L14" s="5"/>
    </row>
    <row r="15" spans="2:13">
      <c r="B15" s="5" t="s">
        <v>458</v>
      </c>
      <c r="C15" s="5" t="s">
        <v>419</v>
      </c>
      <c r="D15" s="5" t="s">
        <v>458</v>
      </c>
      <c r="E15" s="5" t="s">
        <v>458</v>
      </c>
      <c r="F15" s="5"/>
      <c r="G15" s="5"/>
      <c r="H15" s="5"/>
      <c r="I15" s="5"/>
      <c r="K15" s="5"/>
      <c r="L15" s="5"/>
    </row>
    <row r="16" spans="2:13">
      <c r="B16" s="5" t="s">
        <v>459</v>
      </c>
      <c r="C16" s="5" t="s">
        <v>134</v>
      </c>
      <c r="D16" s="5" t="s">
        <v>459</v>
      </c>
      <c r="E16" s="5" t="s">
        <v>459</v>
      </c>
      <c r="F16" s="5"/>
      <c r="G16" s="5"/>
      <c r="H16" s="5"/>
      <c r="I16" s="5"/>
      <c r="K16" s="5"/>
      <c r="L16" s="5"/>
    </row>
    <row r="17" spans="2:13">
      <c r="B17" s="5" t="s">
        <v>460</v>
      </c>
      <c r="C17" s="5" t="s">
        <v>423</v>
      </c>
      <c r="D17" s="5" t="s">
        <v>460</v>
      </c>
      <c r="E17" s="5" t="s">
        <v>460</v>
      </c>
      <c r="F17" s="5"/>
      <c r="G17" s="5"/>
      <c r="H17" s="5"/>
      <c r="I17" s="5"/>
      <c r="K17" s="5"/>
      <c r="L17" s="5"/>
    </row>
    <row r="18" spans="2:13">
      <c r="B18" s="5" t="s">
        <v>461</v>
      </c>
      <c r="C18" s="5" t="s">
        <v>424</v>
      </c>
      <c r="D18" s="5" t="s">
        <v>461</v>
      </c>
      <c r="E18" s="5" t="s">
        <v>461</v>
      </c>
      <c r="F18" s="5"/>
      <c r="G18" s="5"/>
      <c r="H18" s="5"/>
      <c r="I18" s="5"/>
      <c r="K18" s="5"/>
      <c r="L18" s="5"/>
    </row>
    <row r="19" spans="2:13">
      <c r="B19" s="5" t="s">
        <v>462</v>
      </c>
      <c r="C19" s="5" t="s">
        <v>415</v>
      </c>
      <c r="D19" s="5" t="s">
        <v>462</v>
      </c>
      <c r="E19" s="5" t="s">
        <v>462</v>
      </c>
      <c r="F19" s="5"/>
      <c r="G19" s="5"/>
      <c r="H19" s="5"/>
      <c r="I19" s="5"/>
      <c r="K19" s="5"/>
      <c r="L19" s="5"/>
    </row>
    <row r="20" spans="2:13">
      <c r="B20" s="5" t="s">
        <v>20</v>
      </c>
      <c r="C20" s="5" t="s">
        <v>247</v>
      </c>
      <c r="D20" s="5" t="s">
        <v>20</v>
      </c>
      <c r="E20" s="5" t="s">
        <v>20</v>
      </c>
      <c r="F20" s="5"/>
      <c r="G20" s="5"/>
      <c r="H20" s="5"/>
      <c r="I20" s="5"/>
      <c r="K20" s="5"/>
      <c r="L20" s="5"/>
    </row>
    <row r="21" spans="2:13">
      <c r="C21" s="5" t="s">
        <v>251</v>
      </c>
    </row>
    <row r="22" spans="2:13">
      <c r="C22" s="5" t="s">
        <v>142</v>
      </c>
    </row>
    <row r="23" spans="2:13">
      <c r="C23" s="5" t="s">
        <v>18</v>
      </c>
      <c r="H23" s="20" t="s">
        <v>483</v>
      </c>
    </row>
    <row r="24" spans="2:13">
      <c r="C24" s="5" t="s">
        <v>413</v>
      </c>
      <c r="H24" s="5" t="s">
        <v>484</v>
      </c>
    </row>
    <row r="25" spans="2:13" ht="15.6">
      <c r="C25" s="5" t="s">
        <v>414</v>
      </c>
      <c r="H25" s="5" t="s">
        <v>485</v>
      </c>
      <c r="K25" s="13" t="s">
        <v>463</v>
      </c>
      <c r="L25" s="13" t="s">
        <v>5</v>
      </c>
      <c r="M25" s="9" t="s">
        <v>464</v>
      </c>
    </row>
    <row r="26" spans="2:13">
      <c r="C26" s="5" t="s">
        <v>417</v>
      </c>
      <c r="H26" s="5" t="s">
        <v>486</v>
      </c>
      <c r="K26" s="11" t="s">
        <v>428</v>
      </c>
      <c r="L26" s="14" t="s">
        <v>21</v>
      </c>
      <c r="M26" s="14" t="s">
        <v>24</v>
      </c>
    </row>
    <row r="27" spans="2:13">
      <c r="C27" s="5"/>
      <c r="H27" s="5"/>
      <c r="K27" s="12" t="s">
        <v>429</v>
      </c>
      <c r="L27" s="15" t="s">
        <v>98</v>
      </c>
      <c r="M27" s="15" t="s">
        <v>64</v>
      </c>
    </row>
    <row r="28" spans="2:13">
      <c r="C28" s="5"/>
      <c r="H28" s="5"/>
      <c r="K28" s="12" t="s">
        <v>431</v>
      </c>
      <c r="L28" s="15" t="s">
        <v>430</v>
      </c>
      <c r="M28" s="15" t="s">
        <v>49</v>
      </c>
    </row>
    <row r="29" spans="2:13">
      <c r="C29" s="5"/>
      <c r="K29" s="12"/>
      <c r="L29" s="15" t="s">
        <v>432</v>
      </c>
      <c r="M29" s="15"/>
    </row>
    <row r="30" spans="2:13">
      <c r="C30" s="5"/>
      <c r="K30" s="12"/>
      <c r="L30" s="15" t="s">
        <v>59</v>
      </c>
      <c r="M30" s="15"/>
    </row>
    <row r="31" spans="2:13">
      <c r="C31" s="5"/>
      <c r="K31" s="12"/>
      <c r="L31" s="15" t="s">
        <v>45</v>
      </c>
      <c r="M31" s="15"/>
    </row>
    <row r="32" spans="2:13">
      <c r="C32" s="5"/>
      <c r="K32" s="12"/>
      <c r="L32" s="15" t="s">
        <v>212</v>
      </c>
      <c r="M32" s="15"/>
    </row>
    <row r="33" spans="2:13">
      <c r="C33" s="5"/>
      <c r="K33" s="12"/>
      <c r="L33" s="15"/>
      <c r="M33" s="15"/>
    </row>
    <row r="34" spans="2:13">
      <c r="C34" s="5"/>
      <c r="K34" s="12"/>
      <c r="L34" s="15"/>
      <c r="M34" s="15"/>
    </row>
    <row r="35" spans="2:13">
      <c r="C35" s="5" t="s">
        <v>71</v>
      </c>
    </row>
    <row r="37" spans="2:13">
      <c r="B37" s="6" t="s">
        <v>290</v>
      </c>
      <c r="C37" t="s">
        <v>465</v>
      </c>
    </row>
    <row r="38" spans="2:13">
      <c r="B38" s="6" t="s">
        <v>410</v>
      </c>
      <c r="C38" t="s">
        <v>466</v>
      </c>
    </row>
    <row r="39" spans="2:13">
      <c r="B39" s="6" t="s">
        <v>420</v>
      </c>
      <c r="C39" t="s">
        <v>467</v>
      </c>
    </row>
    <row r="40" spans="2:13">
      <c r="B40" s="6" t="s">
        <v>416</v>
      </c>
      <c r="C40" t="s">
        <v>468</v>
      </c>
    </row>
    <row r="41" spans="2:13">
      <c r="B41" s="6" t="s">
        <v>422</v>
      </c>
      <c r="C41" t="s">
        <v>469</v>
      </c>
    </row>
    <row r="42" spans="2:13">
      <c r="B42" s="6" t="s">
        <v>425</v>
      </c>
      <c r="C42" t="s">
        <v>470</v>
      </c>
    </row>
    <row r="43" spans="2:13">
      <c r="B43" s="6" t="s">
        <v>426</v>
      </c>
      <c r="C43" t="s">
        <v>471</v>
      </c>
    </row>
    <row r="45" spans="2:13">
      <c r="B45" s="6" t="s">
        <v>472</v>
      </c>
      <c r="C45" t="s">
        <v>473</v>
      </c>
    </row>
  </sheetData>
  <phoneticPr fontId="21" type="noConversion"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72690126A023F4384863FDD3D7C2AB2" ma:contentTypeVersion="13" ma:contentTypeDescription="Umožňuje vytvoriť nový dokument." ma:contentTypeScope="" ma:versionID="2bfbe1a165f4e376b57e41ef4395fb2a">
  <xsd:schema xmlns:xsd="http://www.w3.org/2001/XMLSchema" xmlns:xs="http://www.w3.org/2001/XMLSchema" xmlns:p="http://schemas.microsoft.com/office/2006/metadata/properties" xmlns:ns2="8d645ee1-ebb2-49c6-89b7-c9fd852a8689" xmlns:ns3="9ad8634b-cbb4-4de2-8989-1b57c6c2f8c6" targetNamespace="http://schemas.microsoft.com/office/2006/metadata/properties" ma:root="true" ma:fieldsID="7acebb6e8bf30af7150a2a846ab378e4" ns2:_="" ns3:_="">
    <xsd:import namespace="8d645ee1-ebb2-49c6-89b7-c9fd852a8689"/>
    <xsd:import namespace="9ad8634b-cbb4-4de2-8989-1b57c6c2f8c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d645ee1-ebb2-49c6-89b7-c9fd852a868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d8634b-cbb4-4de2-8989-1b57c6c2f8c6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346632E-6272-4F63-8108-64728EF04B1F}">
  <ds:schemaRefs>
    <ds:schemaRef ds:uri="9ad8634b-cbb4-4de2-8989-1b57c6c2f8c6"/>
    <ds:schemaRef ds:uri="http://schemas.microsoft.com/office/2006/documentManagement/types"/>
    <ds:schemaRef ds:uri="http://www.w3.org/XML/1998/namespace"/>
    <ds:schemaRef ds:uri="http://purl.org/dc/elements/1.1/"/>
    <ds:schemaRef ds:uri="http://schemas.microsoft.com/office/infopath/2007/PartnerControls"/>
    <ds:schemaRef ds:uri="http://purl.org/dc/dcmitype/"/>
    <ds:schemaRef ds:uri="http://schemas.openxmlformats.org/package/2006/metadata/core-properties"/>
    <ds:schemaRef ds:uri="8d645ee1-ebb2-49c6-89b7-c9fd852a8689"/>
    <ds:schemaRef ds:uri="http://schemas.microsoft.com/office/2006/metadata/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E946CE65-4F2B-4090-B4F7-D97A5A7306F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1AEA6F3-D4DA-4BB3-8DB2-98C1560AEAD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d645ee1-ebb2-49c6-89b7-c9fd852a8689"/>
    <ds:schemaRef ds:uri="9ad8634b-cbb4-4de2-8989-1b57c6c2f8c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5</vt:i4>
      </vt:variant>
      <vt:variant>
        <vt:lpstr>Pomenované rozsahy</vt:lpstr>
      </vt:variant>
      <vt:variant>
        <vt:i4>2</vt:i4>
      </vt:variant>
    </vt:vector>
  </HeadingPairs>
  <TitlesOfParts>
    <vt:vector size="7" baseType="lpstr">
      <vt:lpstr>SUMÁR</vt:lpstr>
      <vt:lpstr>VO NET-ZOZNAM LOKALÍT</vt:lpstr>
      <vt:lpstr>VO NET-RÁMCOVA ČASŤ</vt:lpstr>
      <vt:lpstr>legenda</vt:lpstr>
      <vt:lpstr>_list</vt:lpstr>
      <vt:lpstr>'VO NET-RÁMCOVA ČASŤ'!Oblasť_tlače</vt:lpstr>
      <vt:lpstr>'VO NET-ZOZNAM LOKALÍT'!Oblasť_tlače</vt:lpstr>
    </vt:vector>
  </TitlesOfParts>
  <Manager/>
  <Company>Microsoft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Drenko Stanislav</dc:creator>
  <cp:keywords/>
  <dc:description/>
  <cp:lastModifiedBy>Ing. Ivan Frič</cp:lastModifiedBy>
  <cp:revision/>
  <dcterms:created xsi:type="dcterms:W3CDTF">2019-06-19T13:45:42Z</dcterms:created>
  <dcterms:modified xsi:type="dcterms:W3CDTF">2022-03-09T08:32:06Z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0x010100372690126A023F4384863FDD3D7C2AB2</vt:lpwstr>
  </property>
</Properties>
</file>