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5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P14" i="1" l="1"/>
  <c r="P13" i="1"/>
  <c r="P16" i="1" l="1"/>
  <c r="P12" i="1"/>
  <c r="M16" i="1" l="1"/>
  <c r="H15" i="1" l="1"/>
  <c r="Q12" i="1" l="1"/>
  <c r="P18" i="1" l="1"/>
  <c r="Q16" i="1" l="1"/>
  <c r="P17" i="1"/>
</calcChain>
</file>

<file path=xl/sharedStrings.xml><?xml version="1.0" encoding="utf-8"?>
<sst xmlns="http://schemas.openxmlformats.org/spreadsheetml/2006/main" count="88" uniqueCount="82">
  <si>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</si>
  <si>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</si>
  <si>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</si>
  <si>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</si>
  <si>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</si>
  <si>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</si>
  <si>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</si>
  <si>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</si>
  <si>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</si>
  <si>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</si>
  <si>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</si>
  <si>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</si>
  <si>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</si>
  <si>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</si>
  <si>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</si>
  <si>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</si>
  <si>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</si>
  <si>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</si>
  <si>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</si>
  <si>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</si>
  <si>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</si>
  <si>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</si>
  <si>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</si>
  <si>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</si>
  <si>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</si>
  <si>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</si>
  <si>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</si>
  <si>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</si>
  <si>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</si>
  <si>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</si>
  <si>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</si>
  <si>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</si>
  <si>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</si>
  <si>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</si>
  <si>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</si>
  <si>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</si>
  <si>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</si>
  <si>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</si>
  <si>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</si>
  <si>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</si>
  <si>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</si>
  <si>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</si>
  <si>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</si>
  <si>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</si>
  <si>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</si>
  <si>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</si>
  <si>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</si>
  <si>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</si>
  <si>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</si>
  <si>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</si>
  <si>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</si>
  <si>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</si>
  <si>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</si>
  <si>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</si>
  <si>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</si>
  <si>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</si>
  <si>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</si>
  <si>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</si>
  <si>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</si>
  <si>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</si>
  <si>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</si>
  <si>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</si>
  <si>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</si>
  <si>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</si>
  <si>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</si>
  <si>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</si>
  <si>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</si>
  <si>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</si>
  <si>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</si>
  <si>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</si>
  <si>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ŤNV sustr.</t>
  </si>
  <si>
    <t>Technológia:      1,2,4d,4a,6,7</t>
  </si>
  <si>
    <t>LO Mošnica</t>
  </si>
  <si>
    <t>690 11-4</t>
  </si>
  <si>
    <t>Technológia:      1,2,4b,4a,6,7</t>
  </si>
  <si>
    <t>315/2700</t>
  </si>
  <si>
    <t>227/400</t>
  </si>
  <si>
    <t>851A10-3</t>
  </si>
  <si>
    <t>Zmluva č. DNS/5/22/12/04</t>
  </si>
  <si>
    <t>LESY SR š.p.  organizačná zložka  OZ Tatry</t>
  </si>
  <si>
    <t xml:space="preserve">Lesnícke služby v ťažbovom procese na OZ Tatry, LS  Liptovská Osada - výzva č. 5/2022  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</si>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</sst>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2" fontId="15" fillId="0" borderId="21" xfId="0" applyNumberFormat="1" applyFont="1" applyBorder="1" applyAlignment="1">
      <alignment horizontal="center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15" fillId="0" borderId="38" xfId="0" applyFont="1" applyBorder="1"/>
    <xf numFmtId="0" fontId="6" fillId="3" borderId="39" xfId="0" applyFont="1" applyFill="1" applyBorder="1" applyAlignment="1" applyProtection="1">
      <alignment horizontal="center" vertical="center" wrapText="1"/>
    </xf>
    <xf numFmtId="14" fontId="6" fillId="3" borderId="41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2" fontId="15" fillId="0" borderId="39" xfId="0" applyNumberFormat="1" applyFont="1" applyBorder="1" applyAlignment="1">
      <alignment horizont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42" xfId="0" applyFont="1" applyBorder="1"/>
    <xf numFmtId="0" fontId="5" fillId="0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topLeftCell="A10" zoomScaleNormal="100" zoomScaleSheetLayoutView="100" workbookViewId="0">
      <selection activeCell="P15" sqref="P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83" t="s">
        <v>80</v>
      </c>
      <c r="D3" s="84"/>
      <c r="E3" s="84"/>
      <c r="F3" s="84"/>
      <c r="G3" s="84"/>
      <c r="H3" s="84"/>
      <c r="I3" s="84"/>
      <c r="J3" s="84"/>
      <c r="K3" s="84"/>
      <c r="L3" s="84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75"/>
      <c r="G5" s="7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79</v>
      </c>
      <c r="C6" s="94"/>
      <c r="D6" s="95"/>
      <c r="E6" s="71"/>
      <c r="F6" s="71"/>
      <c r="G6" s="7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76"/>
      <c r="C7" s="76"/>
      <c r="D7" s="76"/>
      <c r="E7" s="76"/>
      <c r="F7" s="76"/>
      <c r="G7" s="7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73" t="s">
        <v>78</v>
      </c>
      <c r="B8" s="7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77" t="s">
        <v>2</v>
      </c>
      <c r="C9" s="91" t="s">
        <v>52</v>
      </c>
      <c r="D9" s="92"/>
      <c r="E9" s="80" t="s">
        <v>69</v>
      </c>
      <c r="F9" s="109" t="s">
        <v>3</v>
      </c>
      <c r="G9" s="110"/>
      <c r="H9" s="111"/>
      <c r="I9" s="85" t="s">
        <v>4</v>
      </c>
      <c r="J9" s="80" t="s">
        <v>5</v>
      </c>
      <c r="K9" s="85" t="s">
        <v>6</v>
      </c>
      <c r="L9" s="88" t="s">
        <v>7</v>
      </c>
      <c r="M9" s="80" t="s">
        <v>53</v>
      </c>
      <c r="N9" s="107" t="s">
        <v>59</v>
      </c>
      <c r="O9" s="96" t="s">
        <v>57</v>
      </c>
      <c r="P9" s="99" t="s">
        <v>58</v>
      </c>
    </row>
    <row r="10" spans="1:18" ht="21.75" customHeight="1" x14ac:dyDescent="0.25">
      <c r="A10" s="25"/>
      <c r="B10" s="78"/>
      <c r="C10" s="102" t="s">
        <v>66</v>
      </c>
      <c r="D10" s="103"/>
      <c r="E10" s="81"/>
      <c r="F10" s="106" t="s">
        <v>9</v>
      </c>
      <c r="G10" s="81" t="s">
        <v>10</v>
      </c>
      <c r="H10" s="80" t="s">
        <v>11</v>
      </c>
      <c r="I10" s="86"/>
      <c r="J10" s="81"/>
      <c r="K10" s="86"/>
      <c r="L10" s="89"/>
      <c r="M10" s="81"/>
      <c r="N10" s="108"/>
      <c r="O10" s="97"/>
      <c r="P10" s="100"/>
    </row>
    <row r="11" spans="1:18" ht="50.25" customHeight="1" thickBot="1" x14ac:dyDescent="0.3">
      <c r="A11" s="53"/>
      <c r="B11" s="79"/>
      <c r="C11" s="104"/>
      <c r="D11" s="105"/>
      <c r="E11" s="82"/>
      <c r="F11" s="104"/>
      <c r="G11" s="82"/>
      <c r="H11" s="82"/>
      <c r="I11" s="87"/>
      <c r="J11" s="82"/>
      <c r="K11" s="87"/>
      <c r="L11" s="90"/>
      <c r="M11" s="82"/>
      <c r="N11" s="105"/>
      <c r="O11" s="98"/>
      <c r="P11" s="101"/>
    </row>
    <row r="12" spans="1:18" hidden="1" x14ac:dyDescent="0.25">
      <c r="N12" s="52" t="s">
        <v>60</v>
      </c>
      <c r="O12" s="60"/>
      <c r="P12" s="61">
        <f>SUM(O12*H12)</f>
        <v>0</v>
      </c>
      <c r="Q12" s="12" t="str">
        <f>IF( P12=0," ", IF(100-((#REF!/P12)*100)&gt;20,"viac ako 20%",0))</f>
        <v xml:space="preserve"> </v>
      </c>
      <c r="R12" s="54">
        <v>44286</v>
      </c>
    </row>
    <row r="13" spans="1:18" x14ac:dyDescent="0.25">
      <c r="A13" s="62" t="s">
        <v>72</v>
      </c>
      <c r="B13" s="63" t="s">
        <v>73</v>
      </c>
      <c r="C13" s="134" t="s">
        <v>74</v>
      </c>
      <c r="D13" s="135"/>
      <c r="E13" s="64">
        <v>44742</v>
      </c>
      <c r="F13" s="65">
        <v>500</v>
      </c>
      <c r="G13" s="66"/>
      <c r="H13" s="65">
        <v>500</v>
      </c>
      <c r="I13" s="63" t="s">
        <v>70</v>
      </c>
      <c r="J13" s="63">
        <v>70</v>
      </c>
      <c r="K13" s="63">
        <v>0.89</v>
      </c>
      <c r="L13" s="67" t="s">
        <v>75</v>
      </c>
      <c r="M13" s="67">
        <v>17817</v>
      </c>
      <c r="N13" s="68" t="s">
        <v>60</v>
      </c>
      <c r="O13" s="69"/>
      <c r="P13" s="46">
        <f>SUM(O13*H13)</f>
        <v>0</v>
      </c>
      <c r="Q13" s="12"/>
      <c r="R13" s="54"/>
    </row>
    <row r="14" spans="1:18" x14ac:dyDescent="0.25">
      <c r="A14" s="70"/>
      <c r="B14" s="48" t="s">
        <v>77</v>
      </c>
      <c r="C14" s="136" t="s">
        <v>71</v>
      </c>
      <c r="D14" s="137"/>
      <c r="E14" s="57">
        <v>44742</v>
      </c>
      <c r="F14" s="49">
        <v>70</v>
      </c>
      <c r="G14" s="58"/>
      <c r="H14" s="49">
        <v>70</v>
      </c>
      <c r="I14" s="48" t="s">
        <v>70</v>
      </c>
      <c r="J14" s="48">
        <v>35</v>
      </c>
      <c r="K14" s="48">
        <v>1.63</v>
      </c>
      <c r="L14" s="50" t="s">
        <v>76</v>
      </c>
      <c r="M14" s="50">
        <v>1211</v>
      </c>
      <c r="N14" s="51" t="s">
        <v>60</v>
      </c>
      <c r="O14" s="59"/>
      <c r="P14" s="47">
        <f>SUM(O14*H14)</f>
        <v>0</v>
      </c>
      <c r="Q14" s="12"/>
      <c r="R14" s="54"/>
    </row>
    <row r="15" spans="1:18" ht="15.75" thickBot="1" x14ac:dyDescent="0.3">
      <c r="A15" s="26"/>
      <c r="B15" s="27"/>
      <c r="C15" s="28"/>
      <c r="D15" s="29"/>
      <c r="E15" s="29"/>
      <c r="F15" s="30"/>
      <c r="G15" s="30"/>
      <c r="H15" s="145">
        <f>SUM(H13:H14)</f>
        <v>570</v>
      </c>
      <c r="I15" s="31"/>
      <c r="J15" s="27"/>
      <c r="K15" s="27"/>
      <c r="L15" s="28"/>
      <c r="M15" s="37"/>
      <c r="N15" s="33"/>
      <c r="O15" s="36"/>
      <c r="P15" s="37"/>
      <c r="Q15" s="12"/>
    </row>
    <row r="16" spans="1:18" ht="60.75" thickBot="1" x14ac:dyDescent="0.3">
      <c r="A16" s="45"/>
      <c r="B16" s="34"/>
      <c r="C16" s="34"/>
      <c r="D16" s="34"/>
      <c r="E16" s="34"/>
      <c r="F16" s="34"/>
      <c r="G16" s="34"/>
      <c r="H16" s="34"/>
      <c r="I16" s="34"/>
      <c r="J16" s="34"/>
      <c r="K16" s="129" t="s">
        <v>13</v>
      </c>
      <c r="L16" s="129"/>
      <c r="M16" s="37">
        <f>SUM(M13:M14)</f>
        <v>19028</v>
      </c>
      <c r="N16" s="35"/>
      <c r="O16" s="143" t="s">
        <v>81</v>
      </c>
      <c r="P16" s="144">
        <f>SUM(P13:P14)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130" t="s">
        <v>14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32">
        <f>P18-P16</f>
        <v>0</v>
      </c>
    </row>
    <row r="18" spans="1:16" ht="15.75" thickBot="1" x14ac:dyDescent="0.3">
      <c r="A18" s="130" t="s">
        <v>15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2"/>
      <c r="P18" s="32">
        <f>IF("nie"=MID(I26,1,3),P16,(P16*1.2))</f>
        <v>0</v>
      </c>
    </row>
    <row r="19" spans="1:16" x14ac:dyDescent="0.25">
      <c r="A19" s="115" t="s">
        <v>16</v>
      </c>
      <c r="B19" s="115"/>
      <c r="C19" s="115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33" t="s">
        <v>64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  <row r="21" spans="1:16" ht="25.5" customHeight="1" x14ac:dyDescent="0.25">
      <c r="A21" s="39" t="s">
        <v>56</v>
      </c>
      <c r="B21" s="39"/>
      <c r="C21" s="39"/>
      <c r="D21" s="39"/>
      <c r="E21" s="55"/>
      <c r="F21" s="39"/>
      <c r="G21" s="39"/>
      <c r="H21" s="40" t="s">
        <v>54</v>
      </c>
      <c r="I21" s="39"/>
      <c r="J21" s="39"/>
      <c r="K21" s="41"/>
      <c r="L21" s="41"/>
      <c r="M21" s="41"/>
      <c r="N21" s="41"/>
      <c r="O21" s="41"/>
      <c r="P21" s="41"/>
    </row>
    <row r="22" spans="1:16" ht="15" customHeight="1" x14ac:dyDescent="0.25">
      <c r="A22" s="120" t="s">
        <v>65</v>
      </c>
      <c r="B22" s="121"/>
      <c r="C22" s="121"/>
      <c r="D22" s="121"/>
      <c r="E22" s="121"/>
      <c r="F22" s="122"/>
      <c r="G22" s="116" t="s">
        <v>55</v>
      </c>
      <c r="H22" s="42" t="s">
        <v>17</v>
      </c>
      <c r="I22" s="117"/>
      <c r="J22" s="118"/>
      <c r="K22" s="118"/>
      <c r="L22" s="118"/>
      <c r="M22" s="118"/>
      <c r="N22" s="118"/>
      <c r="O22" s="118"/>
      <c r="P22" s="119"/>
    </row>
    <row r="23" spans="1:16" x14ac:dyDescent="0.25">
      <c r="A23" s="123"/>
      <c r="B23" s="124"/>
      <c r="C23" s="124"/>
      <c r="D23" s="124"/>
      <c r="E23" s="124"/>
      <c r="F23" s="125"/>
      <c r="G23" s="116"/>
      <c r="H23" s="42" t="s">
        <v>18</v>
      </c>
      <c r="I23" s="117"/>
      <c r="J23" s="118"/>
      <c r="K23" s="118"/>
      <c r="L23" s="118"/>
      <c r="M23" s="118"/>
      <c r="N23" s="118"/>
      <c r="O23" s="118"/>
      <c r="P23" s="119"/>
    </row>
    <row r="24" spans="1:16" ht="18" customHeight="1" x14ac:dyDescent="0.25">
      <c r="A24" s="123"/>
      <c r="B24" s="124"/>
      <c r="C24" s="124"/>
      <c r="D24" s="124"/>
      <c r="E24" s="124"/>
      <c r="F24" s="125"/>
      <c r="G24" s="116"/>
      <c r="H24" s="42" t="s">
        <v>19</v>
      </c>
      <c r="I24" s="117"/>
      <c r="J24" s="118"/>
      <c r="K24" s="118"/>
      <c r="L24" s="118"/>
      <c r="M24" s="118"/>
      <c r="N24" s="118"/>
      <c r="O24" s="118"/>
      <c r="P24" s="119"/>
    </row>
    <row r="25" spans="1:16" x14ac:dyDescent="0.25">
      <c r="A25" s="123"/>
      <c r="B25" s="124"/>
      <c r="C25" s="124"/>
      <c r="D25" s="124"/>
      <c r="E25" s="124"/>
      <c r="F25" s="125"/>
      <c r="G25" s="116"/>
      <c r="H25" s="42" t="s">
        <v>20</v>
      </c>
      <c r="I25" s="117"/>
      <c r="J25" s="118"/>
      <c r="K25" s="118"/>
      <c r="L25" s="118"/>
      <c r="M25" s="118"/>
      <c r="N25" s="118"/>
      <c r="O25" s="118"/>
      <c r="P25" s="119"/>
    </row>
    <row r="26" spans="1:16" x14ac:dyDescent="0.25">
      <c r="A26" s="123"/>
      <c r="B26" s="124"/>
      <c r="C26" s="124"/>
      <c r="D26" s="124"/>
      <c r="E26" s="124"/>
      <c r="F26" s="125"/>
      <c r="G26" s="116"/>
      <c r="H26" s="42" t="s">
        <v>21</v>
      </c>
      <c r="I26" s="117"/>
      <c r="J26" s="118"/>
      <c r="K26" s="118"/>
      <c r="L26" s="118"/>
      <c r="M26" s="118"/>
      <c r="N26" s="118"/>
      <c r="O26" s="118"/>
      <c r="P26" s="119"/>
    </row>
    <row r="27" spans="1:16" x14ac:dyDescent="0.25">
      <c r="A27" s="123"/>
      <c r="B27" s="124"/>
      <c r="C27" s="124"/>
      <c r="D27" s="124"/>
      <c r="E27" s="124"/>
      <c r="F27" s="125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5">
      <c r="A28" s="123"/>
      <c r="B28" s="124"/>
      <c r="C28" s="124"/>
      <c r="D28" s="124"/>
      <c r="E28" s="124"/>
      <c r="F28" s="125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5">
      <c r="A29" s="126"/>
      <c r="B29" s="127"/>
      <c r="C29" s="127"/>
      <c r="D29" s="127"/>
      <c r="E29" s="127"/>
      <c r="F29" s="128"/>
      <c r="G29" s="41"/>
      <c r="H29" s="24"/>
      <c r="I29" s="18"/>
      <c r="J29" s="24"/>
      <c r="K29" s="24" t="s">
        <v>22</v>
      </c>
      <c r="L29" s="24"/>
      <c r="M29" s="112"/>
      <c r="N29" s="113"/>
      <c r="O29" s="114"/>
      <c r="P29" s="24"/>
    </row>
    <row r="30" spans="1:16" x14ac:dyDescent="0.25">
      <c r="A30" s="41"/>
      <c r="B30" s="41"/>
      <c r="C30" s="41"/>
      <c r="D30" s="41"/>
      <c r="E30" s="41"/>
      <c r="F30" s="41"/>
      <c r="G30" s="41"/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25">
      <c r="A31" s="21"/>
      <c r="B31" s="21"/>
      <c r="C31" s="21"/>
      <c r="D31" s="21"/>
      <c r="E31" s="21"/>
      <c r="F31" s="21"/>
      <c r="G31" s="21"/>
      <c r="H31" s="24"/>
      <c r="I31" s="24"/>
      <c r="J31" s="24"/>
      <c r="K31" s="24"/>
      <c r="L31" s="24"/>
      <c r="M31" s="24"/>
      <c r="N31" s="24"/>
      <c r="O31" s="24"/>
      <c r="P31" s="24"/>
    </row>
  </sheetData>
  <sheetProtection selectLockedCells="1"/>
  <mergeCells count="37">
    <mergeCell ref="C13:D13"/>
    <mergeCell ref="C14:D14"/>
    <mergeCell ref="K16:L16"/>
    <mergeCell ref="A17:O17"/>
    <mergeCell ref="A18:O18"/>
    <mergeCell ref="A20:P20"/>
    <mergeCell ref="I26:P26"/>
    <mergeCell ref="M29:O29"/>
    <mergeCell ref="A19:C19"/>
    <mergeCell ref="G22:G26"/>
    <mergeCell ref="I22:P22"/>
    <mergeCell ref="I23:P23"/>
    <mergeCell ref="I24:P24"/>
    <mergeCell ref="I25:P25"/>
    <mergeCell ref="A22:F2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B6:D6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2" t="s">
        <v>50</v>
      </c>
      <c r="M2" s="142"/>
    </row>
    <row r="3" spans="1:14" x14ac:dyDescent="0.25">
      <c r="A3" s="5" t="s">
        <v>24</v>
      </c>
      <c r="B3" s="139" t="s">
        <v>25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26</v>
      </c>
      <c r="B4" s="139" t="s">
        <v>27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29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39" t="s">
        <v>31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32</v>
      </c>
      <c r="B9" s="139" t="s">
        <v>33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34</v>
      </c>
      <c r="B10" s="139" t="s">
        <v>35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36</v>
      </c>
      <c r="B11" s="139" t="s">
        <v>37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38</v>
      </c>
      <c r="B12" s="139" t="s">
        <v>39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40</v>
      </c>
      <c r="B13" s="139" t="s">
        <v>41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51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42</v>
      </c>
      <c r="B15" s="139" t="s">
        <v>43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44</v>
      </c>
      <c r="B16" s="139" t="s">
        <v>45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46</v>
      </c>
      <c r="B17" s="139" t="s">
        <v>47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48</v>
      </c>
      <c r="B18" s="139" t="s">
        <v>49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3" t="s">
        <v>61</v>
      </c>
      <c r="B19" s="138" t="s">
        <v>62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2022-03-09T06:07:11Z</cp:lastPrinted>
  <dcterms:created xsi:type="dcterms:W3CDTF">2012-08-13T12:29:09Z</dcterms:created>
  <dcterms:modified xsi:type="dcterms:W3CDTF">2022-03-15T09:21:49Z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