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MM_06_22_  opak Reagenčné pásiky\04 Výzva na pp\"/>
    </mc:Choice>
  </mc:AlternateContent>
  <bookViews>
    <workbookView xWindow="0" yWindow="0" windowWidth="16550" windowHeight="89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6" i="1"/>
  <c r="E27" i="1"/>
  <c r="E14" i="1"/>
  <c r="E28" i="1" l="1"/>
  <c r="E29" i="1" s="1"/>
  <c r="E30" i="1" s="1"/>
  <c r="E21" i="1"/>
  <c r="E32" i="1" l="1"/>
  <c r="E22" i="1"/>
  <c r="E23" i="1" s="1"/>
  <c r="E33" i="1" s="1"/>
</calcChain>
</file>

<file path=xl/sharedStrings.xml><?xml version="1.0" encoding="utf-8"?>
<sst xmlns="http://schemas.openxmlformats.org/spreadsheetml/2006/main" count="52" uniqueCount="50">
  <si>
    <t>1.</t>
  </si>
  <si>
    <t>2.</t>
  </si>
  <si>
    <t>3.</t>
  </si>
  <si>
    <t>5.</t>
  </si>
  <si>
    <t>6.</t>
  </si>
  <si>
    <t>7.</t>
  </si>
  <si>
    <r>
      <t>Wellion LEONARDO Glukose</t>
    </r>
    <r>
      <rPr>
        <sz val="10"/>
        <color theme="1"/>
        <rFont val="Arial"/>
        <family val="2"/>
        <charset val="238"/>
      </rPr>
      <t xml:space="preserve"> (balenie po 50 ks)</t>
    </r>
  </si>
  <si>
    <r>
      <rPr>
        <b/>
        <sz val="10"/>
        <color theme="1"/>
        <rFont val="Arial"/>
        <family val="2"/>
        <charset val="238"/>
      </rPr>
      <t>Wellion LUNA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Glukose</t>
    </r>
    <r>
      <rPr>
        <sz val="10"/>
        <color theme="1"/>
        <rFont val="Arial"/>
        <family val="2"/>
        <charset val="238"/>
      </rPr>
      <t xml:space="preserve"> (balenie po 50 ks)</t>
    </r>
  </si>
  <si>
    <r>
      <rPr>
        <b/>
        <sz val="10"/>
        <color theme="1"/>
        <rFont val="Arial"/>
        <family val="2"/>
        <charset val="238"/>
      </rPr>
      <t>Wellion LUNA Cholesterol</t>
    </r>
    <r>
      <rPr>
        <sz val="10"/>
        <color theme="1"/>
        <rFont val="Arial"/>
        <family val="2"/>
        <charset val="238"/>
      </rPr>
      <t xml:space="preserve"> (balenie po 10 ks)</t>
    </r>
  </si>
  <si>
    <r>
      <rPr>
        <b/>
        <sz val="10"/>
        <color theme="1"/>
        <rFont val="Arial"/>
        <family val="2"/>
        <charset val="238"/>
      </rPr>
      <t>Wellion LUNA Kyselina močová</t>
    </r>
    <r>
      <rPr>
        <sz val="10"/>
        <color theme="1"/>
        <rFont val="Arial"/>
        <family val="2"/>
        <charset val="238"/>
      </rPr>
      <t xml:space="preserve"> (balenie po 10 ks)</t>
    </r>
  </si>
  <si>
    <r>
      <t xml:space="preserve">Reflotron Cholesterol </t>
    </r>
    <r>
      <rPr>
        <sz val="10"/>
        <color theme="1"/>
        <rFont val="Arial"/>
        <family val="2"/>
        <charset val="238"/>
      </rPr>
      <t>(balenie po 30 ks)</t>
    </r>
  </si>
  <si>
    <r>
      <t xml:space="preserve">Reflotron Glukose </t>
    </r>
    <r>
      <rPr>
        <sz val="10"/>
        <color theme="1"/>
        <rFont val="Arial"/>
        <family val="2"/>
        <charset val="238"/>
      </rPr>
      <t>(balenie po 30 ks)</t>
    </r>
  </si>
  <si>
    <r>
      <t xml:space="preserve">Accutrend Cholesterol </t>
    </r>
    <r>
      <rPr>
        <sz val="10"/>
        <color theme="1"/>
        <rFont val="Arial"/>
        <family val="2"/>
        <charset val="238"/>
      </rPr>
      <t>(balenie po 25 ks)</t>
    </r>
  </si>
  <si>
    <t xml:space="preserve">Počet balení </t>
  </si>
  <si>
    <t xml:space="preserve">Celková kúpna cena za predmet zmluvy v EUR s DPH </t>
  </si>
  <si>
    <t>Celková kúpna cena za predmet zmluvy v EUR bez DPH</t>
  </si>
  <si>
    <t>DPH (10%) v EUR</t>
  </si>
  <si>
    <t>Celková cena za tovary podliehajúce 10 % DPH - v EUR bez DPH</t>
  </si>
  <si>
    <t xml:space="preserve">Celková cena za tovary podliehajúce 10 % v EUR s DPH </t>
  </si>
  <si>
    <t>Celková cena za tovary podliehajúce 20 % DPH - v EUR bez DPH</t>
  </si>
  <si>
    <t xml:space="preserve">Celková cena za tovary podliehajúce 20 % v EUR s DPH </t>
  </si>
  <si>
    <t>DPH (20%) v EUR</t>
  </si>
  <si>
    <t>Reagenčné pásiky / tovar</t>
  </si>
  <si>
    <t>Spotrebný materiál / tovar</t>
  </si>
  <si>
    <t xml:space="preserve">Celková cena                              v € bez DPH </t>
  </si>
  <si>
    <t>Cena za balenie                            v € bez DPH</t>
  </si>
  <si>
    <t>Cena za balenie                    v € bez DPH</t>
  </si>
  <si>
    <t>P+A20or. č.</t>
  </si>
  <si>
    <t>Por. č.</t>
  </si>
  <si>
    <t xml:space="preserve">Celková cena                             v € bez DPH </t>
  </si>
  <si>
    <t>Platiteľ DPH:</t>
  </si>
  <si>
    <t xml:space="preserve">Áno       ☐  </t>
  </si>
  <si>
    <t>Nie    ☐</t>
  </si>
  <si>
    <t>(správnu odpoveď označte X)</t>
  </si>
  <si>
    <t>1.       Bol/a som oboznámený/á s obchodnými podmienkami objednávateľa.</t>
  </si>
  <si>
    <t>2.       Súhlasím so zaradením mojej ponuky do vyhodnotenia.</t>
  </si>
  <si>
    <t xml:space="preserve">                                                                         </t>
  </si>
  <si>
    <t xml:space="preserve">                                                          meno priezvisko a podpis oprávnenej osoby uchádzača</t>
  </si>
  <si>
    <t xml:space="preserve">Príloha č. 1 výzvy </t>
  </si>
  <si>
    <t>Návrh na plnenie kritéria – cenová ponuka</t>
  </si>
  <si>
    <t>IČO:</t>
  </si>
  <si>
    <t>Sídlo spoločnosti:</t>
  </si>
  <si>
    <t>Názov uchádzača / Názov spoločnosti:</t>
  </si>
  <si>
    <t xml:space="preserve">Zastúpená: </t>
  </si>
  <si>
    <t xml:space="preserve">Kontaktná osoba: </t>
  </si>
  <si>
    <t>E-mail:</t>
  </si>
  <si>
    <t>Tel. číslo:</t>
  </si>
  <si>
    <t>3.       Platnosť tejto ponuky je do 31.5.2022</t>
  </si>
  <si>
    <r>
      <rPr>
        <b/>
        <sz val="10"/>
        <color theme="1"/>
        <rFont val="Arial"/>
        <family val="2"/>
        <charset val="238"/>
      </rPr>
      <t>Odberové lancety jednorazové s nastaviteľnou hĺbkou vpichu</t>
    </r>
    <r>
      <rPr>
        <sz val="10"/>
        <color theme="1"/>
        <rFont val="Arial"/>
        <family val="2"/>
        <charset val="238"/>
      </rPr>
      <t xml:space="preserve"> /1 x 200/                                                                                    </t>
    </r>
    <r>
      <rPr>
        <b/>
        <sz val="10"/>
        <color rgb="FFFF0000"/>
        <rFont val="Arial"/>
        <family val="2"/>
        <charset val="238"/>
      </rPr>
      <t xml:space="preserve">Uchádzač tu uvedie: Názov, druh, typ a množstvo v balení ponúkaného výrobku </t>
    </r>
  </si>
  <si>
    <r>
      <t>Sklenené heparinizované kapiláry 32 µl</t>
    </r>
    <r>
      <rPr>
        <sz val="10"/>
        <color theme="1"/>
        <rFont val="Arial"/>
        <family val="2"/>
        <charset val="238"/>
      </rPr>
      <t xml:space="preserve"> /5 x 100/</t>
    </r>
    <r>
      <rPr>
        <b/>
        <sz val="10"/>
        <color rgb="FFFF0000"/>
        <rFont val="Arial"/>
        <family val="2"/>
        <charset val="238"/>
      </rPr>
      <t xml:space="preserve"> Uchádzač tu uvedie: Názov, druh, typ a množstvo v balení ponúkaného výrobku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</si>
</sst>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00"/>
    <numFmt numFmtId="165" formatCode="#,##0.00\ _€;[Red]\-#,##0.00\ _€"/>
    <numFmt numFmtId="166" formatCode="#,##0.00_ ;[Red]\-#,##0.00\ 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7" fillId="0" borderId="13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5" fillId="2" borderId="17" xfId="0" applyFont="1" applyFill="1" applyBorder="1" applyAlignment="1" applyProtection="1">
      <alignment horizontal="center" vertical="center" wrapText="1"/>
      <protection hidden="1"/>
    </xf>
    <xf numFmtId="0" fontId="5" fillId="2" borderId="18" xfId="0" applyFont="1" applyFill="1" applyBorder="1" applyAlignment="1" applyProtection="1">
      <alignment horizontal="center" vertical="center" wrapText="1"/>
      <protection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166" fontId="8" fillId="0" borderId="21" xfId="0" applyNumberFormat="1" applyFont="1" applyBorder="1" applyAlignment="1">
      <alignment horizontal="center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165" fontId="4" fillId="4" borderId="25" xfId="0" applyNumberFormat="1" applyFont="1" applyFill="1" applyBorder="1" applyAlignment="1">
      <alignment horizontal="center"/>
    </xf>
    <xf numFmtId="165" fontId="8" fillId="3" borderId="14" xfId="0" applyNumberFormat="1" applyFont="1" applyFill="1" applyBorder="1" applyAlignment="1">
      <alignment horizontal="center"/>
    </xf>
    <xf numFmtId="165" fontId="4" fillId="4" borderId="16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164" fontId="7" fillId="0" borderId="26" xfId="0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8" fillId="3" borderId="8" xfId="0" applyFont="1" applyFill="1" applyBorder="1" applyAlignment="1"/>
    <xf numFmtId="0" fontId="8" fillId="3" borderId="9" xfId="0" applyFont="1" applyFill="1" applyBorder="1" applyAlignment="1"/>
    <xf numFmtId="0" fontId="8" fillId="3" borderId="24" xfId="0" applyFont="1" applyFill="1" applyBorder="1" applyAlignment="1"/>
    <xf numFmtId="0" fontId="0" fillId="0" borderId="0" xfId="0" applyAlignment="1"/>
    <xf numFmtId="0" fontId="8" fillId="6" borderId="4" xfId="0" applyFont="1" applyFill="1" applyBorder="1" applyAlignment="1"/>
    <xf numFmtId="0" fontId="8" fillId="6" borderId="5" xfId="0" applyFont="1" applyFill="1" applyBorder="1" applyAlignment="1"/>
    <xf numFmtId="0" fontId="8" fillId="6" borderId="12" xfId="0" applyFont="1" applyFill="1" applyBorder="1" applyAlignment="1"/>
    <xf numFmtId="0" fontId="8" fillId="6" borderId="13" xfId="0" applyFont="1" applyFill="1" applyBorder="1" applyAlignment="1"/>
    <xf numFmtId="0" fontId="8" fillId="0" borderId="20" xfId="0" applyFont="1" applyBorder="1" applyAlignment="1"/>
    <xf numFmtId="0" fontId="8" fillId="0" borderId="3" xfId="0" applyFont="1" applyBorder="1" applyAlignment="1"/>
    <xf numFmtId="0" fontId="8" fillId="5" borderId="17" xfId="0" applyFont="1" applyFill="1" applyBorder="1" applyAlignment="1"/>
    <xf numFmtId="0" fontId="8" fillId="5" borderId="18" xfId="0" applyFont="1" applyFill="1" applyBorder="1" applyAlignment="1"/>
    <xf numFmtId="0" fontId="8" fillId="5" borderId="23" xfId="0" applyFont="1" applyFill="1" applyBorder="1" applyAlignment="1"/>
    <xf numFmtId="0" fontId="8" fillId="0" borderId="10" xfId="0" applyFont="1" applyFill="1" applyBorder="1" applyAlignment="1"/>
    <xf numFmtId="0" fontId="0" fillId="0" borderId="11" xfId="0" applyBorder="1" applyAlignment="1"/>
    <xf numFmtId="0" fontId="8" fillId="0" borderId="22" xfId="0" applyFont="1" applyFill="1" applyBorder="1" applyAlignment="1"/>
    <xf numFmtId="0" fontId="0" fillId="0" borderId="22" xfId="0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Čiarka 2" xfId="2"/>
    <cellStyle name="Normal_IR SUN 09.02.07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20" zoomScale="80" zoomScaleNormal="80" workbookViewId="0">
      <selection activeCell="G31" sqref="G31"/>
    </sheetView>
  </sheetViews>
  <sheetFormatPr defaultRowHeight="14.5" x14ac:dyDescent="0.35"/>
  <cols>
    <col min="2" max="2" width="49.54296875" customWidth="1"/>
    <col min="3" max="3" width="19.453125" customWidth="1"/>
    <col min="4" max="6" width="23.54296875" customWidth="1"/>
    <col min="8" max="8" width="61.81640625" customWidth="1"/>
    <col min="9" max="17" width="0" hidden="1" customWidth="1"/>
  </cols>
  <sheetData>
    <row r="1" spans="1:20" s="1" customFormat="1" x14ac:dyDescent="0.35">
      <c r="A1" s="42" t="s">
        <v>38</v>
      </c>
      <c r="B1" s="42"/>
    </row>
    <row r="2" spans="1:20" s="1" customFormat="1" x14ac:dyDescent="0.35"/>
    <row r="3" spans="1:20" ht="15.5" customHeight="1" x14ac:dyDescent="0.35">
      <c r="A3" s="56" t="s">
        <v>39</v>
      </c>
      <c r="B3" s="56"/>
      <c r="C3" s="42"/>
      <c r="D3" s="4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15.5" customHeight="1" x14ac:dyDescent="0.35">
      <c r="A4" s="8"/>
      <c r="B4" s="8"/>
      <c r="C4" s="7"/>
      <c r="D4" s="7"/>
    </row>
    <row r="5" spans="1:20" s="1" customFormat="1" ht="15.5" customHeight="1" x14ac:dyDescent="0.35">
      <c r="A5" s="57" t="s">
        <v>42</v>
      </c>
      <c r="B5" s="57"/>
      <c r="C5" s="8"/>
      <c r="D5" s="8"/>
      <c r="E5" s="8"/>
    </row>
    <row r="6" spans="1:20" s="1" customFormat="1" ht="15.5" customHeight="1" x14ac:dyDescent="0.35">
      <c r="A6" s="57" t="s">
        <v>41</v>
      </c>
      <c r="B6" s="57"/>
      <c r="C6" s="42"/>
      <c r="D6" s="42"/>
      <c r="E6" s="42"/>
    </row>
    <row r="7" spans="1:20" s="1" customFormat="1" ht="15.5" customHeight="1" x14ac:dyDescent="0.35">
      <c r="A7" s="57" t="s">
        <v>40</v>
      </c>
      <c r="B7" s="57"/>
      <c r="C7" s="42"/>
      <c r="D7" s="42"/>
      <c r="E7" s="42"/>
    </row>
    <row r="8" spans="1:20" s="1" customFormat="1" ht="15.5" customHeight="1" x14ac:dyDescent="0.35">
      <c r="A8" s="57" t="s">
        <v>43</v>
      </c>
      <c r="B8" s="57"/>
      <c r="C8" s="42"/>
      <c r="D8" s="42"/>
      <c r="E8" s="42"/>
    </row>
    <row r="9" spans="1:20" s="1" customFormat="1" ht="15.5" customHeight="1" x14ac:dyDescent="0.35">
      <c r="A9" s="57" t="s">
        <v>44</v>
      </c>
      <c r="B9" s="57"/>
      <c r="C9" s="42"/>
      <c r="D9" s="42"/>
      <c r="E9" s="42"/>
    </row>
    <row r="10" spans="1:20" s="1" customFormat="1" ht="15.5" customHeight="1" x14ac:dyDescent="0.35">
      <c r="A10" s="57" t="s">
        <v>45</v>
      </c>
      <c r="B10" s="57"/>
      <c r="C10" s="42"/>
      <c r="D10" s="42"/>
      <c r="E10" s="42"/>
    </row>
    <row r="11" spans="1:20" s="1" customFormat="1" ht="15.5" customHeight="1" x14ac:dyDescent="0.35">
      <c r="A11" s="57" t="s">
        <v>46</v>
      </c>
      <c r="B11" s="57"/>
      <c r="C11" s="42"/>
      <c r="D11" s="42"/>
      <c r="E11" s="42"/>
    </row>
    <row r="12" spans="1:20" ht="16" thickBot="1" x14ac:dyDescent="0.4">
      <c r="A12" s="57"/>
      <c r="B12" s="58"/>
      <c r="C12" s="42"/>
      <c r="D12" s="42"/>
      <c r="E12" s="4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8.5" thickBot="1" x14ac:dyDescent="0.4">
      <c r="A13" s="20" t="s">
        <v>27</v>
      </c>
      <c r="B13" s="21" t="s">
        <v>22</v>
      </c>
      <c r="C13" s="21" t="s">
        <v>13</v>
      </c>
      <c r="D13" s="21" t="s">
        <v>26</v>
      </c>
      <c r="E13" s="22" t="s">
        <v>29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31" customHeight="1" x14ac:dyDescent="0.35">
      <c r="A14" s="15" t="s">
        <v>0</v>
      </c>
      <c r="B14" s="16" t="s">
        <v>10</v>
      </c>
      <c r="C14" s="17">
        <v>80</v>
      </c>
      <c r="D14" s="18">
        <v>52.08</v>
      </c>
      <c r="E14" s="19">
        <f>C14*D14</f>
        <v>4166.3999999999996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31" customHeight="1" x14ac:dyDescent="0.35">
      <c r="A15" s="12" t="s">
        <v>1</v>
      </c>
      <c r="B15" s="2" t="s">
        <v>11</v>
      </c>
      <c r="C15" s="4">
        <v>66</v>
      </c>
      <c r="D15" s="5">
        <v>31.62</v>
      </c>
      <c r="E15" s="13">
        <f t="shared" ref="E15:E27" si="0">C15*D15</f>
        <v>2086.92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31" customHeight="1" x14ac:dyDescent="0.35">
      <c r="A16" s="12" t="s">
        <v>2</v>
      </c>
      <c r="B16" s="2" t="s">
        <v>12</v>
      </c>
      <c r="C16" s="4">
        <v>215</v>
      </c>
      <c r="D16" s="5">
        <v>41.23</v>
      </c>
      <c r="E16" s="13">
        <f t="shared" si="0"/>
        <v>8864.4499999999989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s="1" customFormat="1" ht="31" customHeight="1" x14ac:dyDescent="0.35">
      <c r="A17" s="14">
        <v>4</v>
      </c>
      <c r="B17" s="2" t="s">
        <v>6</v>
      </c>
      <c r="C17" s="4">
        <v>400</v>
      </c>
      <c r="D17" s="5">
        <v>9.56</v>
      </c>
      <c r="E17" s="13">
        <f t="shared" si="0"/>
        <v>3824</v>
      </c>
    </row>
    <row r="18" spans="1:20" s="1" customFormat="1" ht="31" customHeight="1" x14ac:dyDescent="0.35">
      <c r="A18" s="14" t="s">
        <v>3</v>
      </c>
      <c r="B18" s="10" t="s">
        <v>7</v>
      </c>
      <c r="C18" s="4">
        <v>600</v>
      </c>
      <c r="D18" s="5">
        <v>10.75</v>
      </c>
      <c r="E18" s="13">
        <f t="shared" si="0"/>
        <v>6450</v>
      </c>
    </row>
    <row r="19" spans="1:20" s="1" customFormat="1" ht="31" customHeight="1" x14ac:dyDescent="0.35">
      <c r="A19" s="14" t="s">
        <v>4</v>
      </c>
      <c r="B19" s="10" t="s">
        <v>8</v>
      </c>
      <c r="C19" s="4">
        <v>350</v>
      </c>
      <c r="D19" s="5">
        <v>14.65</v>
      </c>
      <c r="E19" s="38">
        <f t="shared" si="0"/>
        <v>5127.5</v>
      </c>
    </row>
    <row r="20" spans="1:20" s="1" customFormat="1" ht="31" customHeight="1" x14ac:dyDescent="0.35">
      <c r="A20" s="3" t="s">
        <v>5</v>
      </c>
      <c r="B20" s="10" t="s">
        <v>9</v>
      </c>
      <c r="C20" s="4">
        <v>180</v>
      </c>
      <c r="D20" s="37">
        <v>13.94</v>
      </c>
      <c r="E20" s="13">
        <f t="shared" si="0"/>
        <v>2509.1999999999998</v>
      </c>
    </row>
    <row r="21" spans="1:20" s="1" customFormat="1" ht="31" customHeight="1" x14ac:dyDescent="0.35">
      <c r="A21" s="45" t="s">
        <v>17</v>
      </c>
      <c r="B21" s="46"/>
      <c r="C21" s="46"/>
      <c r="D21" s="46"/>
      <c r="E21" s="29">
        <f>ROUND(SUM(E14:E20),2)</f>
        <v>33028.47</v>
      </c>
    </row>
    <row r="22" spans="1:20" s="1" customFormat="1" ht="31" customHeight="1" thickBot="1" x14ac:dyDescent="0.4">
      <c r="A22" s="47" t="s">
        <v>16</v>
      </c>
      <c r="B22" s="48"/>
      <c r="C22" s="48"/>
      <c r="D22" s="48"/>
      <c r="E22" s="23">
        <f>E21/100*10</f>
        <v>3302.8469999999998</v>
      </c>
    </row>
    <row r="23" spans="1:20" s="1" customFormat="1" ht="31" customHeight="1" thickBot="1" x14ac:dyDescent="0.4">
      <c r="A23" s="49" t="s">
        <v>18</v>
      </c>
      <c r="B23" s="50"/>
      <c r="C23" s="50"/>
      <c r="D23" s="51"/>
      <c r="E23" s="28">
        <f>E21+E22</f>
        <v>36331.317000000003</v>
      </c>
    </row>
    <row r="24" spans="1:20" s="1" customFormat="1" ht="31" customHeight="1" thickBot="1" x14ac:dyDescent="0.4">
      <c r="A24" s="54"/>
      <c r="B24" s="55"/>
      <c r="C24" s="55"/>
      <c r="D24" s="55"/>
      <c r="E24" s="55"/>
    </row>
    <row r="25" spans="1:20" s="1" customFormat="1" ht="31" customHeight="1" x14ac:dyDescent="0.35">
      <c r="A25" s="24" t="s">
        <v>28</v>
      </c>
      <c r="B25" s="25" t="s">
        <v>23</v>
      </c>
      <c r="C25" s="25" t="s">
        <v>13</v>
      </c>
      <c r="D25" s="25" t="s">
        <v>25</v>
      </c>
      <c r="E25" s="26" t="s">
        <v>24</v>
      </c>
    </row>
    <row r="26" spans="1:20" s="1" customFormat="1" ht="52.5" customHeight="1" x14ac:dyDescent="0.35">
      <c r="A26" s="14">
        <v>1</v>
      </c>
      <c r="B26" s="11" t="s">
        <v>48</v>
      </c>
      <c r="C26" s="4">
        <v>175</v>
      </c>
      <c r="D26" s="5">
        <v>28.92</v>
      </c>
      <c r="E26" s="38">
        <f t="shared" si="0"/>
        <v>5061</v>
      </c>
    </row>
    <row r="27" spans="1:20" ht="52.5" customHeight="1" x14ac:dyDescent="0.35">
      <c r="A27" s="3" t="s">
        <v>1</v>
      </c>
      <c r="B27" s="36" t="s">
        <v>49</v>
      </c>
      <c r="C27" s="4">
        <v>10</v>
      </c>
      <c r="D27" s="37">
        <v>40.340000000000003</v>
      </c>
      <c r="E27" s="13">
        <f t="shared" si="0"/>
        <v>403.40000000000003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s="1" customFormat="1" ht="33" customHeight="1" x14ac:dyDescent="0.35">
      <c r="A28" s="45" t="s">
        <v>19</v>
      </c>
      <c r="B28" s="46"/>
      <c r="C28" s="46"/>
      <c r="D28" s="46"/>
      <c r="E28" s="29">
        <f>ROUND(SUM(E26:E27),2)</f>
        <v>5464.4</v>
      </c>
    </row>
    <row r="29" spans="1:20" s="1" customFormat="1" ht="33" customHeight="1" thickBot="1" x14ac:dyDescent="0.4">
      <c r="A29" s="47" t="s">
        <v>21</v>
      </c>
      <c r="B29" s="48"/>
      <c r="C29" s="48"/>
      <c r="D29" s="48"/>
      <c r="E29" s="23">
        <f>E28/100*20</f>
        <v>1092.8799999999999</v>
      </c>
    </row>
    <row r="30" spans="1:20" s="1" customFormat="1" ht="33" customHeight="1" thickBot="1" x14ac:dyDescent="0.4">
      <c r="A30" s="49" t="s">
        <v>20</v>
      </c>
      <c r="B30" s="50"/>
      <c r="C30" s="50"/>
      <c r="D30" s="51"/>
      <c r="E30" s="28">
        <f>SUM(E28:E29)</f>
        <v>6557.28</v>
      </c>
    </row>
    <row r="31" spans="1:20" s="1" customFormat="1" ht="33" customHeight="1" thickBot="1" x14ac:dyDescent="0.4">
      <c r="A31" s="52"/>
      <c r="B31" s="53"/>
      <c r="C31" s="53"/>
      <c r="D31" s="53"/>
      <c r="E31" s="53"/>
      <c r="F31" s="9"/>
    </row>
    <row r="32" spans="1:20" ht="27" customHeight="1" thickBot="1" x14ac:dyDescent="0.4">
      <c r="A32" s="43" t="s">
        <v>15</v>
      </c>
      <c r="B32" s="44"/>
      <c r="C32" s="44"/>
      <c r="D32" s="44"/>
      <c r="E32" s="27">
        <f>E21+E28</f>
        <v>38492.870000000003</v>
      </c>
      <c r="F32" s="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5" ht="24" customHeight="1" thickBot="1" x14ac:dyDescent="0.4">
      <c r="A33" s="39" t="s">
        <v>14</v>
      </c>
      <c r="B33" s="40"/>
      <c r="C33" s="40"/>
      <c r="D33" s="41"/>
      <c r="E33" s="28">
        <f>E23+E30</f>
        <v>42888.597000000002</v>
      </c>
    </row>
    <row r="36" spans="1:5" x14ac:dyDescent="0.35">
      <c r="A36" s="1"/>
      <c r="B36" s="30" t="s">
        <v>30</v>
      </c>
      <c r="C36" s="31"/>
      <c r="D36" s="32"/>
    </row>
    <row r="37" spans="1:5" x14ac:dyDescent="0.35">
      <c r="A37" s="1"/>
      <c r="B37" s="30" t="s">
        <v>31</v>
      </c>
      <c r="C37" s="33" t="s">
        <v>32</v>
      </c>
      <c r="D37" s="32"/>
    </row>
    <row r="38" spans="1:5" x14ac:dyDescent="0.35">
      <c r="A38" s="1"/>
      <c r="B38" s="34" t="s">
        <v>33</v>
      </c>
      <c r="C38" s="31"/>
      <c r="D38" s="32"/>
    </row>
    <row r="39" spans="1:5" x14ac:dyDescent="0.35">
      <c r="A39" s="1"/>
      <c r="B39" s="34" t="s">
        <v>34</v>
      </c>
      <c r="C39" s="31"/>
      <c r="D39" s="32"/>
    </row>
    <row r="40" spans="1:5" x14ac:dyDescent="0.35">
      <c r="A40" s="1"/>
      <c r="B40" s="34" t="s">
        <v>35</v>
      </c>
      <c r="C40" s="31"/>
      <c r="D40" s="32"/>
    </row>
    <row r="41" spans="1:5" x14ac:dyDescent="0.35">
      <c r="A41" s="1"/>
      <c r="B41" s="34" t="s">
        <v>47</v>
      </c>
      <c r="C41" s="31"/>
      <c r="D41" s="32"/>
    </row>
    <row r="42" spans="1:5" x14ac:dyDescent="0.35">
      <c r="A42" s="1"/>
      <c r="B42" s="34"/>
      <c r="C42" s="31"/>
      <c r="D42" s="32"/>
    </row>
    <row r="43" spans="1:5" x14ac:dyDescent="0.35">
      <c r="A43" s="1"/>
      <c r="B43" s="34" t="s">
        <v>36</v>
      </c>
      <c r="C43" s="31"/>
      <c r="D43" s="32"/>
    </row>
    <row r="44" spans="1:5" x14ac:dyDescent="0.35">
      <c r="A44" s="1"/>
      <c r="B44" s="34"/>
      <c r="C44" s="31"/>
      <c r="D44" s="32"/>
    </row>
    <row r="45" spans="1:5" x14ac:dyDescent="0.35">
      <c r="A45" s="1"/>
      <c r="B45" s="30" t="s">
        <v>37</v>
      </c>
      <c r="C45" s="33"/>
      <c r="D45" s="35"/>
    </row>
  </sheetData>
  <mergeCells count="27">
    <mergeCell ref="C12:E12"/>
    <mergeCell ref="A7:B7"/>
    <mergeCell ref="A8:B8"/>
    <mergeCell ref="A9:B9"/>
    <mergeCell ref="A10:B10"/>
    <mergeCell ref="A11:B11"/>
    <mergeCell ref="C7:E7"/>
    <mergeCell ref="C8:E8"/>
    <mergeCell ref="C9:E9"/>
    <mergeCell ref="C10:E10"/>
    <mergeCell ref="C11:E11"/>
    <mergeCell ref="A33:D33"/>
    <mergeCell ref="A1:B1"/>
    <mergeCell ref="A32:D32"/>
    <mergeCell ref="A21:D21"/>
    <mergeCell ref="A22:D22"/>
    <mergeCell ref="A23:D23"/>
    <mergeCell ref="A28:D28"/>
    <mergeCell ref="A29:D29"/>
    <mergeCell ref="A30:D30"/>
    <mergeCell ref="A31:E31"/>
    <mergeCell ref="A24:E24"/>
    <mergeCell ref="A3:D3"/>
    <mergeCell ref="A5:B5"/>
    <mergeCell ref="A6:B6"/>
    <mergeCell ref="A12:B12"/>
    <mergeCell ref="C6:E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Krnáčová Daniela, Mgr.</dc:creator>
  <cp:lastModifiedBy>Matonog Miloslav, Ing.</cp:lastModifiedBy>
  <cp:lastPrinted>2022-03-12T06:23:26Z</cp:lastPrinted>
  <dcterms:created xsi:type="dcterms:W3CDTF">2020-11-19T07:53:55Z</dcterms:created>
  <dcterms:modified xsi:type="dcterms:W3CDTF">2022-03-23T10:35:38Z</dcterms:modified>
</cp:coreProperties>
</file>