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sudsk-my.sharepoint.com/personal/janka_kavciakova_nssud_sk/Documents/Pracovná plocha/NSSUD/CISTIACE/PHZ/"/>
    </mc:Choice>
  </mc:AlternateContent>
  <xr:revisionPtr revIDLastSave="3" documentId="8_{10BD7B10-CB6D-4DC6-9AE4-80054DDEA1B6}" xr6:coauthVersionLast="47" xr6:coauthVersionMax="47" xr10:uidLastSave="{6A4A2C50-9BE1-4F98-843D-BDB1E6A896E7}"/>
  <bookViews>
    <workbookView xWindow="-108" yWindow="-108" windowWidth="23256" windowHeight="12576" tabRatio="500" activeTab="1" xr2:uid="{00000000-000D-0000-FFFF-FFFF00000000}"/>
  </bookViews>
  <sheets>
    <sheet name="Hygienické prostriedky" sheetId="1" r:id="rId1"/>
    <sheet name="Špeciálne prostriedky" sheetId="3" r:id="rId2"/>
  </sheets>
  <definedNames>
    <definedName name="_xlnm.Print_Area" localSheetId="0">'Hygienické prostriedky'!$A$1:$J$44</definedName>
    <definedName name="_xlnm.Print_Area" localSheetId="1">'Špeciálne prostriedky'!$A$1:$J$22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1" l="1"/>
  <c r="G29" i="1"/>
  <c r="I29" i="1" s="1"/>
  <c r="G13" i="3" l="1"/>
  <c r="H13" i="3"/>
  <c r="I13" i="3"/>
  <c r="H14" i="3"/>
  <c r="G14" i="3"/>
  <c r="I14" i="3" s="1"/>
  <c r="H12" i="3"/>
  <c r="G12" i="3"/>
  <c r="I12" i="3" s="1"/>
  <c r="H10" i="3"/>
  <c r="G10" i="3"/>
  <c r="I10" i="3" s="1"/>
  <c r="F35" i="1" l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F16" i="3"/>
  <c r="H11" i="3"/>
  <c r="G11" i="3"/>
  <c r="I11" i="3" s="1"/>
  <c r="H9" i="3"/>
  <c r="G9" i="3"/>
  <c r="F22" i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9" i="1"/>
  <c r="G9" i="1"/>
  <c r="I9" i="1" s="1"/>
  <c r="H15" i="3" l="1"/>
  <c r="H16" i="3" s="1"/>
  <c r="F37" i="1"/>
  <c r="H35" i="1"/>
  <c r="G16" i="3"/>
  <c r="I35" i="1"/>
  <c r="G22" i="1"/>
  <c r="H22" i="1"/>
  <c r="G35" i="1"/>
  <c r="I9" i="3"/>
  <c r="I22" i="1"/>
  <c r="I15" i="3" l="1"/>
  <c r="I16" i="3" s="1"/>
  <c r="G37" i="1"/>
  <c r="I37" i="1"/>
  <c r="H37" i="1"/>
</calcChain>
</file>

<file path=xl/sharedStrings.xml><?xml version="1.0" encoding="utf-8"?>
<sst xmlns="http://schemas.openxmlformats.org/spreadsheetml/2006/main" count="169" uniqueCount="104">
  <si>
    <t>Príloha č. 2 Technická špecifikácia predmetu zákazky</t>
  </si>
  <si>
    <t>Názov spoločnosti:</t>
  </si>
  <si>
    <t>Sídlo spoločnosti :</t>
  </si>
  <si>
    <t>IČO:</t>
  </si>
  <si>
    <t xml:space="preserve"> Hygienické prostriedky</t>
  </si>
  <si>
    <t>Pr. číslo</t>
  </si>
  <si>
    <t xml:space="preserve">     Druh tovaru</t>
  </si>
  <si>
    <t>Merná jednotka</t>
  </si>
  <si>
    <t>Predp. množstvo</t>
  </si>
  <si>
    <t>Stručný popis tovaru</t>
  </si>
  <si>
    <t>Jednotková cena bez DPH/€</t>
  </si>
  <si>
    <t>Jednotková cena s DPH/€</t>
  </si>
  <si>
    <t>Cena spolu bez DPH/€</t>
  </si>
  <si>
    <t>Cena spolu        s DPH/€</t>
  </si>
  <si>
    <t>Poznámka</t>
  </si>
  <si>
    <t>ks</t>
  </si>
  <si>
    <t xml:space="preserve">Toaletný papier </t>
  </si>
  <si>
    <t>bal.</t>
  </si>
  <si>
    <t>Papierové utierky ZZ zelené</t>
  </si>
  <si>
    <t xml:space="preserve">1 vrstva, utierky do zásobníkov na WC v bal. 250 ks </t>
  </si>
  <si>
    <t>Vedrá s výlevkou</t>
  </si>
  <si>
    <t>12 l, okrúhle,plastové, materiál PVC,objem 12 l,ciachované</t>
  </si>
  <si>
    <t>Hubka na riad profilová</t>
  </si>
  <si>
    <t>bal</t>
  </si>
  <si>
    <t>Handra na podlahu</t>
  </si>
  <si>
    <t>60x50 cm, bavlnená, netkaná handra na podlahu, bielej farby, handra z mäkkých bavlnených priadzí vynikajúco saje vodu rozmery</t>
  </si>
  <si>
    <t>Utierka švédska, mikroutierky</t>
  </si>
  <si>
    <t>30 cm x 30 cm, mikroutierka čistí a leští bez chemických prostriedkov, má vysokú savosť, absorbuje masnotu, nezanecháva šmuhy</t>
  </si>
  <si>
    <t xml:space="preserve">Sitko do pisoára </t>
  </si>
  <si>
    <t>WC sitko do pisoára, vonné, gélové, parfémované, napr. "V-Screen", "AROMAFRESH" alebo "FRE PRO" al. ekvivalent, min 3 druhy vôní</t>
  </si>
  <si>
    <t>Sáčky do vysávačov</t>
  </si>
  <si>
    <t>Vrecia do košov na odpad 120 l</t>
  </si>
  <si>
    <t>Vrecia na odpad 120 l</t>
  </si>
  <si>
    <t>Vrecia na odpad 60 l</t>
  </si>
  <si>
    <t>Kefa na WC</t>
  </si>
  <si>
    <t>gul'atá, pevná plastová rúčka, dÍžka min. 35 cm</t>
  </si>
  <si>
    <t xml:space="preserve">Spolu </t>
  </si>
  <si>
    <t>Čistiace   prostriedky</t>
  </si>
  <si>
    <t>Dezinfekčný prostriedok</t>
  </si>
  <si>
    <t xml:space="preserve">Čistiaci prostriedok na riad </t>
  </si>
  <si>
    <t>balenie 900 - 1 000 ml,  5-15 %,  amiónové povrchovo aktívne látky &gt; 5 %,  neiónové povrchovo aktívne látky, bez obsahu fosfátov, pH neutrálny, Methylisothiazolinone, Phenoxylthanol, parfumy, Geraniol,  Limonene, typu "Jar" al. ekvivalent</t>
  </si>
  <si>
    <t xml:space="preserve">Čistiaci prostriedok na hrdzu a vodný kameň </t>
  </si>
  <si>
    <t xml:space="preserve">Čistiaci prostriedok </t>
  </si>
  <si>
    <r>
      <rPr>
        <sz val="11"/>
        <rFont val="Calibri"/>
        <family val="2"/>
        <charset val="238"/>
      </rPr>
      <t>5 l, balenie "</t>
    </r>
    <r>
      <rPr>
        <sz val="11"/>
        <color rgb="FF000000"/>
        <rFont val="Calibri"/>
        <family val="2"/>
        <charset val="238"/>
      </rPr>
      <t>AJAX</t>
    </r>
    <r>
      <rPr>
        <sz val="11"/>
        <rFont val="Calibri"/>
        <family val="2"/>
        <charset val="238"/>
      </rPr>
      <t>"- originál al. ekvivalent</t>
    </r>
    <r>
      <rPr>
        <sz val="11"/>
        <color rgb="FFFF3333"/>
        <rFont val="Calibri"/>
        <family val="2"/>
        <charset val="238"/>
      </rPr>
      <t xml:space="preserve"> </t>
    </r>
  </si>
  <si>
    <t>Čistiaci prostriedok na sklo s rozprašovačom</t>
  </si>
  <si>
    <t>500 ml, s alkoholom,okná a sklo, na čistenie a lesk sklenených a hladkých omývateľných plôch, &lt;5% aniónové tenzidy, Parfum, Benzisothiazolinone, Methylisothiazolinone, napr. "Clin" na okná al. ekvivalent</t>
  </si>
  <si>
    <t>Leštiaci prostriedok na nábytok</t>
  </si>
  <si>
    <t>Čistiaci prostriedok na WC</t>
  </si>
  <si>
    <t>1l, tekutý prostriedok s dezinfekčnými účinkami na WC,spoľahlivo likviduje baktérie a vírusy,zahustený,odstraňuje usadeniny i pachy, typu "Savo" al. ekvivalent</t>
  </si>
  <si>
    <t>WC guličky závesné</t>
  </si>
  <si>
    <t>50 g, guličky WC, 5 až 15% neiónové povrchovo aktívne látky, aniónové tenzidy, parfum, Citronellol, Colmarin, Hydroxiccitronellal, Limonnene, Linalool, Isocyclemone E, napr. "Bref Power aktiv" al. ekvivalent</t>
  </si>
  <si>
    <t xml:space="preserve"> </t>
  </si>
  <si>
    <t>Tablety (kocky) do pisoára</t>
  </si>
  <si>
    <t>Tekuté mydlo</t>
  </si>
  <si>
    <t>WC osviežovač vzduchu</t>
  </si>
  <si>
    <t>min. 200 ml, spray, Glade Brise, Aqua, Butane, Propane, Isobutane, Sorbitan oleate, Parfum, Disodium phosphate, Potassium Phosphate, Propylene glycol, Ammonium hydroxide, Butylphenyl methylpropional, Isopropyl alcohol, Linalool, Steartrimonium Chloride, Limonene</t>
  </si>
  <si>
    <t>* návrh na plnenie kritérií</t>
  </si>
  <si>
    <t>V............................................dňa.............................</t>
  </si>
  <si>
    <t xml:space="preserve"> podpis a pečiatka spoločnosti</t>
  </si>
  <si>
    <t xml:space="preserve">                                                                                                                                                             Špeciálne prostriedky</t>
  </si>
  <si>
    <t>Špeciálne prostriedky</t>
  </si>
  <si>
    <t xml:space="preserve">Penové mydlo </t>
  </si>
  <si>
    <t>Identifikačné údaje uchádzača:</t>
  </si>
  <si>
    <t xml:space="preserve">Papierové utierky v rolke </t>
  </si>
  <si>
    <t>Premium mydlová pena jemná - do dávkovačov TORK S4 80, farba číra, 1000 ml. (6 ks v krt).
Alebo ekvivalent.</t>
  </si>
  <si>
    <t>Toaletný papier Maxi Jumbo Roll celulóza, priemer 260 mm návin 236 m návin, čisto biely, neparfumovaný; vhodný do dávkovačov Tork zásobník 26 veľký T1 - 554000 (6 ks v balení).
Alebo ekvivalent.</t>
  </si>
  <si>
    <t>Recyklované papierové utierky v roli, dvojvrstvové, 150m/600 útržkov; vhodné do dávkovačov Tork Matic - 551000. (6 ks v krt).
Alebo ekvivalent.</t>
  </si>
  <si>
    <t>Biele papierové utierky v roli, dvojvrstvové, 150m/600 útržkov; vhodné do dávkovačov Tork Matic TAD, (6 ks v krt).
Alebo ekvivalent.</t>
  </si>
  <si>
    <t>Penový dezinfekčný prostriedok bezoplachový</t>
  </si>
  <si>
    <t>Tekuté mydlo biele 1l - Tork Mevon 55
(6 ks v krt)
Alebo ekvivalent.</t>
  </si>
  <si>
    <t>Penový dezinfekčný prostriedok bezoplachový na ruky, bez alkoholu s kyselinou mliečnou 1000 ml, do dávkovača Tork S4 (6 ks v krt)
Alebo ekvivalent.</t>
  </si>
  <si>
    <t>50 cm, kapsový uchyt - kärcher</t>
  </si>
  <si>
    <t xml:space="preserve">min. 8 ks, päťvrstvová netkaná textília, určené pre vysávač "KärcherT15/1" </t>
  </si>
  <si>
    <t>5 l, čistiaci prostriedok napr. "Pulirapid" al. ekvivalent na hrdzu a vodný kameň, odstr. vap.usadenín, zloženie: 5 - 15 % neiónogénny tenzidy, obsahuje kyselinu fosforečnou maximálne 24,5 %, plastový obal</t>
  </si>
  <si>
    <t>5 l, univerzálny tekutý chlórový preširoké použitie na dezinfekciu, univerzálny  dezinfekčný prípravok pre široké použitie, vyznačuje sa spoľahlivosťou a širokým spektrom dezinfekčnej účinnosti, vhodný pre dezinfekciu povrchov a predmetov, typu " SANYTOL" al. ekvivalent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</si>
  <si>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</si>
  <si>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</si>
  <si>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</si>
  <si>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</si>
  <si>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</si>
  <si>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</si>
  <si>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</si>
  <si>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</si>
  <si>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</si>
  <si>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</si>
  <si>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</si>
  <si>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</si>
  <si>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Náhrada na mop </t>
  </si>
  <si>
    <t>13.</t>
  </si>
  <si>
    <t>Mop súprava</t>
  </si>
  <si>
    <t>set, 1x360 stupňou otočná hlava, náhrada z mikrovlákna, abrazívna náhrada, 130 cm teleskopická tyč, čistiaci mop,  mikrovláknový mop, teleskopická tyč, žmýkanie handry bez nutnosti dotknúť sa návleku, vymeniteľné návleky s možnosťou prať v práčke, dĺžka návleku min. 50 cm</t>
  </si>
  <si>
    <t>500 ml, napr. "Pronto" al. ekvivalent tekutina v rozprašovači</t>
  </si>
  <si>
    <t>rolka</t>
  </si>
  <si>
    <t>rolky</t>
  </si>
  <si>
    <r>
      <t>do košov, 120 l, pevné extra na hrubý stavebný odpad, hrubšie, (rolka min. 10ks)</t>
    </r>
    <r>
      <rPr>
        <sz val="11"/>
        <rFont val="Calibri"/>
        <family val="2"/>
        <charset val="238"/>
      </rPr>
      <t xml:space="preserve"> 80 micr.</t>
    </r>
    <r>
      <rPr>
        <sz val="11"/>
        <color rgb="FF000000"/>
        <rFont val="Calibri"/>
        <family val="2"/>
        <charset val="238"/>
      </rPr>
      <t>, v balení max. 10 roliek</t>
    </r>
  </si>
  <si>
    <t>karton</t>
  </si>
  <si>
    <t>balenie</t>
  </si>
  <si>
    <t xml:space="preserve">profilová, farebné s drsnou plochou, 10 ks/bal. </t>
  </si>
  <si>
    <t>na triedený odpad - tenšie, vyrobené z LDPE, hrúbka min. 40 mikrónov, (rolka min. 25ks vriec), v balení max. 10 roliek</t>
  </si>
  <si>
    <t>vrecia vyrobené z LDPE, hrúbka min. 35 mikrometrov, (rolka min. 25ks vriec)</t>
  </si>
  <si>
    <t>balenie á 30 ks, čistiaci a dezodoračný prípravok pre sanitárne zariadenia, určený ku vkladaniu do pisoárov, zabraňuje tvorbe usadenín a slúži k dezinfekcii priestorov WC</t>
  </si>
  <si>
    <t>Hygienické a čistiace prostriedky</t>
  </si>
  <si>
    <t>Celkový súčet za hygienické prostriedky</t>
  </si>
  <si>
    <t>Celkový súčet za špecialne prostriedky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</si>
</sst>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238"/>
    </font>
    <font>
      <b/>
      <sz val="16"/>
      <name val="Calibri"/>
      <family val="2"/>
      <charset val="1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3333"/>
      <name val="Calibri"/>
      <family val="2"/>
      <charset val="238"/>
    </font>
    <font>
      <sz val="14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0"/>
        <bgColor rgb="FFFFCCCC"/>
      </patternFill>
    </fill>
    <fill>
      <patternFill patternType="solid">
        <fgColor theme="7" tint="0.79998168889431442"/>
        <bgColor rgb="FFF8CBA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8CBAD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8" tint="0.59999389629810485"/>
        <bgColor rgb="FF96969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rgb="FF969696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30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/>
    <xf numFmtId="3" fontId="8" fillId="0" borderId="10" xfId="0" applyNumberFormat="1" applyFont="1" applyBorder="1" applyAlignment="1"/>
    <xf numFmtId="3" fontId="8" fillId="0" borderId="6" xfId="0" applyNumberFormat="1" applyFont="1" applyBorder="1" applyAlignment="1"/>
    <xf numFmtId="3" fontId="3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3" fontId="3" fillId="0" borderId="0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3" fontId="0" fillId="0" borderId="0" xfId="0" applyNumberFormat="1" applyAlignment="1">
      <alignment horizontal="center" vertical="top"/>
    </xf>
    <xf numFmtId="0" fontId="0" fillId="0" borderId="2" xfId="0" applyBorder="1" applyAlignment="1">
      <alignment vertical="top" wrapText="1"/>
    </xf>
    <xf numFmtId="3" fontId="0" fillId="4" borderId="2" xfId="0" applyNumberForma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center" vertical="top"/>
    </xf>
    <xf numFmtId="0" fontId="6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2" fillId="12" borderId="2" xfId="0" applyFont="1" applyFill="1" applyBorder="1" applyAlignment="1">
      <alignment vertical="top"/>
    </xf>
    <xf numFmtId="0" fontId="2" fillId="12" borderId="2" xfId="0" applyFont="1" applyFill="1" applyBorder="1" applyAlignment="1">
      <alignment horizontal="center" vertical="top"/>
    </xf>
    <xf numFmtId="3" fontId="2" fillId="12" borderId="2" xfId="0" applyNumberFormat="1" applyFont="1" applyFill="1" applyBorder="1" applyAlignment="1">
      <alignment horizontal="center" vertical="top"/>
    </xf>
    <xf numFmtId="0" fontId="6" fillId="12" borderId="2" xfId="0" applyFont="1" applyFill="1" applyBorder="1" applyAlignment="1">
      <alignment vertical="top" wrapText="1"/>
    </xf>
    <xf numFmtId="3" fontId="0" fillId="12" borderId="4" xfId="0" applyNumberFormat="1" applyFill="1" applyBorder="1" applyAlignment="1">
      <alignment horizontal="center" vertical="top"/>
    </xf>
    <xf numFmtId="0" fontId="6" fillId="12" borderId="2" xfId="0" applyFont="1" applyFill="1" applyBorder="1" applyAlignment="1">
      <alignment horizontal="center" vertical="top"/>
    </xf>
    <xf numFmtId="3" fontId="2" fillId="12" borderId="2" xfId="0" applyNumberFormat="1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left" vertical="top" wrapText="1"/>
    </xf>
    <xf numFmtId="0" fontId="6" fillId="12" borderId="2" xfId="0" applyFont="1" applyFill="1" applyBorder="1" applyAlignment="1">
      <alignment horizontal="left" vertical="top" wrapText="1"/>
    </xf>
    <xf numFmtId="0" fontId="13" fillId="10" borderId="1" xfId="0" applyFont="1" applyFill="1" applyBorder="1" applyAlignment="1">
      <alignment vertical="top"/>
    </xf>
    <xf numFmtId="3" fontId="0" fillId="14" borderId="2" xfId="0" applyNumberFormat="1" applyFill="1" applyBorder="1" applyAlignment="1">
      <alignment horizontal="center" vertical="top"/>
    </xf>
    <xf numFmtId="0" fontId="2" fillId="14" borderId="2" xfId="0" applyFont="1" applyFill="1" applyBorder="1" applyAlignment="1">
      <alignment vertical="top" wrapText="1"/>
    </xf>
    <xf numFmtId="0" fontId="2" fillId="14" borderId="2" xfId="0" applyFont="1" applyFill="1" applyBorder="1" applyAlignment="1">
      <alignment horizontal="center" vertical="top" wrapText="1"/>
    </xf>
    <xf numFmtId="3" fontId="2" fillId="14" borderId="2" xfId="0" applyNumberFormat="1" applyFont="1" applyFill="1" applyBorder="1" applyAlignment="1">
      <alignment horizontal="center" vertical="top" wrapText="1"/>
    </xf>
    <xf numFmtId="0" fontId="6" fillId="14" borderId="2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14" fillId="16" borderId="2" xfId="0" applyFont="1" applyFill="1" applyBorder="1" applyAlignment="1">
      <alignment vertical="top" wrapText="1"/>
    </xf>
    <xf numFmtId="0" fontId="14" fillId="18" borderId="2" xfId="0" applyFont="1" applyFill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4" fontId="13" fillId="9" borderId="2" xfId="0" applyNumberFormat="1" applyFont="1" applyFill="1" applyBorder="1" applyAlignment="1">
      <alignment horizontal="right" vertical="top"/>
    </xf>
    <xf numFmtId="4" fontId="13" fillId="17" borderId="2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3" fontId="15" fillId="13" borderId="2" xfId="0" applyNumberFormat="1" applyFont="1" applyFill="1" applyBorder="1" applyAlignment="1">
      <alignment horizontal="center" vertical="top" wrapText="1"/>
    </xf>
    <xf numFmtId="0" fontId="15" fillId="13" borderId="2" xfId="0" applyFont="1" applyFill="1" applyBorder="1" applyAlignment="1">
      <alignment horizontal="center" vertical="top"/>
    </xf>
    <xf numFmtId="0" fontId="15" fillId="13" borderId="2" xfId="0" applyFont="1" applyFill="1" applyBorder="1" applyAlignment="1">
      <alignment horizontal="center" vertical="top" wrapText="1"/>
    </xf>
    <xf numFmtId="0" fontId="16" fillId="13" borderId="2" xfId="0" applyFont="1" applyFill="1" applyBorder="1" applyAlignment="1">
      <alignment horizontal="center" vertical="top" wrapText="1"/>
    </xf>
    <xf numFmtId="0" fontId="15" fillId="13" borderId="3" xfId="0" applyFont="1" applyFill="1" applyBorder="1" applyAlignment="1">
      <alignment horizontal="center"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5" fillId="13" borderId="2" xfId="0" applyFont="1" applyFill="1" applyBorder="1" applyAlignment="1">
      <alignment horizontal="center" vertical="top" wrapText="1" shrinkToFit="1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5" fillId="11" borderId="2" xfId="0" applyNumberFormat="1" applyFont="1" applyFill="1" applyBorder="1" applyAlignment="1">
      <alignment horizontal="center" vertical="top" wrapText="1"/>
    </xf>
    <xf numFmtId="0" fontId="15" fillId="11" borderId="2" xfId="0" applyFont="1" applyFill="1" applyBorder="1" applyAlignment="1">
      <alignment horizontal="center" vertical="top"/>
    </xf>
    <xf numFmtId="0" fontId="15" fillId="11" borderId="2" xfId="0" applyFont="1" applyFill="1" applyBorder="1" applyAlignment="1">
      <alignment horizontal="center" vertical="top" wrapText="1"/>
    </xf>
    <xf numFmtId="0" fontId="16" fillId="11" borderId="2" xfId="0" applyFont="1" applyFill="1" applyBorder="1" applyAlignment="1">
      <alignment horizontal="center" vertical="top" wrapText="1"/>
    </xf>
    <xf numFmtId="0" fontId="15" fillId="11" borderId="2" xfId="0" applyFont="1" applyFill="1" applyBorder="1" applyAlignment="1">
      <alignment horizontal="center" vertical="top" wrapText="1" shrinkToFit="1"/>
    </xf>
    <xf numFmtId="0" fontId="15" fillId="11" borderId="3" xfId="0" applyFont="1" applyFill="1" applyBorder="1" applyAlignment="1">
      <alignment horizontal="center" vertical="top"/>
    </xf>
    <xf numFmtId="3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/>
    </xf>
    <xf numFmtId="0" fontId="15" fillId="3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 shrinkToFit="1"/>
    </xf>
    <xf numFmtId="0" fontId="15" fillId="3" borderId="3" xfId="0" applyFont="1" applyFill="1" applyBorder="1" applyAlignment="1">
      <alignment horizontal="center" vertical="top"/>
    </xf>
    <xf numFmtId="4" fontId="2" fillId="5" borderId="9" xfId="0" applyNumberFormat="1" applyFont="1" applyFill="1" applyBorder="1" applyAlignment="1">
      <alignment horizontal="right" vertical="top"/>
    </xf>
    <xf numFmtId="4" fontId="2" fillId="5" borderId="3" xfId="0" applyNumberFormat="1" applyFont="1" applyFill="1" applyBorder="1" applyAlignment="1">
      <alignment horizontal="right" vertical="top"/>
    </xf>
    <xf numFmtId="4" fontId="2" fillId="5" borderId="2" xfId="0" applyNumberFormat="1" applyFont="1" applyFill="1" applyBorder="1" applyAlignment="1">
      <alignment horizontal="right" vertical="top"/>
    </xf>
    <xf numFmtId="4" fontId="2" fillId="7" borderId="9" xfId="0" applyNumberFormat="1" applyFont="1" applyFill="1" applyBorder="1" applyAlignment="1">
      <alignment horizontal="right" vertical="top"/>
    </xf>
    <xf numFmtId="4" fontId="2" fillId="7" borderId="3" xfId="0" applyNumberFormat="1" applyFont="1" applyFill="1" applyBorder="1" applyAlignment="1">
      <alignment horizontal="right" vertical="top"/>
    </xf>
    <xf numFmtId="4" fontId="2" fillId="7" borderId="2" xfId="0" applyNumberFormat="1" applyFont="1" applyFill="1" applyBorder="1" applyAlignment="1">
      <alignment horizontal="right" vertical="top"/>
    </xf>
    <xf numFmtId="4" fontId="13" fillId="15" borderId="2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left" vertical="top"/>
    </xf>
    <xf numFmtId="4" fontId="13" fillId="0" borderId="0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0" fillId="18" borderId="3" xfId="0" applyFill="1" applyBorder="1" applyAlignment="1">
      <alignment vertical="top"/>
    </xf>
    <xf numFmtId="3" fontId="5" fillId="18" borderId="8" xfId="0" applyNumberFormat="1" applyFont="1" applyFill="1" applyBorder="1" applyAlignment="1">
      <alignment horizontal="center" vertical="top"/>
    </xf>
    <xf numFmtId="3" fontId="10" fillId="18" borderId="9" xfId="0" applyNumberFormat="1" applyFont="1" applyFill="1" applyBorder="1" applyAlignment="1">
      <alignment horizontal="center" vertical="top"/>
    </xf>
    <xf numFmtId="3" fontId="5" fillId="0" borderId="6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3" fontId="10" fillId="0" borderId="0" xfId="0" applyNumberFormat="1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right" vertical="top" wrapText="1"/>
    </xf>
    <xf numFmtId="3" fontId="5" fillId="17" borderId="2" xfId="0" applyNumberFormat="1" applyFont="1" applyFill="1" applyBorder="1" applyAlignment="1">
      <alignment horizontal="left" vertical="top"/>
    </xf>
    <xf numFmtId="3" fontId="5" fillId="9" borderId="2" xfId="0" applyNumberFormat="1" applyFont="1" applyFill="1" applyBorder="1" applyAlignment="1">
      <alignment horizontal="left" vertical="top"/>
    </xf>
    <xf numFmtId="3" fontId="5" fillId="0" borderId="6" xfId="0" applyNumberFormat="1" applyFont="1" applyBorder="1" applyAlignment="1">
      <alignment horizontal="center"/>
    </xf>
    <xf numFmtId="3" fontId="8" fillId="15" borderId="2" xfId="0" applyNumberFormat="1" applyFont="1" applyFill="1" applyBorder="1" applyAlignment="1">
      <alignment horizontal="left" vertical="top"/>
    </xf>
    <xf numFmtId="3" fontId="5" fillId="5" borderId="8" xfId="0" applyNumberFormat="1" applyFont="1" applyFill="1" applyBorder="1" applyAlignment="1">
      <alignment horizontal="left" vertical="top"/>
    </xf>
    <xf numFmtId="3" fontId="5" fillId="5" borderId="9" xfId="0" applyNumberFormat="1" applyFont="1" applyFill="1" applyBorder="1" applyAlignment="1">
      <alignment horizontal="left" vertical="top"/>
    </xf>
    <xf numFmtId="0" fontId="2" fillId="0" borderId="7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5" fillId="7" borderId="9" xfId="0" applyNumberFormat="1" applyFont="1" applyFill="1" applyBorder="1" applyAlignment="1">
      <alignment horizontal="left" vertical="top"/>
    </xf>
    <xf numFmtId="3" fontId="5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9D18E"/>
      <rgbColor rgb="FF808080"/>
      <rgbColor rgb="FF8FAADC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CCCC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971551</xdr:colOff>
      <xdr:row>36</xdr:row>
      <xdr:rowOff>19050</xdr:rowOff>
    </xdr:from>
    <xdr:to>
      <xdr:col>8</xdr:col>
      <xdr:colOff>238126</xdr:colOff>
      <xdr:row>37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D103AF3-DDA9-4B91-8C06-9276564814C0}"/>
            </a:ext>
          </a:extLst>
        </xdr:cNvPr>
        <xdr:cNvSpPr txBox="1"/>
      </xdr:nvSpPr>
      <xdr:spPr>
        <a:xfrm>
          <a:off x="11868151" y="103660575"/>
          <a:ext cx="285750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/>
            <a:t>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962025</xdr:colOff>
      <xdr:row>15</xdr:row>
      <xdr:rowOff>514350</xdr:rowOff>
    </xdr:from>
    <xdr:to>
      <xdr:col>8</xdr:col>
      <xdr:colOff>200025</xdr:colOff>
      <xdr:row>16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CA0C7A4-7FCA-4DCC-9D17-D5F1D3AE7474}"/>
            </a:ext>
          </a:extLst>
        </xdr:cNvPr>
        <xdr:cNvSpPr txBox="1"/>
      </xdr:nvSpPr>
      <xdr:spPr>
        <a:xfrm>
          <a:off x="11744325" y="4629150"/>
          <a:ext cx="257175" cy="33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600"/>
            <a:t>*</a:t>
          </a:r>
        </a:p>
      </xdr:txBody>
    </xdr:sp>
    <xdr:clientData/>
  </xdr:twoCellAnchor>
  <xdr:twoCellAnchor>
    <xdr:from>
      <xdr:col>7</xdr:col>
      <xdr:colOff>971550</xdr:colOff>
      <xdr:row>14</xdr:row>
      <xdr:rowOff>304801</xdr:rowOff>
    </xdr:from>
    <xdr:to>
      <xdr:col>8</xdr:col>
      <xdr:colOff>209550</xdr:colOff>
      <xdr:row>15</xdr:row>
      <xdr:rowOff>180976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82B1B85C-E605-420A-89FA-3387BEC5A1FD}"/>
            </a:ext>
            <a:ext uri="{147F2762-F138-4A5C-976F-8EAC2B608ADB}">
              <a16:predDERef xmlns:a16="http://schemas.microsoft.com/office/drawing/2014/main" pred="{CCA0C7A4-7FCA-4DCC-9D17-D5F1D3AE7474}"/>
            </a:ext>
          </a:extLst>
        </xdr:cNvPr>
        <xdr:cNvSpPr txBox="1"/>
      </xdr:nvSpPr>
      <xdr:spPr>
        <a:xfrm>
          <a:off x="11753850" y="4067176"/>
          <a:ext cx="2571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600"/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8"/>
  <sheetViews>
    <sheetView showGridLines="0" topLeftCell="A37" zoomScaleNormal="100" zoomScaleSheetLayoutView="100" workbookViewId="0">
      <selection activeCell="A37" sqref="A37:E37"/>
    </sheetView>
  </sheetViews>
  <sheetFormatPr defaultColWidth="9.109375" defaultRowHeight="14.4" x14ac:dyDescent="0.3"/>
  <cols>
    <col min="1" max="1" width="6.109375" style="24" customWidth="1"/>
    <col min="2" max="2" width="40.109375" style="12" customWidth="1"/>
    <col min="3" max="3" width="12" style="22" customWidth="1"/>
    <col min="4" max="4" width="11" style="22" customWidth="1"/>
    <col min="5" max="5" width="66.88671875" style="23" customWidth="1"/>
    <col min="6" max="6" width="12" style="72" customWidth="1"/>
    <col min="7" max="9" width="15.33203125" style="72" customWidth="1"/>
    <col min="10" max="10" width="21.33203125" style="12" customWidth="1"/>
    <col min="11" max="256" width="9.109375" style="12" customWidth="1"/>
    <col min="257" max="991" width="9" style="13" customWidth="1"/>
    <col min="992" max="16384" width="9.109375" style="13"/>
  </cols>
  <sheetData>
    <row r="1" spans="1:256" ht="21" x14ac:dyDescent="0.3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"/>
    </row>
    <row r="2" spans="1:256" ht="21" x14ac:dyDescent="0.3">
      <c r="A2" s="113" t="s">
        <v>62</v>
      </c>
      <c r="B2" s="113"/>
      <c r="C2" s="114"/>
      <c r="D2" s="114"/>
      <c r="E2" s="114"/>
      <c r="F2" s="66"/>
      <c r="G2" s="66"/>
      <c r="H2" s="66"/>
      <c r="I2" s="66"/>
      <c r="J2" s="14"/>
    </row>
    <row r="3" spans="1:256" ht="21" x14ac:dyDescent="0.3">
      <c r="A3" s="113" t="s">
        <v>1</v>
      </c>
      <c r="B3" s="113"/>
      <c r="C3" s="114"/>
      <c r="D3" s="114"/>
      <c r="E3" s="114"/>
      <c r="F3" s="66"/>
      <c r="G3" s="66"/>
      <c r="H3" s="66"/>
      <c r="I3" s="66"/>
      <c r="J3" s="14"/>
    </row>
    <row r="4" spans="1:256" ht="21" x14ac:dyDescent="0.3">
      <c r="A4" s="113" t="s">
        <v>2</v>
      </c>
      <c r="B4" s="113"/>
      <c r="C4" s="114"/>
      <c r="D4" s="114"/>
      <c r="E4" s="114"/>
      <c r="F4" s="66"/>
      <c r="G4" s="66"/>
      <c r="H4" s="66"/>
      <c r="I4" s="66"/>
      <c r="J4" s="14"/>
    </row>
    <row r="5" spans="1:256" ht="21" x14ac:dyDescent="0.3">
      <c r="A5" s="113" t="s">
        <v>3</v>
      </c>
      <c r="B5" s="113"/>
      <c r="C5" s="114"/>
      <c r="D5" s="114"/>
      <c r="E5" s="114"/>
      <c r="F5" s="67"/>
      <c r="G5" s="67"/>
      <c r="H5" s="67"/>
      <c r="I5" s="67"/>
      <c r="J5" s="13"/>
    </row>
    <row r="6" spans="1:256" ht="38.25" customHeight="1" x14ac:dyDescent="0.3">
      <c r="A6" s="108" t="s">
        <v>101</v>
      </c>
      <c r="B6" s="109"/>
      <c r="C6" s="109"/>
      <c r="D6" s="109"/>
      <c r="E6" s="109"/>
      <c r="F6" s="109"/>
      <c r="G6" s="109"/>
      <c r="H6" s="109"/>
      <c r="I6" s="109"/>
      <c r="J6" s="107"/>
    </row>
    <row r="7" spans="1:256" ht="18.75" customHeight="1" x14ac:dyDescent="0.35">
      <c r="A7" s="110" t="s">
        <v>4</v>
      </c>
      <c r="B7" s="110"/>
      <c r="C7" s="110"/>
      <c r="D7" s="110"/>
      <c r="E7" s="110"/>
      <c r="F7" s="110"/>
      <c r="G7" s="110"/>
      <c r="H7" s="110"/>
      <c r="I7" s="110"/>
      <c r="J7" s="15"/>
      <c r="K7" s="16"/>
    </row>
    <row r="8" spans="1:256" s="79" customFormat="1" ht="48" customHeight="1" x14ac:dyDescent="0.3">
      <c r="A8" s="83" t="s">
        <v>5</v>
      </c>
      <c r="B8" s="84" t="s">
        <v>6</v>
      </c>
      <c r="C8" s="85" t="s">
        <v>7</v>
      </c>
      <c r="D8" s="85" t="s">
        <v>8</v>
      </c>
      <c r="E8" s="86" t="s">
        <v>9</v>
      </c>
      <c r="F8" s="87" t="s">
        <v>10</v>
      </c>
      <c r="G8" s="87" t="s">
        <v>11</v>
      </c>
      <c r="H8" s="87" t="s">
        <v>12</v>
      </c>
      <c r="I8" s="87" t="s">
        <v>13</v>
      </c>
      <c r="J8" s="88" t="s">
        <v>14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 x14ac:dyDescent="0.3">
      <c r="A9" s="47" t="s">
        <v>75</v>
      </c>
      <c r="B9" s="43" t="s">
        <v>18</v>
      </c>
      <c r="C9" s="48" t="s">
        <v>17</v>
      </c>
      <c r="D9" s="45">
        <v>750</v>
      </c>
      <c r="E9" s="46" t="s">
        <v>19</v>
      </c>
      <c r="F9" s="68">
        <v>0</v>
      </c>
      <c r="G9" s="68">
        <f t="shared" ref="G9" si="0">F9*1.2</f>
        <v>0</v>
      </c>
      <c r="H9" s="68">
        <f t="shared" ref="H9" si="1">D9*F9</f>
        <v>0</v>
      </c>
      <c r="I9" s="68">
        <f t="shared" ref="I9" si="2">D9*G9</f>
        <v>0</v>
      </c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ht="65.099999999999994" customHeight="1" x14ac:dyDescent="0.3">
      <c r="A10" s="47" t="s">
        <v>76</v>
      </c>
      <c r="B10" s="43" t="s">
        <v>89</v>
      </c>
      <c r="C10" s="48" t="s">
        <v>15</v>
      </c>
      <c r="D10" s="45">
        <v>2</v>
      </c>
      <c r="E10" s="46" t="s">
        <v>90</v>
      </c>
      <c r="F10" s="68">
        <v>0</v>
      </c>
      <c r="G10" s="68">
        <v>0</v>
      </c>
      <c r="H10" s="68">
        <v>0</v>
      </c>
      <c r="I10" s="68">
        <v>0</v>
      </c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ht="18" customHeight="1" x14ac:dyDescent="0.3">
      <c r="A11" s="47" t="s">
        <v>77</v>
      </c>
      <c r="B11" s="43" t="s">
        <v>87</v>
      </c>
      <c r="C11" s="44" t="s">
        <v>15</v>
      </c>
      <c r="D11" s="45">
        <v>20</v>
      </c>
      <c r="E11" s="46" t="s">
        <v>71</v>
      </c>
      <c r="F11" s="68">
        <v>0</v>
      </c>
      <c r="G11" s="68">
        <f t="shared" ref="G11" si="3">F11*1.2</f>
        <v>0</v>
      </c>
      <c r="H11" s="68">
        <f t="shared" ref="H11" si="4">D11*F11</f>
        <v>0</v>
      </c>
      <c r="I11" s="68">
        <f t="shared" ref="I11" si="5">D11*G11</f>
        <v>0</v>
      </c>
      <c r="J11" s="17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ht="21" customHeight="1" x14ac:dyDescent="0.3">
      <c r="A12" s="47" t="s">
        <v>78</v>
      </c>
      <c r="B12" s="43" t="s">
        <v>20</v>
      </c>
      <c r="C12" s="44" t="s">
        <v>15</v>
      </c>
      <c r="D12" s="45">
        <v>4</v>
      </c>
      <c r="E12" s="46" t="s">
        <v>21</v>
      </c>
      <c r="F12" s="68">
        <v>0</v>
      </c>
      <c r="G12" s="68">
        <f t="shared" ref="G12:G15" si="6">F12*1.2</f>
        <v>0</v>
      </c>
      <c r="H12" s="68">
        <f t="shared" ref="H12:H15" si="7">D12*F12</f>
        <v>0</v>
      </c>
      <c r="I12" s="68">
        <f t="shared" ref="I12:I15" si="8">D12*G12</f>
        <v>0</v>
      </c>
      <c r="J12" s="17"/>
    </row>
    <row r="13" spans="1:256" ht="17.399999999999999" customHeight="1" x14ac:dyDescent="0.3">
      <c r="A13" s="47" t="s">
        <v>79</v>
      </c>
      <c r="B13" s="43" t="s">
        <v>22</v>
      </c>
      <c r="C13" s="44" t="s">
        <v>23</v>
      </c>
      <c r="D13" s="45">
        <v>65</v>
      </c>
      <c r="E13" s="46" t="s">
        <v>97</v>
      </c>
      <c r="F13" s="68">
        <v>0</v>
      </c>
      <c r="G13" s="68">
        <f t="shared" si="6"/>
        <v>0</v>
      </c>
      <c r="H13" s="68">
        <f t="shared" si="7"/>
        <v>0</v>
      </c>
      <c r="I13" s="68">
        <f t="shared" si="8"/>
        <v>0</v>
      </c>
      <c r="J13" s="17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34.200000000000003" customHeight="1" x14ac:dyDescent="0.3">
      <c r="A14" s="47" t="s">
        <v>80</v>
      </c>
      <c r="B14" s="43" t="s">
        <v>24</v>
      </c>
      <c r="C14" s="44" t="s">
        <v>15</v>
      </c>
      <c r="D14" s="45">
        <v>20</v>
      </c>
      <c r="E14" s="46" t="s">
        <v>25</v>
      </c>
      <c r="F14" s="68">
        <v>0</v>
      </c>
      <c r="G14" s="68">
        <f t="shared" si="6"/>
        <v>0</v>
      </c>
      <c r="H14" s="68">
        <f t="shared" si="7"/>
        <v>0</v>
      </c>
      <c r="I14" s="68">
        <f t="shared" si="8"/>
        <v>0</v>
      </c>
      <c r="J14" s="17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8.8" x14ac:dyDescent="0.3">
      <c r="A15" s="47" t="s">
        <v>81</v>
      </c>
      <c r="B15" s="43" t="s">
        <v>26</v>
      </c>
      <c r="C15" s="44" t="s">
        <v>15</v>
      </c>
      <c r="D15" s="45">
        <v>50</v>
      </c>
      <c r="E15" s="46" t="s">
        <v>27</v>
      </c>
      <c r="F15" s="68">
        <v>0</v>
      </c>
      <c r="G15" s="68">
        <f t="shared" si="6"/>
        <v>0</v>
      </c>
      <c r="H15" s="68">
        <f t="shared" si="7"/>
        <v>0</v>
      </c>
      <c r="I15" s="68">
        <f t="shared" si="8"/>
        <v>0</v>
      </c>
      <c r="J15" s="17"/>
    </row>
    <row r="16" spans="1:256" ht="28.8" x14ac:dyDescent="0.3">
      <c r="A16" s="47" t="s">
        <v>82</v>
      </c>
      <c r="B16" s="43" t="s">
        <v>28</v>
      </c>
      <c r="C16" s="44" t="s">
        <v>15</v>
      </c>
      <c r="D16" s="45">
        <v>200</v>
      </c>
      <c r="E16" s="46" t="s">
        <v>29</v>
      </c>
      <c r="F16" s="68">
        <v>0</v>
      </c>
      <c r="G16" s="68">
        <f t="shared" ref="G16:G20" si="9">F16*1.2</f>
        <v>0</v>
      </c>
      <c r="H16" s="68">
        <f t="shared" ref="H16:H20" si="10">D16*F16</f>
        <v>0</v>
      </c>
      <c r="I16" s="68">
        <f t="shared" ref="I16:I20" si="11">D16*G16</f>
        <v>0</v>
      </c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ht="21.75" customHeight="1" x14ac:dyDescent="0.3">
      <c r="A17" s="47" t="s">
        <v>83</v>
      </c>
      <c r="B17" s="50" t="s">
        <v>30</v>
      </c>
      <c r="C17" s="44" t="s">
        <v>17</v>
      </c>
      <c r="D17" s="49">
        <v>3</v>
      </c>
      <c r="E17" s="51" t="s">
        <v>72</v>
      </c>
      <c r="F17" s="68">
        <v>0</v>
      </c>
      <c r="G17" s="68">
        <f t="shared" si="9"/>
        <v>0</v>
      </c>
      <c r="H17" s="68">
        <f t="shared" si="10"/>
        <v>0</v>
      </c>
      <c r="I17" s="68">
        <f t="shared" si="11"/>
        <v>0</v>
      </c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ht="30" customHeight="1" x14ac:dyDescent="0.3">
      <c r="A18" s="47" t="s">
        <v>84</v>
      </c>
      <c r="B18" s="43" t="s">
        <v>31</v>
      </c>
      <c r="C18" s="44" t="s">
        <v>92</v>
      </c>
      <c r="D18" s="45">
        <v>100</v>
      </c>
      <c r="E18" s="46" t="s">
        <v>98</v>
      </c>
      <c r="F18" s="68">
        <v>0</v>
      </c>
      <c r="G18" s="68">
        <f t="shared" si="9"/>
        <v>0</v>
      </c>
      <c r="H18" s="68">
        <f t="shared" si="10"/>
        <v>0</v>
      </c>
      <c r="I18" s="68">
        <f t="shared" si="11"/>
        <v>0</v>
      </c>
      <c r="J18" s="17"/>
    </row>
    <row r="19" spans="1:256" ht="29.25" customHeight="1" x14ac:dyDescent="0.3">
      <c r="A19" s="47" t="s">
        <v>85</v>
      </c>
      <c r="B19" s="43" t="s">
        <v>32</v>
      </c>
      <c r="C19" s="44" t="s">
        <v>92</v>
      </c>
      <c r="D19" s="45">
        <v>50</v>
      </c>
      <c r="E19" s="46" t="s">
        <v>94</v>
      </c>
      <c r="F19" s="68">
        <v>0</v>
      </c>
      <c r="G19" s="68">
        <f t="shared" si="9"/>
        <v>0</v>
      </c>
      <c r="H19" s="68">
        <f t="shared" si="10"/>
        <v>0</v>
      </c>
      <c r="I19" s="68">
        <f t="shared" si="11"/>
        <v>0</v>
      </c>
      <c r="J19" s="17"/>
    </row>
    <row r="20" spans="1:256" x14ac:dyDescent="0.3">
      <c r="A20" s="47" t="s">
        <v>86</v>
      </c>
      <c r="B20" s="43" t="s">
        <v>33</v>
      </c>
      <c r="C20" s="44" t="s">
        <v>93</v>
      </c>
      <c r="D20" s="45">
        <v>400</v>
      </c>
      <c r="E20" s="46" t="s">
        <v>99</v>
      </c>
      <c r="F20" s="68">
        <v>0</v>
      </c>
      <c r="G20" s="68">
        <f t="shared" si="9"/>
        <v>0</v>
      </c>
      <c r="H20" s="68">
        <f t="shared" si="10"/>
        <v>0</v>
      </c>
      <c r="I20" s="68">
        <f t="shared" si="11"/>
        <v>0</v>
      </c>
      <c r="J20" s="17"/>
    </row>
    <row r="21" spans="1:256" x14ac:dyDescent="0.3">
      <c r="A21" s="47" t="s">
        <v>88</v>
      </c>
      <c r="B21" s="43" t="s">
        <v>34</v>
      </c>
      <c r="C21" s="44" t="s">
        <v>15</v>
      </c>
      <c r="D21" s="45">
        <v>50</v>
      </c>
      <c r="E21" s="46" t="s">
        <v>35</v>
      </c>
      <c r="F21" s="68">
        <v>0</v>
      </c>
      <c r="G21" s="68">
        <f t="shared" ref="G21" si="12">F21*1.2</f>
        <v>0</v>
      </c>
      <c r="H21" s="68">
        <f t="shared" ref="H21" si="13">D21*F21</f>
        <v>0</v>
      </c>
      <c r="I21" s="68">
        <f t="shared" ref="I21" si="14">D21*G21</f>
        <v>0</v>
      </c>
      <c r="J21" s="17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ht="28.5" customHeight="1" x14ac:dyDescent="0.3">
      <c r="A22" s="117" t="s">
        <v>36</v>
      </c>
      <c r="B22" s="117"/>
      <c r="C22" s="117"/>
      <c r="D22" s="117"/>
      <c r="E22" s="117"/>
      <c r="F22" s="69">
        <f>SUM(F9:F21)</f>
        <v>0</v>
      </c>
      <c r="G22" s="69">
        <f>SUM(G9:G21)</f>
        <v>0</v>
      </c>
      <c r="H22" s="69">
        <f>SUM(H9:H21)</f>
        <v>0</v>
      </c>
      <c r="I22" s="69">
        <f>SUM(I9:I21)</f>
        <v>0</v>
      </c>
      <c r="J22" s="52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ht="57" customHeight="1" x14ac:dyDescent="0.35">
      <c r="A23" s="118" t="s">
        <v>37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6"/>
    </row>
    <row r="24" spans="1:256" s="82" customFormat="1" ht="46.8" x14ac:dyDescent="0.3">
      <c r="A24" s="73" t="s">
        <v>5</v>
      </c>
      <c r="B24" s="74" t="s">
        <v>6</v>
      </c>
      <c r="C24" s="75" t="s">
        <v>7</v>
      </c>
      <c r="D24" s="75" t="s">
        <v>8</v>
      </c>
      <c r="E24" s="76" t="s">
        <v>9</v>
      </c>
      <c r="F24" s="80" t="s">
        <v>10</v>
      </c>
      <c r="G24" s="80" t="s">
        <v>11</v>
      </c>
      <c r="H24" s="80" t="s">
        <v>12</v>
      </c>
      <c r="I24" s="80" t="s">
        <v>13</v>
      </c>
      <c r="J24" s="77" t="s">
        <v>14</v>
      </c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</row>
    <row r="25" spans="1:256" ht="57.6" x14ac:dyDescent="0.3">
      <c r="A25" s="53" t="s">
        <v>75</v>
      </c>
      <c r="B25" s="54" t="s">
        <v>39</v>
      </c>
      <c r="C25" s="55" t="s">
        <v>15</v>
      </c>
      <c r="D25" s="56">
        <v>100</v>
      </c>
      <c r="E25" s="54" t="s">
        <v>40</v>
      </c>
      <c r="F25" s="68">
        <v>0</v>
      </c>
      <c r="G25" s="68">
        <f t="shared" ref="G25:G30" si="15">F25*1.2</f>
        <v>0</v>
      </c>
      <c r="H25" s="68">
        <f t="shared" ref="H25:H30" si="16">D25*F25</f>
        <v>0</v>
      </c>
      <c r="I25" s="68">
        <f t="shared" ref="I25:I30" si="17">D25*G25</f>
        <v>0</v>
      </c>
      <c r="J25" s="25"/>
    </row>
    <row r="26" spans="1:256" ht="43.2" x14ac:dyDescent="0.3">
      <c r="A26" s="53" t="s">
        <v>76</v>
      </c>
      <c r="B26" s="54" t="s">
        <v>41</v>
      </c>
      <c r="C26" s="55" t="s">
        <v>15</v>
      </c>
      <c r="D26" s="56">
        <v>20</v>
      </c>
      <c r="E26" s="54" t="s">
        <v>73</v>
      </c>
      <c r="F26" s="68">
        <v>0</v>
      </c>
      <c r="G26" s="68">
        <f t="shared" si="15"/>
        <v>0</v>
      </c>
      <c r="H26" s="68">
        <f t="shared" si="16"/>
        <v>0</v>
      </c>
      <c r="I26" s="68">
        <f t="shared" si="17"/>
        <v>0</v>
      </c>
      <c r="J26" s="25"/>
    </row>
    <row r="27" spans="1:256" x14ac:dyDescent="0.3">
      <c r="A27" s="53" t="s">
        <v>77</v>
      </c>
      <c r="B27" s="57" t="s">
        <v>42</v>
      </c>
      <c r="C27" s="55" t="s">
        <v>15</v>
      </c>
      <c r="D27" s="56">
        <v>20</v>
      </c>
      <c r="E27" s="54" t="s">
        <v>43</v>
      </c>
      <c r="F27" s="68">
        <v>0</v>
      </c>
      <c r="G27" s="68">
        <f t="shared" si="15"/>
        <v>0</v>
      </c>
      <c r="H27" s="68">
        <f t="shared" si="16"/>
        <v>0</v>
      </c>
      <c r="I27" s="68">
        <f t="shared" si="17"/>
        <v>0</v>
      </c>
      <c r="J27" s="25"/>
    </row>
    <row r="28" spans="1:256" ht="49.5" customHeight="1" x14ac:dyDescent="0.3">
      <c r="A28" s="53" t="s">
        <v>78</v>
      </c>
      <c r="B28" s="54" t="s">
        <v>44</v>
      </c>
      <c r="C28" s="55" t="s">
        <v>15</v>
      </c>
      <c r="D28" s="56">
        <v>50</v>
      </c>
      <c r="E28" s="54" t="s">
        <v>45</v>
      </c>
      <c r="F28" s="68">
        <v>0</v>
      </c>
      <c r="G28" s="68">
        <f t="shared" si="15"/>
        <v>0</v>
      </c>
      <c r="H28" s="68">
        <f t="shared" si="16"/>
        <v>0</v>
      </c>
      <c r="I28" s="68">
        <f t="shared" si="17"/>
        <v>0</v>
      </c>
      <c r="J28" s="25"/>
    </row>
    <row r="29" spans="1:256" ht="74.25" customHeight="1" x14ac:dyDescent="0.3">
      <c r="A29" s="53" t="s">
        <v>79</v>
      </c>
      <c r="B29" s="54" t="s">
        <v>38</v>
      </c>
      <c r="C29" s="55" t="s">
        <v>15</v>
      </c>
      <c r="D29" s="56">
        <v>50</v>
      </c>
      <c r="E29" s="54" t="s">
        <v>74</v>
      </c>
      <c r="F29" s="68">
        <v>0</v>
      </c>
      <c r="G29" s="68">
        <f t="shared" ref="G29" si="18">F29*1.2</f>
        <v>0</v>
      </c>
      <c r="H29" s="68">
        <f t="shared" ref="H29" si="19">D29*F29</f>
        <v>0</v>
      </c>
      <c r="I29" s="68">
        <f t="shared" ref="I29" si="20">D29*G29</f>
        <v>0</v>
      </c>
      <c r="J29" s="25"/>
    </row>
    <row r="30" spans="1:256" x14ac:dyDescent="0.3">
      <c r="A30" s="53" t="s">
        <v>80</v>
      </c>
      <c r="B30" s="54" t="s">
        <v>46</v>
      </c>
      <c r="C30" s="55" t="s">
        <v>15</v>
      </c>
      <c r="D30" s="56">
        <v>100</v>
      </c>
      <c r="E30" s="54" t="s">
        <v>91</v>
      </c>
      <c r="F30" s="68">
        <v>0</v>
      </c>
      <c r="G30" s="68">
        <f t="shared" si="15"/>
        <v>0</v>
      </c>
      <c r="H30" s="68">
        <f t="shared" si="16"/>
        <v>0</v>
      </c>
      <c r="I30" s="68">
        <f t="shared" si="17"/>
        <v>0</v>
      </c>
      <c r="J30" s="25"/>
    </row>
    <row r="31" spans="1:256" ht="43.2" x14ac:dyDescent="0.3">
      <c r="A31" s="53" t="s">
        <v>81</v>
      </c>
      <c r="B31" s="54" t="s">
        <v>47</v>
      </c>
      <c r="C31" s="55" t="s">
        <v>15</v>
      </c>
      <c r="D31" s="56">
        <v>150</v>
      </c>
      <c r="E31" s="54" t="s">
        <v>48</v>
      </c>
      <c r="F31" s="68">
        <v>0</v>
      </c>
      <c r="G31" s="68">
        <f t="shared" ref="G31:G34" si="21">F31*1.2</f>
        <v>0</v>
      </c>
      <c r="H31" s="68">
        <f t="shared" ref="H31:H34" si="22">D31*F31</f>
        <v>0</v>
      </c>
      <c r="I31" s="68">
        <f t="shared" ref="I31:I34" si="23">D31*G31</f>
        <v>0</v>
      </c>
      <c r="J31" s="25"/>
    </row>
    <row r="32" spans="1:256" ht="43.2" x14ac:dyDescent="0.3">
      <c r="A32" s="53" t="s">
        <v>82</v>
      </c>
      <c r="B32" s="54" t="s">
        <v>49</v>
      </c>
      <c r="C32" s="55" t="s">
        <v>15</v>
      </c>
      <c r="D32" s="56">
        <v>300</v>
      </c>
      <c r="E32" s="54" t="s">
        <v>50</v>
      </c>
      <c r="F32" s="68">
        <v>0</v>
      </c>
      <c r="G32" s="68">
        <f t="shared" si="21"/>
        <v>0</v>
      </c>
      <c r="H32" s="68">
        <f t="shared" si="22"/>
        <v>0</v>
      </c>
      <c r="I32" s="68">
        <f t="shared" si="23"/>
        <v>0</v>
      </c>
      <c r="J32" s="59" t="s">
        <v>51</v>
      </c>
    </row>
    <row r="33" spans="1:256" ht="43.2" x14ac:dyDescent="0.3">
      <c r="A33" s="53" t="s">
        <v>83</v>
      </c>
      <c r="B33" s="54" t="s">
        <v>52</v>
      </c>
      <c r="C33" s="55" t="s">
        <v>17</v>
      </c>
      <c r="D33" s="56">
        <v>300</v>
      </c>
      <c r="E33" s="54" t="s">
        <v>100</v>
      </c>
      <c r="F33" s="68">
        <v>0</v>
      </c>
      <c r="G33" s="68">
        <f t="shared" si="21"/>
        <v>0</v>
      </c>
      <c r="H33" s="68">
        <f t="shared" si="22"/>
        <v>0</v>
      </c>
      <c r="I33" s="68">
        <f t="shared" si="23"/>
        <v>0</v>
      </c>
      <c r="J33" s="25"/>
    </row>
    <row r="34" spans="1:256" ht="57.6" x14ac:dyDescent="0.3">
      <c r="A34" s="53" t="s">
        <v>84</v>
      </c>
      <c r="B34" s="54" t="s">
        <v>54</v>
      </c>
      <c r="C34" s="55" t="s">
        <v>15</v>
      </c>
      <c r="D34" s="56">
        <v>150</v>
      </c>
      <c r="E34" s="54" t="s">
        <v>55</v>
      </c>
      <c r="F34" s="68">
        <v>0</v>
      </c>
      <c r="G34" s="68">
        <f t="shared" si="21"/>
        <v>0</v>
      </c>
      <c r="H34" s="68">
        <f t="shared" si="22"/>
        <v>0</v>
      </c>
      <c r="I34" s="68">
        <f t="shared" si="23"/>
        <v>0</v>
      </c>
      <c r="J34" s="25"/>
    </row>
    <row r="35" spans="1:256" s="58" customFormat="1" ht="24.75" customHeight="1" x14ac:dyDescent="0.3">
      <c r="A35" s="119" t="s">
        <v>36</v>
      </c>
      <c r="B35" s="119"/>
      <c r="C35" s="119"/>
      <c r="D35" s="119"/>
      <c r="E35" s="119"/>
      <c r="F35" s="101">
        <f>SUM(F25:F34)</f>
        <v>0</v>
      </c>
      <c r="G35" s="101">
        <f>SUM(G25:G34)</f>
        <v>0</v>
      </c>
      <c r="H35" s="101">
        <f>SUM(H23:H34)</f>
        <v>0</v>
      </c>
      <c r="I35" s="101">
        <f>SUM(I23:I34)</f>
        <v>0</v>
      </c>
      <c r="J35" s="60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06" customFormat="1" ht="12" customHeight="1" x14ac:dyDescent="0.3">
      <c r="A36" s="102"/>
      <c r="B36" s="102"/>
      <c r="C36" s="102"/>
      <c r="D36" s="102"/>
      <c r="E36" s="102"/>
      <c r="F36" s="103"/>
      <c r="G36" s="103"/>
      <c r="H36" s="103"/>
      <c r="I36" s="103"/>
      <c r="J36" s="104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</row>
    <row r="37" spans="1:256" ht="40.5" customHeight="1" x14ac:dyDescent="0.3">
      <c r="A37" s="116" t="s">
        <v>102</v>
      </c>
      <c r="B37" s="116"/>
      <c r="C37" s="116"/>
      <c r="D37" s="116"/>
      <c r="E37" s="116"/>
      <c r="F37" s="70">
        <f>F35+F22</f>
        <v>0</v>
      </c>
      <c r="G37" s="70">
        <f>G35+G22</f>
        <v>0</v>
      </c>
      <c r="H37" s="70">
        <f>H35+H22</f>
        <v>0</v>
      </c>
      <c r="I37" s="70">
        <f>I35+I22</f>
        <v>0</v>
      </c>
      <c r="J37" s="61"/>
    </row>
    <row r="38" spans="1:256" s="65" customFormat="1" x14ac:dyDescent="0.3">
      <c r="A38" s="62" t="s">
        <v>56</v>
      </c>
      <c r="B38" s="62"/>
      <c r="C38" s="63"/>
      <c r="D38" s="63"/>
      <c r="E38" s="64"/>
      <c r="F38" s="71"/>
      <c r="G38" s="71"/>
      <c r="H38" s="71"/>
      <c r="I38" s="71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</row>
    <row r="39" spans="1:256" x14ac:dyDescent="0.3">
      <c r="A39" s="12"/>
    </row>
    <row r="40" spans="1:256" x14ac:dyDescent="0.3">
      <c r="A40" s="12"/>
    </row>
    <row r="41" spans="1:256" x14ac:dyDescent="0.3">
      <c r="A41" s="12" t="s">
        <v>57</v>
      </c>
    </row>
    <row r="42" spans="1:256" x14ac:dyDescent="0.3">
      <c r="A42" s="12"/>
      <c r="F42" s="115" t="s">
        <v>58</v>
      </c>
      <c r="G42" s="115"/>
      <c r="H42" s="115"/>
      <c r="I42" s="115"/>
    </row>
    <row r="43" spans="1:256" x14ac:dyDescent="0.3">
      <c r="A43" s="12"/>
    </row>
    <row r="44" spans="1:256" x14ac:dyDescent="0.3">
      <c r="A44" s="12"/>
    </row>
    <row r="45" spans="1:256" x14ac:dyDescent="0.3">
      <c r="A45" s="12"/>
    </row>
    <row r="46" spans="1:256" x14ac:dyDescent="0.3">
      <c r="A46" s="12"/>
    </row>
    <row r="47" spans="1:256" x14ac:dyDescent="0.3">
      <c r="A47" s="12"/>
    </row>
    <row r="48" spans="1:256" x14ac:dyDescent="0.3">
      <c r="A48" s="12"/>
    </row>
  </sheetData>
  <mergeCells count="16">
    <mergeCell ref="F42:I42"/>
    <mergeCell ref="A37:E37"/>
    <mergeCell ref="A22:E22"/>
    <mergeCell ref="A23:J23"/>
    <mergeCell ref="A35:E35"/>
    <mergeCell ref="A6:I6"/>
    <mergeCell ref="A7:I7"/>
    <mergeCell ref="A1:I1"/>
    <mergeCell ref="A2:B2"/>
    <mergeCell ref="A3:B3"/>
    <mergeCell ref="A4:B4"/>
    <mergeCell ref="A5:B5"/>
    <mergeCell ref="C2:E2"/>
    <mergeCell ref="C3:E3"/>
    <mergeCell ref="C4:E4"/>
    <mergeCell ref="C5:E5"/>
  </mergeCells>
  <pageMargins left="0.70866141732283472" right="0.70866141732283472" top="0.74803149606299213" bottom="0.74803149606299213" header="0.51181102362204722" footer="0.51181102362204722"/>
  <pageSetup scale="55" firstPageNumber="0" fitToHeight="15" orientation="landscape" horizontalDpi="300" verticalDpi="300" r:id="rId1"/>
  <rowBreaks count="1" manualBreakCount="1">
    <brk id="2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C23"/>
  <sheetViews>
    <sheetView showGridLines="0" tabSelected="1" zoomScaleNormal="100" zoomScaleSheetLayoutView="100" workbookViewId="0">
      <selection activeCell="C4" sqref="C4:E4"/>
    </sheetView>
  </sheetViews>
  <sheetFormatPr defaultRowHeight="14.4" x14ac:dyDescent="0.3"/>
  <cols>
    <col min="1" max="1" width="6.109375" style="1" customWidth="1"/>
    <col min="2" max="2" width="26.5546875" style="3" customWidth="1"/>
    <col min="3" max="3" width="12" style="4" customWidth="1"/>
    <col min="4" max="4" width="11" style="4" customWidth="1"/>
    <col min="5" max="5" width="65.109375" style="5" customWidth="1"/>
    <col min="6" max="9" width="12.5546875" style="4" customWidth="1"/>
    <col min="10" max="10" width="21.33203125" style="6" customWidth="1"/>
    <col min="11" max="256" width="9.109375" style="6" customWidth="1"/>
    <col min="257" max="1017" width="9" style="2" customWidth="1"/>
  </cols>
  <sheetData>
    <row r="1" spans="1:256" ht="21" x14ac:dyDescent="0.4">
      <c r="A1" s="123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256" ht="21" x14ac:dyDescent="0.4">
      <c r="A2" s="125" t="s">
        <v>62</v>
      </c>
      <c r="B2" s="125"/>
      <c r="C2" s="126"/>
      <c r="D2" s="126"/>
      <c r="E2" s="126"/>
      <c r="F2" s="7"/>
      <c r="G2" s="7"/>
      <c r="H2" s="7"/>
      <c r="I2" s="7"/>
    </row>
    <row r="3" spans="1:256" ht="21" x14ac:dyDescent="0.4">
      <c r="A3" s="125" t="s">
        <v>1</v>
      </c>
      <c r="B3" s="125"/>
      <c r="C3" s="126"/>
      <c r="D3" s="126"/>
      <c r="E3" s="126"/>
      <c r="F3" s="7"/>
      <c r="G3" s="7"/>
      <c r="H3" s="7"/>
      <c r="I3" s="7"/>
    </row>
    <row r="4" spans="1:256" ht="21" x14ac:dyDescent="0.4">
      <c r="A4" s="125" t="s">
        <v>2</v>
      </c>
      <c r="B4" s="125"/>
      <c r="C4" s="126"/>
      <c r="D4" s="126"/>
      <c r="E4" s="126"/>
      <c r="F4" s="7"/>
      <c r="G4" s="7"/>
      <c r="H4" s="7"/>
      <c r="I4" s="7"/>
    </row>
    <row r="5" spans="1:256" ht="21" x14ac:dyDescent="0.4">
      <c r="A5" s="125" t="s">
        <v>3</v>
      </c>
      <c r="B5" s="125"/>
      <c r="C5" s="126"/>
      <c r="D5" s="126"/>
      <c r="E5" s="126"/>
      <c r="F5" s="2"/>
      <c r="G5" s="2"/>
      <c r="H5" s="2"/>
      <c r="I5" s="2"/>
    </row>
    <row r="6" spans="1:256" ht="21" customHeight="1" x14ac:dyDescent="0.35">
      <c r="A6" s="128"/>
      <c r="B6" s="129"/>
      <c r="C6" s="129"/>
      <c r="D6" s="129"/>
      <c r="E6" s="129"/>
      <c r="F6" s="129"/>
      <c r="G6" s="129"/>
      <c r="H6" s="129"/>
      <c r="I6" s="129"/>
    </row>
    <row r="7" spans="1:256" ht="28.95" customHeight="1" x14ac:dyDescent="0.35">
      <c r="A7" s="9" t="s">
        <v>59</v>
      </c>
      <c r="B7" s="118" t="s">
        <v>60</v>
      </c>
      <c r="C7" s="118"/>
      <c r="D7" s="118"/>
      <c r="E7" s="118"/>
      <c r="F7" s="118"/>
      <c r="G7" s="118"/>
      <c r="H7" s="118"/>
      <c r="I7" s="118"/>
      <c r="J7" s="10"/>
    </row>
    <row r="8" spans="1:256" s="79" customFormat="1" ht="48" customHeight="1" x14ac:dyDescent="0.3">
      <c r="A8" s="89" t="s">
        <v>5</v>
      </c>
      <c r="B8" s="90" t="s">
        <v>6</v>
      </c>
      <c r="C8" s="91" t="s">
        <v>7</v>
      </c>
      <c r="D8" s="91" t="s">
        <v>8</v>
      </c>
      <c r="E8" s="92" t="s">
        <v>9</v>
      </c>
      <c r="F8" s="93" t="s">
        <v>10</v>
      </c>
      <c r="G8" s="93" t="s">
        <v>11</v>
      </c>
      <c r="H8" s="93" t="s">
        <v>12</v>
      </c>
      <c r="I8" s="93" t="s">
        <v>13</v>
      </c>
      <c r="J8" s="94" t="s">
        <v>14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 s="13" customFormat="1" ht="61.5" customHeight="1" x14ac:dyDescent="0.3">
      <c r="A9" s="26">
        <v>1</v>
      </c>
      <c r="B9" s="27" t="s">
        <v>16</v>
      </c>
      <c r="C9" s="28" t="s">
        <v>96</v>
      </c>
      <c r="D9" s="29">
        <v>90</v>
      </c>
      <c r="E9" s="30" t="s">
        <v>65</v>
      </c>
      <c r="F9" s="68">
        <v>0</v>
      </c>
      <c r="G9" s="68">
        <f t="shared" ref="G9:G14" si="0">F9*1.2</f>
        <v>0</v>
      </c>
      <c r="H9" s="68">
        <f t="shared" ref="H9:H14" si="1">D9*F9</f>
        <v>0</v>
      </c>
      <c r="I9" s="68">
        <f t="shared" ref="I9:I14" si="2">D9*G9</f>
        <v>0</v>
      </c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13" customFormat="1" ht="43.2" x14ac:dyDescent="0.3">
      <c r="A10" s="26">
        <v>2</v>
      </c>
      <c r="B10" s="27" t="s">
        <v>63</v>
      </c>
      <c r="C10" s="28" t="s">
        <v>95</v>
      </c>
      <c r="D10" s="29">
        <v>40</v>
      </c>
      <c r="E10" s="30" t="s">
        <v>66</v>
      </c>
      <c r="F10" s="68">
        <v>0</v>
      </c>
      <c r="G10" s="68">
        <f t="shared" si="0"/>
        <v>0</v>
      </c>
      <c r="H10" s="68">
        <f t="shared" si="1"/>
        <v>0</v>
      </c>
      <c r="I10" s="68">
        <f t="shared" si="2"/>
        <v>0</v>
      </c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s="13" customFormat="1" ht="43.2" x14ac:dyDescent="0.3">
      <c r="A11" s="26">
        <v>3</v>
      </c>
      <c r="B11" s="27" t="s">
        <v>63</v>
      </c>
      <c r="C11" s="28" t="s">
        <v>95</v>
      </c>
      <c r="D11" s="29">
        <v>10</v>
      </c>
      <c r="E11" s="30" t="s">
        <v>67</v>
      </c>
      <c r="F11" s="68">
        <v>0</v>
      </c>
      <c r="G11" s="68">
        <f t="shared" si="0"/>
        <v>0</v>
      </c>
      <c r="H11" s="68">
        <f t="shared" si="1"/>
        <v>0</v>
      </c>
      <c r="I11" s="68">
        <f t="shared" si="2"/>
        <v>0</v>
      </c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13" customFormat="1" ht="43.2" x14ac:dyDescent="0.3">
      <c r="A12" s="26">
        <v>4</v>
      </c>
      <c r="B12" s="27" t="s">
        <v>61</v>
      </c>
      <c r="C12" s="31" t="s">
        <v>95</v>
      </c>
      <c r="D12" s="32">
        <v>60</v>
      </c>
      <c r="E12" s="33" t="s">
        <v>64</v>
      </c>
      <c r="F12" s="68">
        <v>0</v>
      </c>
      <c r="G12" s="68">
        <f t="shared" si="0"/>
        <v>0</v>
      </c>
      <c r="H12" s="68">
        <f t="shared" si="1"/>
        <v>0</v>
      </c>
      <c r="I12" s="68">
        <f t="shared" si="2"/>
        <v>0</v>
      </c>
      <c r="J12" s="21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13" customFormat="1" ht="43.2" x14ac:dyDescent="0.3">
      <c r="A13" s="26">
        <v>5</v>
      </c>
      <c r="B13" s="27" t="s">
        <v>53</v>
      </c>
      <c r="C13" s="31" t="s">
        <v>95</v>
      </c>
      <c r="D13" s="32">
        <v>10</v>
      </c>
      <c r="E13" s="33" t="s">
        <v>69</v>
      </c>
      <c r="F13" s="68">
        <v>0</v>
      </c>
      <c r="G13" s="68">
        <f t="shared" si="0"/>
        <v>0</v>
      </c>
      <c r="H13" s="68">
        <f t="shared" si="1"/>
        <v>0</v>
      </c>
      <c r="I13" s="68">
        <f t="shared" si="2"/>
        <v>0</v>
      </c>
      <c r="J13" s="21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13" customFormat="1" ht="43.2" x14ac:dyDescent="0.3">
      <c r="A14" s="26">
        <v>6</v>
      </c>
      <c r="B14" s="27" t="s">
        <v>68</v>
      </c>
      <c r="C14" s="31" t="s">
        <v>95</v>
      </c>
      <c r="D14" s="32">
        <v>60</v>
      </c>
      <c r="E14" s="33" t="s">
        <v>70</v>
      </c>
      <c r="F14" s="68">
        <v>0</v>
      </c>
      <c r="G14" s="68">
        <f t="shared" si="0"/>
        <v>0</v>
      </c>
      <c r="H14" s="68">
        <f t="shared" si="1"/>
        <v>0</v>
      </c>
      <c r="I14" s="68">
        <f t="shared" si="2"/>
        <v>0</v>
      </c>
      <c r="J14" s="21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13" customFormat="1" ht="27.75" customHeight="1" x14ac:dyDescent="0.3">
      <c r="A15" s="120" t="s">
        <v>36</v>
      </c>
      <c r="B15" s="121"/>
      <c r="C15" s="121"/>
      <c r="D15" s="121"/>
      <c r="E15" s="121"/>
      <c r="F15" s="95" t="s">
        <v>51</v>
      </c>
      <c r="G15" s="96" t="s">
        <v>51</v>
      </c>
      <c r="H15" s="97">
        <f>SUM(H9:H13)</f>
        <v>0</v>
      </c>
      <c r="I15" s="97">
        <f>SUM(I9:I13)</f>
        <v>0</v>
      </c>
      <c r="J15" s="34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13" customFormat="1" ht="42.75" customHeight="1" x14ac:dyDescent="0.3">
      <c r="A16" s="127" t="s">
        <v>103</v>
      </c>
      <c r="B16" s="127"/>
      <c r="C16" s="127"/>
      <c r="D16" s="127"/>
      <c r="E16" s="127"/>
      <c r="F16" s="98" t="str">
        <f>F15</f>
        <v xml:space="preserve"> </v>
      </c>
      <c r="G16" s="99" t="str">
        <f t="shared" ref="G16:H16" si="3">G15</f>
        <v xml:space="preserve"> </v>
      </c>
      <c r="H16" s="100">
        <f t="shared" si="3"/>
        <v>0</v>
      </c>
      <c r="I16" s="100">
        <f>I15</f>
        <v>0</v>
      </c>
      <c r="J16" s="3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1017" s="42" customFormat="1" x14ac:dyDescent="0.3">
      <c r="A17" s="36" t="s">
        <v>56</v>
      </c>
      <c r="B17" s="38"/>
      <c r="C17" s="39"/>
      <c r="D17" s="39"/>
      <c r="E17" s="40"/>
      <c r="F17" s="39"/>
      <c r="G17" s="39"/>
      <c r="H17" s="39"/>
      <c r="I17" s="39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  <c r="AJS17" s="37"/>
      <c r="AJT17" s="37"/>
      <c r="AJU17" s="37"/>
      <c r="AJV17" s="37"/>
      <c r="AJW17" s="37"/>
      <c r="AJX17" s="37"/>
      <c r="AJY17" s="37"/>
      <c r="AJZ17" s="37"/>
      <c r="AKA17" s="37"/>
      <c r="AKB17" s="37"/>
      <c r="AKC17" s="37"/>
      <c r="AKD17" s="37"/>
      <c r="AKE17" s="37"/>
      <c r="AKF17" s="37"/>
      <c r="AKG17" s="37"/>
      <c r="AKH17" s="37"/>
      <c r="AKI17" s="37"/>
      <c r="AKJ17" s="37"/>
      <c r="AKK17" s="37"/>
      <c r="AKL17" s="37"/>
      <c r="AKM17" s="37"/>
      <c r="AKN17" s="37"/>
      <c r="AKO17" s="37"/>
      <c r="AKP17" s="37"/>
      <c r="AKQ17" s="37"/>
      <c r="AKR17" s="37"/>
      <c r="AKS17" s="37"/>
      <c r="AKT17" s="37"/>
      <c r="AKU17" s="37"/>
      <c r="AKV17" s="37"/>
      <c r="AKW17" s="37"/>
      <c r="AKX17" s="37"/>
      <c r="AKY17" s="37"/>
      <c r="AKZ17" s="37"/>
      <c r="ALA17" s="37"/>
      <c r="ALB17" s="37"/>
      <c r="ALC17" s="37"/>
      <c r="ALD17" s="37"/>
      <c r="ALE17" s="37"/>
      <c r="ALF17" s="37"/>
      <c r="ALG17" s="37"/>
      <c r="ALH17" s="37"/>
      <c r="ALI17" s="37"/>
      <c r="ALJ17" s="37"/>
      <c r="ALK17" s="37"/>
      <c r="ALL17" s="37"/>
      <c r="ALM17" s="37"/>
      <c r="ALN17" s="37"/>
      <c r="ALO17" s="37"/>
      <c r="ALP17" s="37"/>
      <c r="ALQ17" s="37"/>
      <c r="ALR17" s="37"/>
      <c r="ALS17" s="37"/>
      <c r="ALT17" s="37"/>
      <c r="ALU17" s="37"/>
      <c r="ALV17" s="37"/>
      <c r="ALW17" s="37"/>
      <c r="ALX17" s="37"/>
      <c r="ALY17" s="37"/>
      <c r="ALZ17" s="37"/>
      <c r="AMA17" s="37"/>
      <c r="AMB17" s="37"/>
      <c r="AMC17" s="37"/>
    </row>
    <row r="18" spans="1:1017" x14ac:dyDescent="0.3">
      <c r="A18" s="8"/>
    </row>
    <row r="19" spans="1:1017" x14ac:dyDescent="0.3">
      <c r="A19" s="8"/>
    </row>
    <row r="20" spans="1:1017" x14ac:dyDescent="0.3">
      <c r="A20" s="8" t="s">
        <v>57</v>
      </c>
    </row>
    <row r="21" spans="1:1017" x14ac:dyDescent="0.3">
      <c r="A21" s="8"/>
      <c r="F21" s="122" t="s">
        <v>58</v>
      </c>
      <c r="G21" s="122"/>
      <c r="H21" s="122"/>
      <c r="I21" s="122"/>
    </row>
    <row r="22" spans="1:1017" x14ac:dyDescent="0.3">
      <c r="A22" s="8"/>
    </row>
    <row r="23" spans="1:1017" x14ac:dyDescent="0.3">
      <c r="A23" s="8"/>
    </row>
  </sheetData>
  <mergeCells count="14">
    <mergeCell ref="A15:E15"/>
    <mergeCell ref="F21:I21"/>
    <mergeCell ref="A1:I1"/>
    <mergeCell ref="A2:B2"/>
    <mergeCell ref="C2:E2"/>
    <mergeCell ref="A3:B3"/>
    <mergeCell ref="C3:E3"/>
    <mergeCell ref="A4:B4"/>
    <mergeCell ref="C4:E4"/>
    <mergeCell ref="A5:B5"/>
    <mergeCell ref="C5:E5"/>
    <mergeCell ref="A16:E16"/>
    <mergeCell ref="A6:I6"/>
    <mergeCell ref="B7:I7"/>
  </mergeCells>
  <pageMargins left="0.7" right="0.7" top="0.75" bottom="0.75" header="0.51180555555555496" footer="0.51180555555555496"/>
  <pageSetup scale="58" firstPageNumber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0" ma:contentTypeDescription="Umožňuje vytvoriť nový dokument." ma:contentTypeScope="" ma:versionID="1cbe8acb36e2bd34b37e0e058610349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379a4861c8db5ca7d035ea1917eaab8e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9C30B-D7D5-4A63-8CA9-B3714E747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64665-EA92-4EF9-9AEE-895156D31CEE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e268c47e-392d-4bda-be85-a5756f4dce8a"/>
    <ds:schemaRef ds:uri="http://schemas.microsoft.com/office/infopath/2007/PartnerControls"/>
    <ds:schemaRef ds:uri="http://schemas.openxmlformats.org/package/2006/metadata/core-properties"/>
    <ds:schemaRef ds:uri="b851f6ae-ae00-4f5e-81ad-6a76ccf9922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ECDEFB-8D63-4262-B27C-67E9606A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Hygienické prostriedky</vt:lpstr>
      <vt:lpstr>Špeciálne prostriedky</vt:lpstr>
      <vt:lpstr>'Hygienické prostriedky'!Oblasť_tlače</vt:lpstr>
      <vt:lpstr>'Špeciálne prostriedky'!Oblasť_tlače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Miroslava Vyšná</dc:creator>
  <cp:keywords/>
  <dc:description/>
  <cp:lastModifiedBy>Janka Kavčiaková</cp:lastModifiedBy>
  <cp:revision>20</cp:revision>
  <cp:lastPrinted>2022-02-09T15:56:20Z</cp:lastPrinted>
  <dcterms:created xsi:type="dcterms:W3CDTF">2015-06-05T18:19:34Z</dcterms:created>
  <dcterms:modified xsi:type="dcterms:W3CDTF">2022-03-24T13:50:25Z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0x010100F0F3CBCB5346C549BEAF0EA9F12E1B51</vt:lpwstr>
  </property>
</Properties>
</file>