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1. Magda1\46_2021 Koronárne shunty\04. JOSEPHINE\"/>
    </mc:Choice>
  </mc:AlternateContent>
  <xr:revisionPtr revIDLastSave="0" documentId="13_ncr:1_{10D1D0F8-C636-4B83-BB04-7D0E0306E405}" xr6:coauthVersionLast="36" xr6:coauthVersionMax="36" xr10:uidLastSave="{00000000-0000-0000-0000-000000000000}"/>
  <bookViews>
    <workbookView xWindow="0" yWindow="0" windowWidth="18105" windowHeight="11475" tabRatio="727" activeTab="3" xr2:uid="{00000000-000D-0000-FFFF-FFFF00000000}"/>
  </bookViews>
  <sheets>
    <sheet name="Príloha č. 1" sheetId="1" r:id="rId1"/>
    <sheet name="Príloha č. 2 " sheetId="17" r:id="rId2"/>
    <sheet name="Príloha č. 3" sheetId="11" r:id="rId3"/>
    <sheet name="Príloha č. 4" sheetId="18" r:id="rId4"/>
    <sheet name="Príloha č. 5" sheetId="12" r:id="rId5"/>
    <sheet name="Príloha č. 6 " sheetId="15" r:id="rId6"/>
    <sheet name="Príloha č. 7  " sheetId="16" r:id="rId7"/>
  </sheets>
  <externalReferences>
    <externalReference r:id="rId8"/>
    <externalReference r:id="rId9"/>
  </externalReferences>
  <definedNames>
    <definedName name="_xlnm.Print_Area" localSheetId="0">'Príloha č. 1'!$A$1:$D$31</definedName>
    <definedName name="_xlnm.Print_Area" localSheetId="1">'Príloha č. 2 '!$A$1:$G$54</definedName>
    <definedName name="_xlnm.Print_Area" localSheetId="2">'Príloha č. 3'!$A$1:$N$30</definedName>
    <definedName name="_xlnm.Print_Area" localSheetId="4">'Príloha č. 5'!$A$1:$D$20</definedName>
    <definedName name="_xlnm.Print_Area" localSheetId="5">'Príloha č. 6 '!$A$1:$D$20</definedName>
    <definedName name="_xlnm.Print_Area" localSheetId="6">'Príloha č. 7  '!$A$1:$D$20</definedName>
  </definedNames>
  <calcPr calcId="191029" iterateDelta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8" l="1"/>
  <c r="B24" i="18"/>
  <c r="B23" i="18"/>
  <c r="A2" i="18"/>
  <c r="M16" i="11"/>
  <c r="K16" i="11"/>
  <c r="L16" i="11"/>
  <c r="N16" i="11"/>
  <c r="M15" i="11"/>
  <c r="K15" i="11"/>
  <c r="L15" i="11"/>
  <c r="N15" i="11"/>
  <c r="M14" i="11"/>
  <c r="K14" i="11"/>
  <c r="L14" i="11"/>
  <c r="N14" i="11"/>
  <c r="M13" i="11"/>
  <c r="K13" i="11"/>
  <c r="L13" i="11"/>
  <c r="N13" i="11"/>
  <c r="M12" i="11"/>
  <c r="K12" i="11"/>
  <c r="L12" i="11"/>
  <c r="N12" i="11"/>
  <c r="M11" i="11"/>
  <c r="K11" i="11"/>
  <c r="L11" i="11"/>
  <c r="N11" i="11"/>
  <c r="M10" i="11"/>
  <c r="K10" i="11"/>
  <c r="L10" i="11"/>
  <c r="N10" i="11"/>
  <c r="M9" i="11"/>
  <c r="K9" i="11"/>
  <c r="L9" i="11"/>
  <c r="N9" i="11"/>
  <c r="M8" i="11"/>
  <c r="K8" i="11"/>
  <c r="L8" i="11"/>
  <c r="N8" i="11"/>
  <c r="N17" i="11"/>
  <c r="M17" i="11"/>
  <c r="D41" i="17"/>
  <c r="D19" i="16"/>
  <c r="F53" i="17"/>
  <c r="M25" i="11"/>
  <c r="B52" i="17"/>
  <c r="B51" i="17"/>
  <c r="B23" i="11"/>
  <c r="D49" i="17"/>
  <c r="D48" i="17"/>
  <c r="D47" i="17"/>
  <c r="D46" i="17"/>
  <c r="D44" i="17"/>
  <c r="D43" i="17"/>
  <c r="D42" i="17"/>
  <c r="C18" i="11"/>
  <c r="A2" i="17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B15" i="15"/>
  <c r="B14" i="15"/>
  <c r="C6" i="15"/>
  <c r="C6" i="12"/>
  <c r="B15" i="12"/>
  <c r="C9" i="12"/>
  <c r="C8" i="12"/>
  <c r="C7" i="12"/>
  <c r="C19" i="11"/>
  <c r="A2" i="12"/>
  <c r="C21" i="11"/>
  <c r="C20" i="11"/>
  <c r="A2" i="11"/>
  <c r="B24" i="11"/>
  <c r="B14" i="12"/>
</calcChain>
</file>

<file path=xl/sharedStrings.xml><?xml version="1.0" encoding="utf-8"?>
<sst xmlns="http://schemas.openxmlformats.org/spreadsheetml/2006/main" count="269" uniqueCount="114">
  <si>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</si>
  <si>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</si>
  <si>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</si>
  <si>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</si>
  <si>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</si>
  <si>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</si>
  <si>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</si>
  <si>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</si>
  <si>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</si>
  <si>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</si>
  <si>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</si>
  <si>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</si>
  <si>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</si>
  <si>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</si>
  <si>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</si>
  <si>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</si>
  <si>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</si>
  <si>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</si>
  <si>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</si>
  <si>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</si>
  <si>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</si>
  <si>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</si>
  <si>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</si>
  <si>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6.</t>
  </si>
  <si>
    <t>7.</t>
  </si>
  <si>
    <t>8.</t>
  </si>
  <si>
    <t>9.</t>
  </si>
  <si>
    <t>Názov položky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</si>
  <si>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</si>
  <si>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</si>
  <si>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</si>
  <si>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</si>
  <si>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</si>
  <si>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</si>
  <si>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</si>
  <si>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</si>
  <si>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</si>
  <si>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</si>
  <si>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</si>
  <si>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</si>
  <si>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</si>
  <si>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</si>
  <si>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</si>
  <si>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</si>
  <si>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</si>
  <si>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</si>
  <si>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</si>
  <si>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</si>
  <si>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</si>
  <si>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</si>
  <si>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</si>
  <si>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</si>
  <si>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</si>
  <si>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</si>
  <si>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</si>
  <si>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</si>
  <si>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</si>
  <si>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</si>
  <si>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uchádzača - počas procesu VO</t>
  </si>
  <si>
    <t>Merná jednotka
(MJ)</t>
  </si>
  <si>
    <t>5.</t>
  </si>
  <si>
    <t>Koronárne shunty na perfúziu koronárnych artérií</t>
  </si>
  <si>
    <r>
      <t xml:space="preserve">Koronárne shunty na perfúziu koronárnych artérií
</t>
    </r>
    <r>
      <rPr>
        <i/>
        <sz val="11"/>
        <rFont val="Times New Roman"/>
        <family val="1"/>
        <charset val="238"/>
      </rPr>
      <t>Spoločné požiadavky pre Položky č.1 - 9:</t>
    </r>
  </si>
  <si>
    <t>Telo shuntu musí byť silikónové flexibilné zabezpečujúce dobrú manipuláciu v distálnej časti myokardu</t>
  </si>
  <si>
    <t xml:space="preserve">1. </t>
  </si>
  <si>
    <t>Oba konce rúry musia byť kvapkovitého tvaru s viditeľným farebným označením</t>
  </si>
  <si>
    <t>Musia byť vyrobené z rádiokontrastného materiálu</t>
  </si>
  <si>
    <t>K shuntom musí byť pripevnená upínacia slučka so značkou z rádiokontrastného materiálu</t>
  </si>
  <si>
    <t>Sterilné balenie: 1ks</t>
  </si>
  <si>
    <t>Shunt musí byť jednorázový.</t>
  </si>
  <si>
    <t>Shunt musí byť apyrogénny.</t>
  </si>
  <si>
    <t>Obal musí obsahovať minimálne:</t>
  </si>
  <si>
    <t>a) názov</t>
  </si>
  <si>
    <t>b) veľkosť</t>
  </si>
  <si>
    <t>c) expiráciu</t>
  </si>
  <si>
    <t>d) katalógové číslo</t>
  </si>
  <si>
    <t>Položka č. 1 - Koronárne shunty na perfúziu koronárnych artérií, typ I.</t>
  </si>
  <si>
    <t>xxx</t>
  </si>
  <si>
    <t>veľkosť: 1,00 mm</t>
  </si>
  <si>
    <t>Položka č. 2 - Koronárne shunty na perfúziu koronárnych artérií, typ II.</t>
  </si>
  <si>
    <t>veľkosť: 1,25 mm</t>
  </si>
  <si>
    <t>Položka č. 3 - Koronárne shunty na perfúziu koronárnych artérií, typ III.</t>
  </si>
  <si>
    <t>veľkosť: 1,50 mm</t>
  </si>
  <si>
    <t>Položka č. 4 - Koronárne shunty na perfúziu koronárnych artérií, typ IV.</t>
  </si>
  <si>
    <t>veľkosť: 1,75 mm</t>
  </si>
  <si>
    <t>Položka č. 5 - Koronárne shunty na perfúziu koronárnych artérií, typ V.</t>
  </si>
  <si>
    <t>Položka č. 6 - Koronárne shunty na perfúziu koronárnych artérií, typ VI.</t>
  </si>
  <si>
    <t>veľkosť: 2,00 mm</t>
  </si>
  <si>
    <t>Položka č. 7 - Koronárne shunty na perfúziu koronárnych artérií, typ VII.</t>
  </si>
  <si>
    <t>veľkosť: 2,25 mm</t>
  </si>
  <si>
    <t>Položka č. 8 - Koronárne shunty na perfúziu koronárnych artérií, typ VIII.</t>
  </si>
  <si>
    <t>veľkosť: 2,50 mm</t>
  </si>
  <si>
    <t>Položka č. 9 - Koronárne shunty na perfúziu koronárnych artérií, typ IX.</t>
  </si>
  <si>
    <t>veľkosť: 2,75 mm</t>
  </si>
  <si>
    <t>veľkosť: 3,00 mm</t>
  </si>
  <si>
    <t>Koronárne shunty na perfúziu koronárnych artérií typ V. - veľkosť 2,00 mm</t>
  </si>
  <si>
    <t>Koronárne shunty na perfúziu koronárnych artérií typ IV. - veľkosť 1,75 mm</t>
  </si>
  <si>
    <t>Koronárne shunty na perfúziu koronárnych artérií typ III. - veľkosť 1,50 mm</t>
  </si>
  <si>
    <t>Koronárne shunty na perfúziu koronárnych artérií typ II. - veľkosť 1,25 mm</t>
  </si>
  <si>
    <t>Koronárne shunty na perfúziu koronárnych artérií typ I. - veľkosť 1,00 mm</t>
  </si>
  <si>
    <t>Koronárne shunty na perfúziu koronárnych artérií typ VI. - veľkosť 2,25 mm</t>
  </si>
  <si>
    <t>Koronárne shunty na perfúziu koronárnych artérií typ VII. - veľkosť 2,50 mm</t>
  </si>
  <si>
    <t>Koronárne shunty na perfúziu koronárnych artérií typ VIII. - veľkosť 2,75 mm</t>
  </si>
  <si>
    <t>Koronárne shunty na perfúziu koronárnych artérií typ IX. - veľkosť 3,00 mm</t>
  </si>
  <si>
    <t>VYHLÁSENIE UCHÁDZAČA
O NEULOŽENOM ZÁKAZE ÚČASTI
VO VEREJNOM OBSTARÁVANÍ</t>
  </si>
  <si>
    <t>Predpokl. množstvo
24 mes.</t>
  </si>
  <si>
    <t>SORTIMENT PONÚKANÉHO TOVARU</t>
  </si>
  <si>
    <t>Obchodný názov ponúkaného produktu</t>
  </si>
  <si>
    <t>Výrobca ponúkaného produktu</t>
  </si>
  <si>
    <t>Kód MZ SR
(kategorizačný kód)</t>
  </si>
  <si>
    <t>Číslo rozhodnutia</t>
  </si>
  <si>
    <t>Merná jednotka
(MJ)</t>
  </si>
  <si>
    <t xml:space="preserve">Jednotková cena za MJ v EUR </t>
  </si>
  <si>
    <t>Predpokladané množstvo na zmluvné obdobie 24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</si>
</sst>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rgb="FFFF0000"/>
      <name val="Times New Roman"/>
      <family val="1"/>
      <charset val="238"/>
    </font>
    <font>
      <i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rgb="FFC00000"/>
      </left>
      <right/>
      <top style="thin">
        <color auto="1"/>
      </top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/>
      <top style="thin">
        <color rgb="FFC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auto="1"/>
      </bottom>
      <diagonal/>
    </border>
    <border>
      <left style="dotted">
        <color auto="1"/>
      </left>
      <right/>
      <top style="thin">
        <color rgb="FFC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3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3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25" xfId="0" applyNumberFormat="1" applyFont="1" applyFill="1" applyBorder="1" applyAlignment="1">
      <alignment horizontal="center" vertical="top" wrapText="1"/>
    </xf>
    <xf numFmtId="49" fontId="11" fillId="4" borderId="3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6" xfId="0" applyNumberFormat="1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3" fontId="7" fillId="0" borderId="40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/>
    <xf numFmtId="0" fontId="2" fillId="0" borderId="16" xfId="0" applyNumberFormat="1" applyFont="1" applyBorder="1" applyAlignment="1">
      <alignment horizontal="left" vertical="top" wrapText="1"/>
    </xf>
    <xf numFmtId="165" fontId="2" fillId="3" borderId="42" xfId="0" applyNumberFormat="1" applyFont="1" applyFill="1" applyBorder="1" applyAlignment="1" applyProtection="1">
      <alignment horizontal="right" vertical="center"/>
      <protection locked="0"/>
    </xf>
    <xf numFmtId="49" fontId="13" fillId="0" borderId="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165" fontId="2" fillId="3" borderId="43" xfId="0" applyNumberFormat="1" applyFont="1" applyFill="1" applyBorder="1" applyAlignment="1" applyProtection="1">
      <alignment horizontal="right" vertical="center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165" fontId="1" fillId="0" borderId="46" xfId="0" applyNumberFormat="1" applyFont="1" applyFill="1" applyBorder="1" applyAlignment="1" applyProtection="1">
      <alignment vertical="center" wrapText="1"/>
      <protection locked="0"/>
    </xf>
    <xf numFmtId="9" fontId="1" fillId="0" borderId="47" xfId="0" applyNumberFormat="1" applyFont="1" applyBorder="1" applyAlignment="1" applyProtection="1">
      <alignment vertical="center" wrapText="1"/>
      <protection locked="0"/>
    </xf>
    <xf numFmtId="165" fontId="1" fillId="0" borderId="47" xfId="0" applyNumberFormat="1" applyFont="1" applyBorder="1" applyAlignment="1" applyProtection="1">
      <alignment vertical="center" wrapText="1"/>
      <protection locked="0"/>
    </xf>
    <xf numFmtId="165" fontId="1" fillId="0" borderId="48" xfId="0" applyNumberFormat="1" applyFont="1" applyFill="1" applyBorder="1" applyAlignment="1" applyProtection="1">
      <alignment vertical="center" wrapText="1"/>
      <protection locked="0"/>
    </xf>
    <xf numFmtId="49" fontId="9" fillId="0" borderId="49" xfId="0" applyNumberFormat="1" applyFont="1" applyFill="1" applyBorder="1" applyAlignment="1">
      <alignment horizontal="left" vertical="center"/>
    </xf>
    <xf numFmtId="49" fontId="9" fillId="0" borderId="35" xfId="0" applyNumberFormat="1" applyFont="1" applyFill="1" applyBorder="1" applyAlignment="1">
      <alignment horizontal="left" vertical="center"/>
    </xf>
    <xf numFmtId="49" fontId="6" fillId="0" borderId="34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49" fontId="9" fillId="2" borderId="49" xfId="0" applyNumberFormat="1" applyFont="1" applyFill="1" applyBorder="1" applyAlignment="1">
      <alignment horizontal="center" vertical="center"/>
    </xf>
    <xf numFmtId="49" fontId="9" fillId="2" borderId="35" xfId="0" applyNumberFormat="1" applyFont="1" applyFill="1" applyBorder="1" applyAlignment="1">
      <alignment horizontal="center" vertical="center"/>
    </xf>
    <xf numFmtId="49" fontId="6" fillId="0" borderId="51" xfId="0" applyNumberFormat="1" applyFont="1" applyFill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0" fontId="1" fillId="0" borderId="5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9" fillId="2" borderId="50" xfId="0" applyNumberFormat="1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26" xfId="0" applyNumberFormat="1" applyFont="1" applyFill="1" applyBorder="1" applyAlignment="1">
      <alignment horizontal="left" vertical="top" wrapText="1"/>
    </xf>
    <xf numFmtId="49" fontId="11" fillId="4" borderId="24" xfId="0" applyNumberFormat="1" applyFont="1" applyFill="1" applyBorder="1" applyAlignment="1">
      <alignment horizontal="left" vertical="top" wrapText="1"/>
    </xf>
    <xf numFmtId="49" fontId="11" fillId="4" borderId="27" xfId="0" applyNumberFormat="1" applyFont="1" applyFill="1" applyBorder="1" applyAlignment="1">
      <alignment horizontal="left" vertical="top" wrapText="1"/>
    </xf>
    <xf numFmtId="49" fontId="11" fillId="4" borderId="30" xfId="0" applyNumberFormat="1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4" borderId="29" xfId="0" applyFont="1" applyFill="1" applyBorder="1" applyAlignment="1">
      <alignment horizontal="center" vertical="top" wrapText="1"/>
    </xf>
    <xf numFmtId="49" fontId="9" fillId="5" borderId="32" xfId="0" applyNumberFormat="1" applyFont="1" applyFill="1" applyBorder="1" applyAlignment="1">
      <alignment horizontal="left" vertical="center" wrapText="1"/>
    </xf>
    <xf numFmtId="49" fontId="9" fillId="5" borderId="33" xfId="0" applyNumberFormat="1" applyFont="1" applyFill="1" applyBorder="1" applyAlignment="1">
      <alignment horizontal="left" vertical="center"/>
    </xf>
    <xf numFmtId="49" fontId="9" fillId="5" borderId="29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39" xfId="0" applyFont="1" applyBorder="1" applyAlignment="1" applyProtection="1">
      <alignment horizontal="center" vertical="top" wrapText="1"/>
      <protection locked="0"/>
    </xf>
    <xf numFmtId="0" fontId="2" fillId="0" borderId="37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11" fillId="0" borderId="57" xfId="0" applyFont="1" applyBorder="1" applyAlignment="1" applyProtection="1">
      <alignment horizontal="center" vertical="top" wrapText="1"/>
      <protection locked="0"/>
    </xf>
    <xf numFmtId="0" fontId="11" fillId="0" borderId="58" xfId="0" applyFont="1" applyBorder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59" xfId="0" applyFont="1" applyBorder="1" applyAlignment="1" applyProtection="1">
      <alignment horizontal="left" vertical="top" wrapText="1"/>
      <protection locked="0"/>
    </xf>
    <xf numFmtId="0" fontId="11" fillId="0" borderId="60" xfId="0" applyFont="1" applyBorder="1" applyAlignment="1" applyProtection="1">
      <alignment horizontal="center" vertical="top" wrapText="1"/>
      <protection locked="0"/>
    </xf>
    <xf numFmtId="0" fontId="11" fillId="0" borderId="58" xfId="0" applyFont="1" applyBorder="1" applyAlignment="1" applyProtection="1">
      <alignment horizontal="center" vertical="top" wrapText="1"/>
      <protection locked="0"/>
    </xf>
    <xf numFmtId="0" fontId="11" fillId="0" borderId="61" xfId="0" applyFont="1" applyBorder="1" applyAlignment="1" applyProtection="1">
      <alignment horizontal="center" vertical="top" wrapText="1"/>
      <protection locked="0"/>
    </xf>
    <xf numFmtId="0" fontId="11" fillId="0" borderId="62" xfId="0" applyFont="1" applyBorder="1" applyAlignment="1" applyProtection="1">
      <alignment horizontal="center" vertical="top" wrapText="1"/>
      <protection locked="0"/>
    </xf>
    <xf numFmtId="0" fontId="11" fillId="0" borderId="63" xfId="0" applyFont="1" applyBorder="1" applyAlignment="1" applyProtection="1">
      <alignment horizontal="center" vertical="top" wrapText="1"/>
      <protection locked="0"/>
    </xf>
    <xf numFmtId="0" fontId="11" fillId="0" borderId="64" xfId="0" applyFont="1" applyBorder="1" applyAlignment="1" applyProtection="1">
      <alignment horizontal="center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0" borderId="65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center" vertical="top" wrapText="1"/>
      <protection locked="0"/>
    </xf>
    <xf numFmtId="0" fontId="11" fillId="0" borderId="66" xfId="0" applyFont="1" applyBorder="1" applyAlignment="1" applyProtection="1">
      <alignment horizontal="center" vertical="top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1" fillId="0" borderId="68" xfId="0" applyFont="1" applyBorder="1" applyAlignment="1" applyProtection="1">
      <alignment horizontal="center" vertical="top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3" fontId="7" fillId="0" borderId="70" xfId="0" applyNumberFormat="1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2" borderId="71" xfId="0" applyFont="1" applyFill="1" applyBorder="1" applyAlignment="1" applyProtection="1">
      <alignment horizontal="center" vertical="center" wrapText="1"/>
      <protection locked="0"/>
    </xf>
    <xf numFmtId="0" fontId="7" fillId="2" borderId="72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 applyProtection="1">
      <alignment horizontal="center" vertical="center" wrapText="1"/>
      <protection locked="0"/>
    </xf>
    <xf numFmtId="165" fontId="1" fillId="0" borderId="74" xfId="0" applyNumberFormat="1" applyFont="1" applyFill="1" applyBorder="1" applyAlignment="1" applyProtection="1">
      <alignment vertical="center" wrapText="1"/>
      <protection locked="0"/>
    </xf>
    <xf numFmtId="0" fontId="1" fillId="0" borderId="75" xfId="0" applyFont="1" applyBorder="1" applyAlignment="1" applyProtection="1">
      <alignment horizontal="center" vertical="center" wrapText="1"/>
      <protection locked="0"/>
    </xf>
    <xf numFmtId="0" fontId="1" fillId="0" borderId="76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77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left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0" fontId="1" fillId="0" borderId="79" xfId="0" applyFont="1" applyBorder="1" applyAlignment="1" applyProtection="1">
      <alignment horizontal="center" vertical="center" wrapText="1"/>
      <protection locked="0"/>
    </xf>
    <xf numFmtId="165" fontId="1" fillId="0" borderId="80" xfId="0" applyNumberFormat="1" applyFont="1" applyFill="1" applyBorder="1" applyAlignment="1" applyProtection="1">
      <alignment vertical="center" wrapText="1"/>
      <protection locked="0"/>
    </xf>
    <xf numFmtId="9" fontId="1" fillId="0" borderId="81" xfId="0" applyNumberFormat="1" applyFont="1" applyBorder="1" applyAlignment="1" applyProtection="1">
      <alignment vertical="center" wrapText="1"/>
      <protection locked="0"/>
    </xf>
    <xf numFmtId="165" fontId="1" fillId="0" borderId="81" xfId="0" applyNumberFormat="1" applyFont="1" applyBorder="1" applyAlignment="1" applyProtection="1">
      <alignment vertical="center" wrapText="1"/>
      <protection locked="0"/>
    </xf>
    <xf numFmtId="165" fontId="1" fillId="0" borderId="82" xfId="0" applyNumberFormat="1" applyFont="1" applyFill="1" applyBorder="1" applyAlignment="1" applyProtection="1">
      <alignment vertical="center" wrapText="1"/>
      <protection locked="0"/>
    </xf>
    <xf numFmtId="0" fontId="1" fillId="0" borderId="83" xfId="0" applyFont="1" applyBorder="1" applyAlignment="1" applyProtection="1">
      <alignment horizontal="center" vertical="center" wrapText="1"/>
      <protection locked="0"/>
    </xf>
  </cellXfs>
  <cellStyles count="4">
    <cellStyle name="Hypertextové prepojenie" xfId="1" builtinId="8"/>
    <cellStyle name="Normálna" xfId="0" builtinId="0"/>
    <cellStyle name="Normálna 2" xfId="3" xr:uid="{00000000-0005-0000-0000-000002000000}"/>
    <cellStyle name="normálne 2 2" xfId="2" xr:uid="{00000000-0005-0000-0000-000003000000}"/>
  </cellStyles>
  <dxfs count="3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iloha_1_az_3_RD_K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1.%20Prebiehaj&#250;ce/01.%20Magda/19_2020%20Proxim&#225;lny%20konektor/04.%20JOSEPHINE/01.%20V&#253;zva%20+%20pr&#237;lohy/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 "/>
      <sheetName val="Príloha č. 2"/>
      <sheetName val="Príloha č.3"/>
    </sheetNames>
    <sheetDataSet>
      <sheetData sheetId="0">
        <row r="2">
          <cell r="A2" t="str">
            <v>Koronárne shunty na perfúziu koronárnych artérií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  "/>
      <sheetName val="Príloha č. 6 "/>
    </sheetNames>
    <sheetDataSet>
      <sheetData sheetId="0">
        <row r="2">
          <cell r="A2" t="str">
            <v>Proximálny konektor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33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18" t="s">
        <v>11</v>
      </c>
      <c r="B1" s="118"/>
    </row>
    <row r="2" spans="1:10" x14ac:dyDescent="0.25">
      <c r="A2" s="121" t="s">
        <v>61</v>
      </c>
      <c r="B2" s="121"/>
      <c r="C2" s="121"/>
      <c r="D2" s="121"/>
    </row>
    <row r="3" spans="1:10" ht="24.95" customHeight="1" x14ac:dyDescent="0.25">
      <c r="A3" s="122"/>
      <c r="B3" s="122"/>
      <c r="C3" s="122"/>
    </row>
    <row r="4" spans="1:10" ht="36" customHeight="1" x14ac:dyDescent="0.3">
      <c r="A4" s="127" t="s">
        <v>32</v>
      </c>
      <c r="B4" s="128"/>
      <c r="C4" s="128"/>
      <c r="D4" s="128"/>
      <c r="E4" s="2"/>
      <c r="F4" s="2"/>
      <c r="G4" s="2"/>
      <c r="H4" s="2"/>
      <c r="I4" s="2"/>
      <c r="J4" s="2"/>
    </row>
    <row r="6" spans="1:10" x14ac:dyDescent="0.25">
      <c r="A6" s="119" t="s">
        <v>0</v>
      </c>
      <c r="B6" s="119"/>
      <c r="C6" s="129"/>
      <c r="D6" s="129"/>
      <c r="F6" s="16"/>
    </row>
    <row r="7" spans="1:10" x14ac:dyDescent="0.25">
      <c r="A7" s="119" t="s">
        <v>1</v>
      </c>
      <c r="B7" s="119"/>
      <c r="C7" s="125"/>
      <c r="D7" s="125"/>
    </row>
    <row r="8" spans="1:10" x14ac:dyDescent="0.25">
      <c r="A8" s="119" t="s">
        <v>2</v>
      </c>
      <c r="B8" s="119"/>
      <c r="C8" s="125"/>
      <c r="D8" s="125"/>
    </row>
    <row r="9" spans="1:10" x14ac:dyDescent="0.25">
      <c r="A9" s="119" t="s">
        <v>3</v>
      </c>
      <c r="B9" s="119"/>
      <c r="C9" s="125"/>
      <c r="D9" s="125"/>
    </row>
    <row r="10" spans="1:10" x14ac:dyDescent="0.25">
      <c r="A10" s="3"/>
      <c r="B10" s="3"/>
      <c r="C10" s="3"/>
    </row>
    <row r="11" spans="1:10" x14ac:dyDescent="0.25">
      <c r="A11" s="120" t="s">
        <v>58</v>
      </c>
      <c r="B11" s="120"/>
      <c r="C11" s="120"/>
      <c r="D11" s="5"/>
      <c r="E11" s="5"/>
      <c r="F11" s="5"/>
      <c r="G11" s="5"/>
      <c r="H11" s="5"/>
      <c r="I11" s="5"/>
      <c r="J11" s="5"/>
    </row>
    <row r="12" spans="1:10" x14ac:dyDescent="0.25">
      <c r="A12" s="119" t="s">
        <v>4</v>
      </c>
      <c r="B12" s="119"/>
      <c r="C12" s="123"/>
      <c r="D12" s="123"/>
    </row>
    <row r="13" spans="1:10" x14ac:dyDescent="0.25">
      <c r="A13" s="119" t="s">
        <v>18</v>
      </c>
      <c r="B13" s="119"/>
      <c r="C13" s="132"/>
      <c r="D13" s="132"/>
    </row>
    <row r="14" spans="1:10" x14ac:dyDescent="0.25">
      <c r="A14" s="119" t="s">
        <v>5</v>
      </c>
      <c r="B14" s="119"/>
      <c r="C14" s="132"/>
      <c r="D14" s="132"/>
    </row>
    <row r="15" spans="1:10" x14ac:dyDescent="0.25">
      <c r="A15" s="119" t="s">
        <v>6</v>
      </c>
      <c r="B15" s="119"/>
      <c r="C15" s="131"/>
      <c r="D15" s="132"/>
    </row>
    <row r="17" spans="1:10" ht="14.25" customHeight="1" x14ac:dyDescent="0.25">
      <c r="A17" s="120" t="s">
        <v>44</v>
      </c>
      <c r="B17" s="120"/>
      <c r="C17" s="120"/>
      <c r="D17" s="5"/>
      <c r="E17" s="5"/>
      <c r="F17" s="5"/>
      <c r="G17" s="5"/>
      <c r="H17" s="5"/>
      <c r="I17" s="5"/>
      <c r="J17" s="5"/>
    </row>
    <row r="18" spans="1:10" x14ac:dyDescent="0.25">
      <c r="A18" s="119" t="s">
        <v>4</v>
      </c>
      <c r="B18" s="119"/>
      <c r="C18" s="123"/>
      <c r="D18" s="123"/>
    </row>
    <row r="19" spans="1:10" x14ac:dyDescent="0.25">
      <c r="A19" s="119" t="s">
        <v>18</v>
      </c>
      <c r="B19" s="119"/>
      <c r="C19" s="132"/>
      <c r="D19" s="132"/>
    </row>
    <row r="20" spans="1:10" x14ac:dyDescent="0.25">
      <c r="A20" s="119" t="s">
        <v>5</v>
      </c>
      <c r="B20" s="119"/>
      <c r="C20" s="132"/>
      <c r="D20" s="132"/>
    </row>
    <row r="21" spans="1:10" x14ac:dyDescent="0.25">
      <c r="A21" s="119" t="s">
        <v>6</v>
      </c>
      <c r="B21" s="119"/>
      <c r="C21" s="131"/>
      <c r="D21" s="132"/>
    </row>
    <row r="22" spans="1:10" x14ac:dyDescent="0.25">
      <c r="A22" s="3"/>
      <c r="B22" s="3"/>
      <c r="C22" s="3"/>
    </row>
    <row r="23" spans="1:10" ht="24.95" customHeight="1" x14ac:dyDescent="0.25">
      <c r="A23" s="122"/>
      <c r="B23" s="122"/>
      <c r="C23" s="122"/>
    </row>
    <row r="24" spans="1:10" x14ac:dyDescent="0.25">
      <c r="A24" s="1" t="s">
        <v>7</v>
      </c>
      <c r="B24" s="125"/>
      <c r="C24" s="125"/>
    </row>
    <row r="25" spans="1:10" x14ac:dyDescent="0.25">
      <c r="A25" s="4" t="s">
        <v>9</v>
      </c>
      <c r="B25" s="126"/>
      <c r="C25" s="126"/>
    </row>
    <row r="28" spans="1:10" x14ac:dyDescent="0.25">
      <c r="C28" s="63" t="s">
        <v>50</v>
      </c>
      <c r="D28" s="3"/>
    </row>
    <row r="29" spans="1:10" x14ac:dyDescent="0.25">
      <c r="C29" s="63" t="s">
        <v>51</v>
      </c>
      <c r="D29" s="84"/>
    </row>
    <row r="30" spans="1:10" ht="28.5" customHeight="1" x14ac:dyDescent="0.25">
      <c r="D30" s="66"/>
    </row>
    <row r="32" spans="1:10" s="9" customFormat="1" ht="11.25" x14ac:dyDescent="0.2">
      <c r="A32" s="130" t="s">
        <v>10</v>
      </c>
      <c r="B32" s="130"/>
    </row>
    <row r="33" spans="1:5" s="10" customFormat="1" ht="15" customHeight="1" x14ac:dyDescent="0.2">
      <c r="A33" s="13"/>
      <c r="B33" s="124" t="s">
        <v>12</v>
      </c>
      <c r="C33" s="124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37" priority="18">
      <formula>LEN(TRIM(C6))=0</formula>
    </cfRule>
  </conditionalFormatting>
  <conditionalFormatting sqref="C7:D9">
    <cfRule type="containsBlanks" dxfId="36" priority="15">
      <formula>LEN(TRIM(C7))=0</formula>
    </cfRule>
  </conditionalFormatting>
  <conditionalFormatting sqref="C12:D12 C14:D15">
    <cfRule type="containsBlanks" dxfId="35" priority="14">
      <formula>LEN(TRIM(C12))=0</formula>
    </cfRule>
  </conditionalFormatting>
  <conditionalFormatting sqref="A33:B33">
    <cfRule type="containsBlanks" dxfId="34" priority="13">
      <formula>LEN(TRIM(A33))=0</formula>
    </cfRule>
  </conditionalFormatting>
  <conditionalFormatting sqref="B24:C25">
    <cfRule type="containsBlanks" dxfId="33" priority="6">
      <formula>LEN(TRIM(B24))=0</formula>
    </cfRule>
  </conditionalFormatting>
  <conditionalFormatting sqref="C13:D13">
    <cfRule type="containsBlanks" dxfId="32" priority="5">
      <formula>LEN(TRIM(C13))=0</formula>
    </cfRule>
  </conditionalFormatting>
  <conditionalFormatting sqref="C18:D18 C20:D21">
    <cfRule type="containsBlanks" dxfId="31" priority="4">
      <formula>LEN(TRIM(C18))=0</formula>
    </cfRule>
  </conditionalFormatting>
  <conditionalFormatting sqref="C19:D19">
    <cfRule type="containsBlanks" dxfId="30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M57"/>
  <sheetViews>
    <sheetView showGridLines="0" zoomScaleNormal="100" workbookViewId="0">
      <selection activeCell="A6" sqref="A6:E7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19" t="s">
        <v>11</v>
      </c>
      <c r="B1" s="119"/>
      <c r="C1" s="119"/>
      <c r="D1" s="119"/>
      <c r="E1" s="70"/>
    </row>
    <row r="2" spans="1:13" ht="15" customHeight="1" x14ac:dyDescent="0.25">
      <c r="A2" s="142" t="str">
        <f>'Príloha č. 1'!A2:D2</f>
        <v>Koronárne shunty na perfúziu koronárnych artérií</v>
      </c>
      <c r="B2" s="142"/>
      <c r="C2" s="142"/>
      <c r="D2" s="142"/>
      <c r="E2" s="142"/>
      <c r="F2" s="142"/>
      <c r="G2" s="142"/>
    </row>
    <row r="3" spans="1:13" ht="9.9499999999999993" customHeight="1" x14ac:dyDescent="0.25">
      <c r="A3" s="143"/>
      <c r="B3" s="143"/>
      <c r="C3" s="143"/>
      <c r="D3" s="143"/>
      <c r="E3" s="143"/>
      <c r="F3" s="143"/>
    </row>
    <row r="4" spans="1:13" ht="18.75" customHeight="1" x14ac:dyDescent="0.3">
      <c r="A4" s="127" t="s">
        <v>19</v>
      </c>
      <c r="B4" s="127"/>
      <c r="C4" s="127"/>
      <c r="D4" s="127"/>
      <c r="E4" s="127"/>
      <c r="F4" s="127"/>
      <c r="G4" s="127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44" t="s">
        <v>52</v>
      </c>
      <c r="B6" s="145"/>
      <c r="C6" s="145"/>
      <c r="D6" s="145"/>
      <c r="E6" s="145"/>
      <c r="F6" s="148" t="s">
        <v>55</v>
      </c>
      <c r="G6" s="149"/>
    </row>
    <row r="7" spans="1:13" s="7" customFormat="1" ht="53.25" customHeight="1" thickBot="1" x14ac:dyDescent="0.3">
      <c r="A7" s="146"/>
      <c r="B7" s="147"/>
      <c r="C7" s="147"/>
      <c r="D7" s="147"/>
      <c r="E7" s="147"/>
      <c r="F7" s="64" t="s">
        <v>53</v>
      </c>
      <c r="G7" s="65" t="s">
        <v>54</v>
      </c>
    </row>
    <row r="8" spans="1:13" s="6" customFormat="1" ht="27.75" customHeight="1" x14ac:dyDescent="0.25">
      <c r="A8" s="150" t="s">
        <v>62</v>
      </c>
      <c r="B8" s="151"/>
      <c r="C8" s="151"/>
      <c r="D8" s="151"/>
      <c r="E8" s="151"/>
      <c r="F8" s="151"/>
      <c r="G8" s="152"/>
    </row>
    <row r="9" spans="1:13" s="6" customFormat="1" ht="24.95" customHeight="1" x14ac:dyDescent="0.25">
      <c r="A9" s="100" t="s">
        <v>64</v>
      </c>
      <c r="B9" s="153" t="s">
        <v>63</v>
      </c>
      <c r="C9" s="134"/>
      <c r="D9" s="134"/>
      <c r="E9" s="135"/>
      <c r="F9" s="99"/>
      <c r="G9" s="98"/>
    </row>
    <row r="10" spans="1:13" s="6" customFormat="1" ht="24.95" customHeight="1" x14ac:dyDescent="0.25">
      <c r="A10" s="100" t="s">
        <v>14</v>
      </c>
      <c r="B10" s="153" t="s">
        <v>65</v>
      </c>
      <c r="C10" s="134"/>
      <c r="D10" s="134"/>
      <c r="E10" s="135"/>
      <c r="F10" s="99"/>
      <c r="G10" s="98"/>
    </row>
    <row r="11" spans="1:13" s="6" customFormat="1" ht="24.95" customHeight="1" x14ac:dyDescent="0.25">
      <c r="A11" s="100" t="s">
        <v>15</v>
      </c>
      <c r="B11" s="153" t="s">
        <v>66</v>
      </c>
      <c r="C11" s="134"/>
      <c r="D11" s="134"/>
      <c r="E11" s="135"/>
      <c r="F11" s="99"/>
      <c r="G11" s="98"/>
    </row>
    <row r="12" spans="1:13" s="6" customFormat="1" ht="24.95" customHeight="1" x14ac:dyDescent="0.25">
      <c r="A12" s="100" t="s">
        <v>16</v>
      </c>
      <c r="B12" s="153" t="s">
        <v>67</v>
      </c>
      <c r="C12" s="134"/>
      <c r="D12" s="134"/>
      <c r="E12" s="135"/>
      <c r="F12" s="99"/>
      <c r="G12" s="98"/>
    </row>
    <row r="13" spans="1:13" s="6" customFormat="1" ht="24.95" customHeight="1" x14ac:dyDescent="0.25">
      <c r="A13" s="100" t="s">
        <v>60</v>
      </c>
      <c r="B13" s="153" t="s">
        <v>68</v>
      </c>
      <c r="C13" s="134"/>
      <c r="D13" s="134"/>
      <c r="E13" s="135"/>
      <c r="F13" s="99"/>
      <c r="G13" s="98"/>
    </row>
    <row r="14" spans="1:13" s="6" customFormat="1" ht="24.95" customHeight="1" x14ac:dyDescent="0.25">
      <c r="A14" s="100" t="s">
        <v>23</v>
      </c>
      <c r="B14" s="153" t="s">
        <v>69</v>
      </c>
      <c r="C14" s="134"/>
      <c r="D14" s="134"/>
      <c r="E14" s="135"/>
      <c r="F14" s="99"/>
      <c r="G14" s="98"/>
    </row>
    <row r="15" spans="1:13" s="6" customFormat="1" ht="24.95" customHeight="1" x14ac:dyDescent="0.25">
      <c r="A15" s="100" t="s">
        <v>24</v>
      </c>
      <c r="B15" s="153" t="s">
        <v>70</v>
      </c>
      <c r="C15" s="134"/>
      <c r="D15" s="134"/>
      <c r="E15" s="135"/>
      <c r="F15" s="99"/>
      <c r="G15" s="98"/>
    </row>
    <row r="16" spans="1:13" s="6" customFormat="1" ht="24.95" customHeight="1" x14ac:dyDescent="0.25">
      <c r="A16" s="100" t="s">
        <v>25</v>
      </c>
      <c r="B16" s="153" t="s">
        <v>71</v>
      </c>
      <c r="C16" s="134"/>
      <c r="D16" s="134"/>
      <c r="E16" s="135"/>
      <c r="F16" s="99"/>
      <c r="G16" s="98"/>
    </row>
    <row r="17" spans="1:7" s="6" customFormat="1" ht="24.95" customHeight="1" x14ac:dyDescent="0.25">
      <c r="A17" s="100"/>
      <c r="B17" s="101"/>
      <c r="C17" s="104" t="s">
        <v>72</v>
      </c>
      <c r="D17" s="102"/>
      <c r="E17" s="103"/>
      <c r="F17" s="99"/>
      <c r="G17" s="98"/>
    </row>
    <row r="18" spans="1:7" s="6" customFormat="1" ht="24.95" customHeight="1" x14ac:dyDescent="0.25">
      <c r="A18" s="100"/>
      <c r="B18" s="101"/>
      <c r="C18" s="104" t="s">
        <v>73</v>
      </c>
      <c r="D18" s="102"/>
      <c r="E18" s="103"/>
      <c r="F18" s="99"/>
      <c r="G18" s="98"/>
    </row>
    <row r="19" spans="1:7" s="6" customFormat="1" ht="24.95" customHeight="1" x14ac:dyDescent="0.25">
      <c r="A19" s="100"/>
      <c r="B19" s="101"/>
      <c r="C19" s="104" t="s">
        <v>74</v>
      </c>
      <c r="D19" s="102"/>
      <c r="E19" s="103"/>
      <c r="F19" s="99"/>
      <c r="G19" s="98"/>
    </row>
    <row r="20" spans="1:7" s="6" customFormat="1" ht="24.95" customHeight="1" x14ac:dyDescent="0.25">
      <c r="A20" s="100"/>
      <c r="B20" s="101"/>
      <c r="C20" s="104" t="s">
        <v>75</v>
      </c>
      <c r="D20" s="102"/>
      <c r="E20" s="103"/>
      <c r="F20" s="99"/>
      <c r="G20" s="98"/>
    </row>
    <row r="21" spans="1:7" s="6" customFormat="1" ht="24.95" customHeight="1" x14ac:dyDescent="0.25">
      <c r="A21" s="133" t="s">
        <v>76</v>
      </c>
      <c r="B21" s="134"/>
      <c r="C21" s="134"/>
      <c r="D21" s="134"/>
      <c r="E21" s="135"/>
      <c r="F21" s="106" t="s">
        <v>77</v>
      </c>
      <c r="G21" s="105" t="s">
        <v>77</v>
      </c>
    </row>
    <row r="22" spans="1:7" s="6" customFormat="1" ht="24.95" customHeight="1" x14ac:dyDescent="0.25">
      <c r="A22" s="78" t="s">
        <v>13</v>
      </c>
      <c r="B22" s="139" t="s">
        <v>78</v>
      </c>
      <c r="C22" s="140"/>
      <c r="D22" s="140"/>
      <c r="E22" s="141"/>
      <c r="F22" s="79"/>
      <c r="G22" s="80"/>
    </row>
    <row r="23" spans="1:7" s="6" customFormat="1" ht="24.95" customHeight="1" x14ac:dyDescent="0.25">
      <c r="A23" s="133" t="s">
        <v>79</v>
      </c>
      <c r="B23" s="134"/>
      <c r="C23" s="134"/>
      <c r="D23" s="134"/>
      <c r="E23" s="135"/>
      <c r="F23" s="106" t="s">
        <v>77</v>
      </c>
      <c r="G23" s="105" t="s">
        <v>77</v>
      </c>
    </row>
    <row r="24" spans="1:7" s="6" customFormat="1" ht="24.95" customHeight="1" x14ac:dyDescent="0.25">
      <c r="A24" s="78" t="s">
        <v>13</v>
      </c>
      <c r="B24" s="139" t="s">
        <v>80</v>
      </c>
      <c r="C24" s="140"/>
      <c r="D24" s="140"/>
      <c r="E24" s="141"/>
      <c r="F24" s="79"/>
      <c r="G24" s="80"/>
    </row>
    <row r="25" spans="1:7" s="6" customFormat="1" ht="24.95" customHeight="1" x14ac:dyDescent="0.25">
      <c r="A25" s="133" t="s">
        <v>81</v>
      </c>
      <c r="B25" s="134"/>
      <c r="C25" s="134"/>
      <c r="D25" s="134"/>
      <c r="E25" s="135"/>
      <c r="F25" s="106" t="s">
        <v>77</v>
      </c>
      <c r="G25" s="105" t="s">
        <v>77</v>
      </c>
    </row>
    <row r="26" spans="1:7" s="6" customFormat="1" ht="24.95" customHeight="1" x14ac:dyDescent="0.25">
      <c r="A26" s="78" t="s">
        <v>13</v>
      </c>
      <c r="B26" s="139" t="s">
        <v>82</v>
      </c>
      <c r="C26" s="140"/>
      <c r="D26" s="140"/>
      <c r="E26" s="141"/>
      <c r="F26" s="79"/>
      <c r="G26" s="80"/>
    </row>
    <row r="27" spans="1:7" s="6" customFormat="1" ht="24.95" customHeight="1" x14ac:dyDescent="0.25">
      <c r="A27" s="133" t="s">
        <v>83</v>
      </c>
      <c r="B27" s="134"/>
      <c r="C27" s="134"/>
      <c r="D27" s="134"/>
      <c r="E27" s="135"/>
      <c r="F27" s="106" t="s">
        <v>77</v>
      </c>
      <c r="G27" s="105" t="s">
        <v>77</v>
      </c>
    </row>
    <row r="28" spans="1:7" s="6" customFormat="1" ht="24.95" customHeight="1" x14ac:dyDescent="0.25">
      <c r="A28" s="78" t="s">
        <v>13</v>
      </c>
      <c r="B28" s="139" t="s">
        <v>84</v>
      </c>
      <c r="C28" s="140"/>
      <c r="D28" s="140"/>
      <c r="E28" s="141"/>
      <c r="F28" s="79"/>
      <c r="G28" s="80"/>
    </row>
    <row r="29" spans="1:7" s="6" customFormat="1" ht="24.95" customHeight="1" x14ac:dyDescent="0.25">
      <c r="A29" s="133" t="s">
        <v>85</v>
      </c>
      <c r="B29" s="134"/>
      <c r="C29" s="134"/>
      <c r="D29" s="134"/>
      <c r="E29" s="135"/>
      <c r="F29" s="106" t="s">
        <v>77</v>
      </c>
      <c r="G29" s="105" t="s">
        <v>77</v>
      </c>
    </row>
    <row r="30" spans="1:7" s="6" customFormat="1" ht="24.95" customHeight="1" x14ac:dyDescent="0.25">
      <c r="A30" s="78" t="s">
        <v>13</v>
      </c>
      <c r="B30" s="139" t="s">
        <v>87</v>
      </c>
      <c r="C30" s="140"/>
      <c r="D30" s="140"/>
      <c r="E30" s="141"/>
      <c r="F30" s="79"/>
      <c r="G30" s="80"/>
    </row>
    <row r="31" spans="1:7" s="6" customFormat="1" ht="24.95" customHeight="1" x14ac:dyDescent="0.25">
      <c r="A31" s="133" t="s">
        <v>86</v>
      </c>
      <c r="B31" s="134"/>
      <c r="C31" s="134"/>
      <c r="D31" s="134"/>
      <c r="E31" s="135"/>
      <c r="F31" s="106" t="s">
        <v>77</v>
      </c>
      <c r="G31" s="105" t="s">
        <v>77</v>
      </c>
    </row>
    <row r="32" spans="1:7" s="6" customFormat="1" ht="24.95" customHeight="1" x14ac:dyDescent="0.25">
      <c r="A32" s="78" t="s">
        <v>13</v>
      </c>
      <c r="B32" s="139" t="s">
        <v>89</v>
      </c>
      <c r="C32" s="140"/>
      <c r="D32" s="140"/>
      <c r="E32" s="141"/>
      <c r="F32" s="79"/>
      <c r="G32" s="80"/>
    </row>
    <row r="33" spans="1:8" s="6" customFormat="1" ht="24.95" customHeight="1" x14ac:dyDescent="0.25">
      <c r="A33" s="133" t="s">
        <v>88</v>
      </c>
      <c r="B33" s="134"/>
      <c r="C33" s="134"/>
      <c r="D33" s="134"/>
      <c r="E33" s="135"/>
      <c r="F33" s="106" t="s">
        <v>77</v>
      </c>
      <c r="G33" s="105" t="s">
        <v>77</v>
      </c>
    </row>
    <row r="34" spans="1:8" s="6" customFormat="1" ht="24.95" customHeight="1" x14ac:dyDescent="0.25">
      <c r="A34" s="78" t="s">
        <v>13</v>
      </c>
      <c r="B34" s="139" t="s">
        <v>91</v>
      </c>
      <c r="C34" s="140"/>
      <c r="D34" s="140"/>
      <c r="E34" s="141"/>
      <c r="F34" s="79"/>
      <c r="G34" s="80"/>
    </row>
    <row r="35" spans="1:8" s="6" customFormat="1" ht="24.95" customHeight="1" x14ac:dyDescent="0.25">
      <c r="A35" s="133" t="s">
        <v>90</v>
      </c>
      <c r="B35" s="134"/>
      <c r="C35" s="134"/>
      <c r="D35" s="134"/>
      <c r="E35" s="135"/>
      <c r="F35" s="106" t="s">
        <v>77</v>
      </c>
      <c r="G35" s="105" t="s">
        <v>77</v>
      </c>
    </row>
    <row r="36" spans="1:8" s="6" customFormat="1" ht="24.95" customHeight="1" x14ac:dyDescent="0.25">
      <c r="A36" s="78" t="s">
        <v>13</v>
      </c>
      <c r="B36" s="139" t="s">
        <v>93</v>
      </c>
      <c r="C36" s="140"/>
      <c r="D36" s="140"/>
      <c r="E36" s="141"/>
      <c r="F36" s="79"/>
      <c r="G36" s="80"/>
    </row>
    <row r="37" spans="1:8" s="6" customFormat="1" ht="24.95" customHeight="1" x14ac:dyDescent="0.25">
      <c r="A37" s="133" t="s">
        <v>92</v>
      </c>
      <c r="B37" s="134"/>
      <c r="C37" s="134"/>
      <c r="D37" s="134"/>
      <c r="E37" s="135"/>
      <c r="F37" s="106" t="s">
        <v>77</v>
      </c>
      <c r="G37" s="105" t="s">
        <v>77</v>
      </c>
    </row>
    <row r="38" spans="1:8" s="6" customFormat="1" ht="24.95" customHeight="1" thickBot="1" x14ac:dyDescent="0.3">
      <c r="A38" s="107" t="s">
        <v>13</v>
      </c>
      <c r="B38" s="136" t="s">
        <v>94</v>
      </c>
      <c r="C38" s="137"/>
      <c r="D38" s="137"/>
      <c r="E38" s="138"/>
      <c r="F38" s="108"/>
      <c r="G38" s="109"/>
    </row>
    <row r="39" spans="1:8" s="6" customFormat="1" ht="17.25" customHeight="1" x14ac:dyDescent="0.25">
      <c r="A39" s="76"/>
      <c r="B39" s="77"/>
      <c r="C39" s="77"/>
      <c r="D39" s="77"/>
      <c r="E39" s="77"/>
      <c r="F39" s="72"/>
      <c r="G39" s="73"/>
    </row>
    <row r="40" spans="1:8" s="17" customFormat="1" ht="28.35" customHeight="1" x14ac:dyDescent="0.25">
      <c r="A40" s="154" t="s">
        <v>31</v>
      </c>
      <c r="B40" s="154"/>
      <c r="C40" s="154"/>
      <c r="D40" s="154"/>
      <c r="E40" s="154"/>
      <c r="F40" s="154"/>
      <c r="G40" s="154"/>
    </row>
    <row r="41" spans="1:8" ht="15" customHeight="1" x14ac:dyDescent="0.25">
      <c r="A41" s="156" t="s">
        <v>0</v>
      </c>
      <c r="B41" s="156"/>
      <c r="C41" s="156"/>
      <c r="D41" s="155" t="str">
        <f>IF('Príloha č. 1'!$C$6="","",'Príloha č. 1'!$C$6)</f>
        <v/>
      </c>
      <c r="E41" s="155"/>
    </row>
    <row r="42" spans="1:8" ht="15" customHeight="1" x14ac:dyDescent="0.25">
      <c r="A42" s="7" t="s">
        <v>1</v>
      </c>
      <c r="B42" s="7"/>
      <c r="C42" s="7"/>
      <c r="D42" s="157" t="str">
        <f>IF('Príloha č. 1'!$C$7="","",'Príloha č. 1'!$C$7)</f>
        <v/>
      </c>
      <c r="E42" s="157"/>
    </row>
    <row r="43" spans="1:8" ht="15" customHeight="1" x14ac:dyDescent="0.25">
      <c r="A43" s="7" t="s">
        <v>2</v>
      </c>
      <c r="B43" s="7"/>
      <c r="C43" s="7"/>
      <c r="D43" s="157" t="str">
        <f>IF('Príloha č. 1'!$C$8="","",'Príloha č. 1'!$C$8)</f>
        <v/>
      </c>
      <c r="E43" s="157"/>
    </row>
    <row r="44" spans="1:8" ht="15" customHeight="1" x14ac:dyDescent="0.25">
      <c r="A44" s="7" t="s">
        <v>3</v>
      </c>
      <c r="B44" s="7"/>
      <c r="C44" s="7"/>
      <c r="D44" s="157" t="str">
        <f>IF('Príloha č. 1'!$C$9="","",'Príloha č. 1'!$C$9)</f>
        <v/>
      </c>
      <c r="E44" s="157"/>
    </row>
    <row r="45" spans="1:8" s="14" customFormat="1" ht="30" customHeight="1" x14ac:dyDescent="0.25">
      <c r="A45" s="158" t="s">
        <v>17</v>
      </c>
      <c r="B45" s="158"/>
      <c r="C45" s="158"/>
      <c r="D45" s="158"/>
      <c r="E45" s="158"/>
      <c r="F45" s="158"/>
      <c r="G45" s="158"/>
    </row>
    <row r="46" spans="1:8" s="7" customFormat="1" ht="15.75" customHeight="1" x14ac:dyDescent="0.25">
      <c r="A46" s="7" t="s">
        <v>4</v>
      </c>
      <c r="D46" s="155" t="str">
        <f>IF('Príloha č. 1'!$C$12="","",'Príloha č. 1'!$C$12)</f>
        <v/>
      </c>
      <c r="E46" s="155"/>
      <c r="H46" s="4"/>
    </row>
    <row r="47" spans="1:8" s="7" customFormat="1" ht="15" customHeight="1" x14ac:dyDescent="0.25">
      <c r="A47" s="83" t="s">
        <v>18</v>
      </c>
      <c r="B47" s="83"/>
      <c r="C47" s="83"/>
      <c r="D47" s="157" t="str">
        <f>IF('Príloha č. 1'!$C$13="","",'Príloha č. 1'!$C$13)</f>
        <v/>
      </c>
      <c r="E47" s="157"/>
      <c r="H47" s="14"/>
    </row>
    <row r="48" spans="1:8" s="7" customFormat="1" ht="15" customHeight="1" x14ac:dyDescent="0.25">
      <c r="A48" s="7" t="s">
        <v>5</v>
      </c>
      <c r="D48" s="157" t="str">
        <f>IF('Príloha č. 1'!$C$14="","",'Príloha č. 1'!$C$14)</f>
        <v/>
      </c>
      <c r="E48" s="157"/>
      <c r="H48" s="14"/>
    </row>
    <row r="49" spans="1:8" s="7" customFormat="1" ht="15" customHeight="1" x14ac:dyDescent="0.25">
      <c r="A49" s="7" t="s">
        <v>6</v>
      </c>
      <c r="D49" s="157" t="str">
        <f>IF('Príloha č. 1'!$C$15="","",'Príloha č. 1'!$C$15)</f>
        <v/>
      </c>
      <c r="E49" s="157"/>
      <c r="H49" s="14"/>
    </row>
    <row r="51" spans="1:8" ht="15" customHeight="1" x14ac:dyDescent="0.25">
      <c r="A51" s="3" t="s">
        <v>7</v>
      </c>
      <c r="B51" s="119" t="str">
        <f>IF('Príloha č. 1'!B24:C24="","",'Príloha č. 1'!B24:C24)</f>
        <v/>
      </c>
      <c r="C51" s="119"/>
    </row>
    <row r="52" spans="1:8" ht="15" customHeight="1" x14ac:dyDescent="0.25">
      <c r="A52" s="3" t="s">
        <v>8</v>
      </c>
      <c r="B52" s="161" t="str">
        <f>IF('Príloha č. 1'!B25:C25="","",'Príloha č. 1'!B25:C25)</f>
        <v/>
      </c>
      <c r="C52" s="161"/>
      <c r="E52" s="63" t="s">
        <v>50</v>
      </c>
      <c r="G52" s="61"/>
    </row>
    <row r="53" spans="1:8" ht="15" customHeight="1" x14ac:dyDescent="0.25">
      <c r="E53" s="63" t="s">
        <v>51</v>
      </c>
      <c r="F53" s="160" t="str">
        <f>IF('Príloha č. 1'!$D$29="","",'Príloha č. 1'!$D$29)</f>
        <v/>
      </c>
      <c r="G53" s="160"/>
    </row>
    <row r="54" spans="1:8" ht="15" customHeight="1" x14ac:dyDescent="0.25">
      <c r="F54" s="63"/>
    </row>
    <row r="55" spans="1:8" ht="9.75" customHeight="1" x14ac:dyDescent="0.25">
      <c r="F55" s="63"/>
    </row>
    <row r="56" spans="1:8" s="9" customFormat="1" ht="15" customHeight="1" x14ac:dyDescent="0.2">
      <c r="A56" s="130" t="s">
        <v>10</v>
      </c>
      <c r="B56" s="130"/>
      <c r="C56" s="130"/>
      <c r="D56" s="130"/>
      <c r="E56" s="71"/>
    </row>
    <row r="57" spans="1:8" s="10" customFormat="1" ht="15" customHeight="1" x14ac:dyDescent="0.2">
      <c r="A57" s="13"/>
      <c r="B57" s="159" t="s">
        <v>12</v>
      </c>
      <c r="C57" s="159"/>
      <c r="D57" s="159"/>
      <c r="G57" s="11"/>
      <c r="H57" s="12"/>
    </row>
  </sheetData>
  <mergeCells count="49">
    <mergeCell ref="B57:D57"/>
    <mergeCell ref="D49:E49"/>
    <mergeCell ref="F53:G53"/>
    <mergeCell ref="A56:D56"/>
    <mergeCell ref="B51:C51"/>
    <mergeCell ref="B52:C52"/>
    <mergeCell ref="A40:G40"/>
    <mergeCell ref="D41:E41"/>
    <mergeCell ref="A41:C41"/>
    <mergeCell ref="D48:E48"/>
    <mergeCell ref="D42:E42"/>
    <mergeCell ref="D43:E43"/>
    <mergeCell ref="D44:E44"/>
    <mergeCell ref="A45:G45"/>
    <mergeCell ref="D46:E46"/>
    <mergeCell ref="D47:E47"/>
    <mergeCell ref="A8:G8"/>
    <mergeCell ref="B22:E22"/>
    <mergeCell ref="B24:E24"/>
    <mergeCell ref="B26:E26"/>
    <mergeCell ref="B9:E9"/>
    <mergeCell ref="B10:E10"/>
    <mergeCell ref="B11:E11"/>
    <mergeCell ref="B12:E12"/>
    <mergeCell ref="B13:E13"/>
    <mergeCell ref="B14:E14"/>
    <mergeCell ref="B15:E15"/>
    <mergeCell ref="B16:E16"/>
    <mergeCell ref="A21:E21"/>
    <mergeCell ref="A23:E23"/>
    <mergeCell ref="A25:E25"/>
    <mergeCell ref="A1:D1"/>
    <mergeCell ref="A2:G2"/>
    <mergeCell ref="A3:F3"/>
    <mergeCell ref="A4:G4"/>
    <mergeCell ref="A6:E7"/>
    <mergeCell ref="F6:G6"/>
    <mergeCell ref="A27:E27"/>
    <mergeCell ref="B28:E28"/>
    <mergeCell ref="A29:E29"/>
    <mergeCell ref="A35:E35"/>
    <mergeCell ref="B36:E36"/>
    <mergeCell ref="A37:E37"/>
    <mergeCell ref="B38:E38"/>
    <mergeCell ref="B30:E30"/>
    <mergeCell ref="A31:E31"/>
    <mergeCell ref="B32:E32"/>
    <mergeCell ref="A33:E33"/>
    <mergeCell ref="B34:E34"/>
  </mergeCells>
  <conditionalFormatting sqref="D41:E44">
    <cfRule type="containsBlanks" dxfId="29" priority="11">
      <formula>LEN(TRIM(D41))=0</formula>
    </cfRule>
  </conditionalFormatting>
  <conditionalFormatting sqref="D41:E44">
    <cfRule type="containsBlanks" dxfId="28" priority="10">
      <formula>LEN(TRIM(D41))=0</formula>
    </cfRule>
  </conditionalFormatting>
  <conditionalFormatting sqref="B51:C52">
    <cfRule type="containsBlanks" dxfId="27" priority="9">
      <formula>LEN(TRIM(B51))=0</formula>
    </cfRule>
  </conditionalFormatting>
  <conditionalFormatting sqref="D46:E46">
    <cfRule type="containsBlanks" dxfId="26" priority="8">
      <formula>LEN(TRIM(D46))=0</formula>
    </cfRule>
  </conditionalFormatting>
  <conditionalFormatting sqref="D46:E46">
    <cfRule type="containsBlanks" dxfId="25" priority="6">
      <formula>LEN(TRIM(D46))=0</formula>
    </cfRule>
  </conditionalFormatting>
  <conditionalFormatting sqref="A57">
    <cfRule type="containsBlanks" dxfId="24" priority="5">
      <formula>LEN(TRIM(A57))=0</formula>
    </cfRule>
  </conditionalFormatting>
  <conditionalFormatting sqref="F53:G53">
    <cfRule type="containsBlanks" dxfId="23" priority="3">
      <formula>LEN(TRIM(F53))=0</formula>
    </cfRule>
  </conditionalFormatting>
  <conditionalFormatting sqref="F53:G53">
    <cfRule type="containsBlanks" dxfId="22" priority="4">
      <formula>LEN(TRIM(F53))=0</formula>
    </cfRule>
  </conditionalFormatting>
  <conditionalFormatting sqref="D47:E49">
    <cfRule type="containsBlanks" dxfId="21" priority="2">
      <formula>LEN(TRIM(D47))=0</formula>
    </cfRule>
  </conditionalFormatting>
  <conditionalFormatting sqref="D47:E49">
    <cfRule type="containsBlanks" dxfId="20" priority="1">
      <formula>LEN(TRIM(D47))=0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N30"/>
  <sheetViews>
    <sheetView showGridLines="0" zoomScaleNormal="100" workbookViewId="0">
      <selection activeCell="S11" sqref="S11"/>
    </sheetView>
  </sheetViews>
  <sheetFormatPr defaultRowHeight="15" x14ac:dyDescent="0.25"/>
  <cols>
    <col min="1" max="1" width="5.28515625" style="18" customWidth="1"/>
    <col min="2" max="2" width="37.42578125" style="18" customWidth="1"/>
    <col min="3" max="3" width="10.28515625" style="18" customWidth="1"/>
    <col min="4" max="4" width="10" style="18" customWidth="1"/>
    <col min="5" max="5" width="29.2851562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4" x14ac:dyDescent="0.25">
      <c r="A1" s="166" t="s">
        <v>11</v>
      </c>
      <c r="B1" s="166"/>
      <c r="C1" s="75"/>
      <c r="D1" s="44"/>
    </row>
    <row r="2" spans="1:14" ht="15" customHeight="1" x14ac:dyDescent="0.25">
      <c r="A2" s="167" t="str">
        <f>'Príloha č. 1'!A2:C2</f>
        <v>Koronárne shunty na perfúziu koronárnych artérií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4" ht="15" customHeight="1" x14ac:dyDescent="0.25">
      <c r="A3" s="168"/>
      <c r="B3" s="168"/>
      <c r="C3" s="168"/>
      <c r="D3" s="168"/>
      <c r="E3" s="168"/>
      <c r="F3" s="45"/>
      <c r="G3" s="45"/>
      <c r="H3" s="45"/>
    </row>
    <row r="4" spans="1:14" s="26" customFormat="1" ht="60.75" customHeight="1" x14ac:dyDescent="0.25">
      <c r="A4" s="177" t="s">
        <v>46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s="19" customFormat="1" ht="31.5" customHeight="1" x14ac:dyDescent="0.25">
      <c r="A5" s="171" t="s">
        <v>20</v>
      </c>
      <c r="B5" s="173" t="s">
        <v>27</v>
      </c>
      <c r="C5" s="183" t="s">
        <v>59</v>
      </c>
      <c r="D5" s="169" t="s">
        <v>105</v>
      </c>
      <c r="E5" s="175" t="s">
        <v>21</v>
      </c>
      <c r="F5" s="175" t="s">
        <v>35</v>
      </c>
      <c r="G5" s="173" t="s">
        <v>34</v>
      </c>
      <c r="H5" s="173" t="s">
        <v>36</v>
      </c>
      <c r="I5" s="180" t="s">
        <v>47</v>
      </c>
      <c r="J5" s="181"/>
      <c r="K5" s="181"/>
      <c r="L5" s="182"/>
      <c r="M5" s="178" t="s">
        <v>48</v>
      </c>
      <c r="N5" s="179"/>
    </row>
    <row r="6" spans="1:14" s="19" customFormat="1" ht="45" customHeight="1" x14ac:dyDescent="0.25">
      <c r="A6" s="172"/>
      <c r="B6" s="174"/>
      <c r="C6" s="184"/>
      <c r="D6" s="170"/>
      <c r="E6" s="176"/>
      <c r="F6" s="176"/>
      <c r="G6" s="174"/>
      <c r="H6" s="174"/>
      <c r="I6" s="46" t="s">
        <v>28</v>
      </c>
      <c r="J6" s="47" t="s">
        <v>30</v>
      </c>
      <c r="K6" s="47" t="s">
        <v>22</v>
      </c>
      <c r="L6" s="48" t="s">
        <v>29</v>
      </c>
      <c r="M6" s="20" t="s">
        <v>28</v>
      </c>
      <c r="N6" s="21" t="s">
        <v>29</v>
      </c>
    </row>
    <row r="7" spans="1:14" s="36" customFormat="1" ht="15" customHeight="1" x14ac:dyDescent="0.25">
      <c r="A7" s="39" t="s">
        <v>13</v>
      </c>
      <c r="B7" s="40" t="s">
        <v>14</v>
      </c>
      <c r="C7" s="81" t="s">
        <v>15</v>
      </c>
      <c r="D7" s="82" t="s">
        <v>16</v>
      </c>
      <c r="E7" s="22" t="s">
        <v>60</v>
      </c>
      <c r="F7" s="22" t="s">
        <v>23</v>
      </c>
      <c r="G7" s="22" t="s">
        <v>24</v>
      </c>
      <c r="H7" s="22" t="s">
        <v>25</v>
      </c>
      <c r="I7" s="22" t="s">
        <v>26</v>
      </c>
      <c r="J7" s="22" t="s">
        <v>37</v>
      </c>
      <c r="K7" s="22" t="s">
        <v>38</v>
      </c>
      <c r="L7" s="22" t="s">
        <v>39</v>
      </c>
      <c r="M7" s="22" t="s">
        <v>40</v>
      </c>
      <c r="N7" s="22" t="s">
        <v>41</v>
      </c>
    </row>
    <row r="8" spans="1:14" s="37" customFormat="1" ht="35.1" customHeight="1" x14ac:dyDescent="0.25">
      <c r="A8" s="90" t="s">
        <v>13</v>
      </c>
      <c r="B8" s="91" t="s">
        <v>99</v>
      </c>
      <c r="C8" s="92" t="s">
        <v>33</v>
      </c>
      <c r="D8" s="93">
        <v>10</v>
      </c>
      <c r="E8" s="88"/>
      <c r="F8" s="87"/>
      <c r="G8" s="87"/>
      <c r="H8" s="87"/>
      <c r="I8" s="94"/>
      <c r="J8" s="95"/>
      <c r="K8" s="96">
        <f t="shared" ref="K8:K16" si="0">I8*J8</f>
        <v>0</v>
      </c>
      <c r="L8" s="97">
        <f t="shared" ref="L8:L16" si="1">I8+K8</f>
        <v>0</v>
      </c>
      <c r="M8" s="94">
        <f t="shared" ref="M8:M16" si="2">I8*D8</f>
        <v>0</v>
      </c>
      <c r="N8" s="97">
        <f t="shared" ref="N8:N16" si="3">L8*D8</f>
        <v>0</v>
      </c>
    </row>
    <row r="9" spans="1:14" s="37" customFormat="1" ht="35.1" customHeight="1" x14ac:dyDescent="0.25">
      <c r="A9" s="90" t="s">
        <v>14</v>
      </c>
      <c r="B9" s="91" t="s">
        <v>98</v>
      </c>
      <c r="C9" s="92" t="s">
        <v>33</v>
      </c>
      <c r="D9" s="93">
        <v>40</v>
      </c>
      <c r="E9" s="88"/>
      <c r="F9" s="87"/>
      <c r="G9" s="87"/>
      <c r="H9" s="87"/>
      <c r="I9" s="94"/>
      <c r="J9" s="95"/>
      <c r="K9" s="96">
        <f t="shared" si="0"/>
        <v>0</v>
      </c>
      <c r="L9" s="97">
        <f t="shared" si="1"/>
        <v>0</v>
      </c>
      <c r="M9" s="94">
        <f t="shared" si="2"/>
        <v>0</v>
      </c>
      <c r="N9" s="97">
        <f t="shared" si="3"/>
        <v>0</v>
      </c>
    </row>
    <row r="10" spans="1:14" s="37" customFormat="1" ht="35.1" customHeight="1" x14ac:dyDescent="0.25">
      <c r="A10" s="90" t="s">
        <v>15</v>
      </c>
      <c r="B10" s="91" t="s">
        <v>97</v>
      </c>
      <c r="C10" s="92" t="s">
        <v>33</v>
      </c>
      <c r="D10" s="93">
        <v>100</v>
      </c>
      <c r="E10" s="88"/>
      <c r="F10" s="87"/>
      <c r="G10" s="87"/>
      <c r="H10" s="87"/>
      <c r="I10" s="94"/>
      <c r="J10" s="95"/>
      <c r="K10" s="96">
        <f t="shared" si="0"/>
        <v>0</v>
      </c>
      <c r="L10" s="97">
        <f t="shared" si="1"/>
        <v>0</v>
      </c>
      <c r="M10" s="94">
        <f t="shared" si="2"/>
        <v>0</v>
      </c>
      <c r="N10" s="97">
        <f t="shared" si="3"/>
        <v>0</v>
      </c>
    </row>
    <row r="11" spans="1:14" s="37" customFormat="1" ht="35.1" customHeight="1" x14ac:dyDescent="0.25">
      <c r="A11" s="90" t="s">
        <v>16</v>
      </c>
      <c r="B11" s="91" t="s">
        <v>96</v>
      </c>
      <c r="C11" s="92" t="s">
        <v>33</v>
      </c>
      <c r="D11" s="93">
        <v>80</v>
      </c>
      <c r="E11" s="88"/>
      <c r="F11" s="87"/>
      <c r="G11" s="87"/>
      <c r="H11" s="87"/>
      <c r="I11" s="94"/>
      <c r="J11" s="95"/>
      <c r="K11" s="96">
        <f t="shared" si="0"/>
        <v>0</v>
      </c>
      <c r="L11" s="97">
        <f t="shared" si="1"/>
        <v>0</v>
      </c>
      <c r="M11" s="94">
        <f t="shared" si="2"/>
        <v>0</v>
      </c>
      <c r="N11" s="97">
        <f t="shared" si="3"/>
        <v>0</v>
      </c>
    </row>
    <row r="12" spans="1:14" s="37" customFormat="1" ht="35.1" customHeight="1" x14ac:dyDescent="0.25">
      <c r="A12" s="90" t="s">
        <v>60</v>
      </c>
      <c r="B12" s="91" t="s">
        <v>95</v>
      </c>
      <c r="C12" s="92" t="s">
        <v>33</v>
      </c>
      <c r="D12" s="93">
        <v>80</v>
      </c>
      <c r="E12" s="88"/>
      <c r="F12" s="87"/>
      <c r="G12" s="87"/>
      <c r="H12" s="87"/>
      <c r="I12" s="94"/>
      <c r="J12" s="95"/>
      <c r="K12" s="96">
        <f t="shared" si="0"/>
        <v>0</v>
      </c>
      <c r="L12" s="97">
        <f t="shared" si="1"/>
        <v>0</v>
      </c>
      <c r="M12" s="94">
        <f t="shared" si="2"/>
        <v>0</v>
      </c>
      <c r="N12" s="97">
        <f t="shared" si="3"/>
        <v>0</v>
      </c>
    </row>
    <row r="13" spans="1:14" s="37" customFormat="1" ht="35.1" customHeight="1" x14ac:dyDescent="0.25">
      <c r="A13" s="90" t="s">
        <v>23</v>
      </c>
      <c r="B13" s="91" t="s">
        <v>100</v>
      </c>
      <c r="C13" s="92" t="s">
        <v>33</v>
      </c>
      <c r="D13" s="93">
        <v>20</v>
      </c>
      <c r="E13" s="88"/>
      <c r="F13" s="87"/>
      <c r="G13" s="87"/>
      <c r="H13" s="87"/>
      <c r="I13" s="94"/>
      <c r="J13" s="95"/>
      <c r="K13" s="96">
        <f t="shared" si="0"/>
        <v>0</v>
      </c>
      <c r="L13" s="97">
        <f t="shared" si="1"/>
        <v>0</v>
      </c>
      <c r="M13" s="94">
        <f t="shared" si="2"/>
        <v>0</v>
      </c>
      <c r="N13" s="97">
        <f t="shared" si="3"/>
        <v>0</v>
      </c>
    </row>
    <row r="14" spans="1:14" s="37" customFormat="1" ht="35.1" customHeight="1" x14ac:dyDescent="0.25">
      <c r="A14" s="90" t="s">
        <v>24</v>
      </c>
      <c r="B14" s="91" t="s">
        <v>101</v>
      </c>
      <c r="C14" s="92" t="s">
        <v>33</v>
      </c>
      <c r="D14" s="93">
        <v>20</v>
      </c>
      <c r="E14" s="88"/>
      <c r="F14" s="87"/>
      <c r="G14" s="87"/>
      <c r="H14" s="87"/>
      <c r="I14" s="94"/>
      <c r="J14" s="95"/>
      <c r="K14" s="96">
        <f t="shared" si="0"/>
        <v>0</v>
      </c>
      <c r="L14" s="97">
        <f t="shared" si="1"/>
        <v>0</v>
      </c>
      <c r="M14" s="94">
        <f t="shared" si="2"/>
        <v>0</v>
      </c>
      <c r="N14" s="97">
        <f t="shared" si="3"/>
        <v>0</v>
      </c>
    </row>
    <row r="15" spans="1:14" s="37" customFormat="1" ht="35.1" customHeight="1" x14ac:dyDescent="0.25">
      <c r="A15" s="90" t="s">
        <v>25</v>
      </c>
      <c r="B15" s="91" t="s">
        <v>102</v>
      </c>
      <c r="C15" s="92" t="s">
        <v>33</v>
      </c>
      <c r="D15" s="93">
        <v>10</v>
      </c>
      <c r="E15" s="88"/>
      <c r="F15" s="87"/>
      <c r="G15" s="87"/>
      <c r="H15" s="87"/>
      <c r="I15" s="94"/>
      <c r="J15" s="95"/>
      <c r="K15" s="96">
        <f t="shared" si="0"/>
        <v>0</v>
      </c>
      <c r="L15" s="97">
        <f t="shared" si="1"/>
        <v>0</v>
      </c>
      <c r="M15" s="94">
        <f t="shared" si="2"/>
        <v>0</v>
      </c>
      <c r="N15" s="97">
        <f t="shared" si="3"/>
        <v>0</v>
      </c>
    </row>
    <row r="16" spans="1:14" s="37" customFormat="1" ht="35.1" customHeight="1" x14ac:dyDescent="0.25">
      <c r="A16" s="90" t="s">
        <v>26</v>
      </c>
      <c r="B16" s="91" t="s">
        <v>103</v>
      </c>
      <c r="C16" s="92" t="s">
        <v>33</v>
      </c>
      <c r="D16" s="93">
        <v>10</v>
      </c>
      <c r="E16" s="88"/>
      <c r="F16" s="87"/>
      <c r="G16" s="87"/>
      <c r="H16" s="87"/>
      <c r="I16" s="94"/>
      <c r="J16" s="95"/>
      <c r="K16" s="96">
        <f t="shared" si="0"/>
        <v>0</v>
      </c>
      <c r="L16" s="97">
        <f t="shared" si="1"/>
        <v>0</v>
      </c>
      <c r="M16" s="94">
        <f t="shared" si="2"/>
        <v>0</v>
      </c>
      <c r="N16" s="97">
        <f t="shared" si="3"/>
        <v>0</v>
      </c>
    </row>
    <row r="17" spans="1:14" s="38" customFormat="1" ht="39" customHeight="1" thickBot="1" x14ac:dyDescent="0.3">
      <c r="A17" s="23"/>
      <c r="B17" s="24"/>
      <c r="C17" s="24"/>
      <c r="D17" s="86"/>
      <c r="E17" s="25"/>
      <c r="F17" s="25"/>
      <c r="G17" s="25"/>
      <c r="H17" s="25"/>
      <c r="I17" s="24"/>
      <c r="J17" s="24"/>
      <c r="K17" s="24"/>
      <c r="L17" s="24"/>
      <c r="M17" s="89">
        <f>SUM(M8:M8)</f>
        <v>0</v>
      </c>
      <c r="N17" s="85">
        <f>SUM(N8:N8)</f>
        <v>0</v>
      </c>
    </row>
    <row r="18" spans="1:14" s="26" customFormat="1" ht="30" customHeight="1" x14ac:dyDescent="0.25">
      <c r="A18" s="162" t="s">
        <v>0</v>
      </c>
      <c r="B18" s="162"/>
      <c r="C18" s="155" t="str">
        <f>IF('Príloha č. 1'!$C$6="","",'Príloha č. 1'!$C$6)</f>
        <v/>
      </c>
      <c r="D18" s="155"/>
    </row>
    <row r="19" spans="1:14" s="26" customFormat="1" ht="15" customHeight="1" x14ac:dyDescent="0.25">
      <c r="A19" s="163" t="s">
        <v>1</v>
      </c>
      <c r="B19" s="163"/>
      <c r="C19" s="157" t="str">
        <f>IF('Príloha č. 1'!$C$7="","",'Príloha č. 1'!$C$7)</f>
        <v/>
      </c>
      <c r="D19" s="157"/>
    </row>
    <row r="20" spans="1:14" s="26" customFormat="1" x14ac:dyDescent="0.25">
      <c r="A20" s="163" t="s">
        <v>2</v>
      </c>
      <c r="B20" s="163"/>
      <c r="C20" s="157" t="str">
        <f>IF('Príloha č. 1'!$C$8="","",'Príloha č. 1'!$C$8)</f>
        <v/>
      </c>
      <c r="D20" s="157"/>
    </row>
    <row r="21" spans="1:14" s="26" customFormat="1" x14ac:dyDescent="0.25">
      <c r="A21" s="163" t="s">
        <v>3</v>
      </c>
      <c r="B21" s="163"/>
      <c r="C21" s="157" t="str">
        <f>IF('Príloha č. 1'!$C$9="","",'Príloha č. 1'!$C$9)</f>
        <v/>
      </c>
      <c r="D21" s="157"/>
    </row>
    <row r="22" spans="1:14" x14ac:dyDescent="0.25">
      <c r="D22" s="41"/>
      <c r="E22" s="27"/>
      <c r="F22" s="44"/>
      <c r="G22" s="44"/>
      <c r="H22" s="44"/>
    </row>
    <row r="23" spans="1:14" ht="15" customHeight="1" x14ac:dyDescent="0.25">
      <c r="A23" s="18" t="s">
        <v>7</v>
      </c>
      <c r="B23" s="60" t="str">
        <f>IF('Príloha č. 1'!B24:C24="","",'Príloha č. 1'!B24:C24)</f>
        <v/>
      </c>
      <c r="F23" s="44"/>
      <c r="G23" s="44"/>
      <c r="H23" s="44"/>
      <c r="L23" s="62"/>
    </row>
    <row r="24" spans="1:14" ht="15" customHeight="1" x14ac:dyDescent="0.25">
      <c r="A24" s="18" t="s">
        <v>8</v>
      </c>
      <c r="B24" s="43" t="str">
        <f>IF('Príloha č. 1'!B25:C25="","",'Príloha č. 1'!B25:C25)</f>
        <v/>
      </c>
      <c r="D24" s="41"/>
      <c r="E24" s="27"/>
      <c r="F24" s="44"/>
      <c r="G24" s="44"/>
      <c r="H24" s="44"/>
      <c r="L24" s="63" t="s">
        <v>50</v>
      </c>
      <c r="M24" s="61"/>
    </row>
    <row r="25" spans="1:14" x14ac:dyDescent="0.25">
      <c r="F25" s="44"/>
      <c r="G25" s="44"/>
      <c r="H25" s="44"/>
      <c r="K25" s="26"/>
      <c r="L25" s="63" t="s">
        <v>51</v>
      </c>
      <c r="M25" s="160" t="str">
        <f>IF('Príloha č. 1'!$D$29="","",'Príloha č. 1'!$D$29)</f>
        <v/>
      </c>
      <c r="N25" s="160"/>
    </row>
    <row r="26" spans="1:14" x14ac:dyDescent="0.25">
      <c r="F26" s="59"/>
      <c r="G26" s="59"/>
      <c r="H26" s="59"/>
      <c r="K26" s="26"/>
      <c r="L26" s="63"/>
      <c r="M26" s="29"/>
      <c r="N26" s="29"/>
    </row>
    <row r="27" spans="1:14" s="27" customFormat="1" x14ac:dyDescent="0.25">
      <c r="A27" s="164" t="s">
        <v>10</v>
      </c>
      <c r="B27" s="164"/>
      <c r="C27" s="74"/>
      <c r="D27" s="41"/>
      <c r="K27" s="18"/>
      <c r="L27" s="18"/>
      <c r="N27" s="18"/>
    </row>
    <row r="28" spans="1:14" s="29" customFormat="1" ht="15" customHeight="1" x14ac:dyDescent="0.25">
      <c r="A28" s="28"/>
      <c r="B28" s="165" t="s">
        <v>12</v>
      </c>
      <c r="C28" s="165"/>
      <c r="D28" s="165"/>
      <c r="E28" s="165"/>
      <c r="F28" s="42"/>
      <c r="G28" s="42"/>
      <c r="H28" s="42"/>
    </row>
    <row r="29" spans="1:14" s="34" customFormat="1" ht="5.85" customHeight="1" thickBot="1" x14ac:dyDescent="0.3">
      <c r="A29" s="18"/>
      <c r="B29" s="30"/>
      <c r="C29" s="30"/>
      <c r="D29" s="30"/>
      <c r="E29" s="31"/>
      <c r="F29" s="31"/>
      <c r="G29" s="31"/>
      <c r="H29" s="31"/>
      <c r="I29" s="33"/>
      <c r="J29" s="32"/>
      <c r="M29" s="33"/>
    </row>
    <row r="30" spans="1:14" s="34" customFormat="1" ht="15.75" thickBot="1" x14ac:dyDescent="0.3">
      <c r="A30" s="35"/>
      <c r="B30" s="30" t="s">
        <v>49</v>
      </c>
      <c r="C30" s="30"/>
      <c r="D30" s="30"/>
      <c r="E30" s="31"/>
      <c r="F30" s="31"/>
      <c r="G30" s="31"/>
      <c r="H30" s="31"/>
      <c r="I30" s="33"/>
      <c r="J30" s="32"/>
      <c r="M30" s="33"/>
    </row>
  </sheetData>
  <mergeCells count="25">
    <mergeCell ref="A1:B1"/>
    <mergeCell ref="A2:L2"/>
    <mergeCell ref="A3:E3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5:C6"/>
    <mergeCell ref="M25:N25"/>
    <mergeCell ref="A27:B27"/>
    <mergeCell ref="B28:E28"/>
    <mergeCell ref="A20:B20"/>
    <mergeCell ref="A21:B21"/>
    <mergeCell ref="C18:D18"/>
    <mergeCell ref="C19:D19"/>
    <mergeCell ref="C20:D20"/>
    <mergeCell ref="C21:D21"/>
    <mergeCell ref="A18:B18"/>
    <mergeCell ref="A19:B19"/>
  </mergeCells>
  <conditionalFormatting sqref="B23:B24">
    <cfRule type="containsBlanks" dxfId="19" priority="14">
      <formula>LEN(TRIM(B23))=0</formula>
    </cfRule>
  </conditionalFormatting>
  <conditionalFormatting sqref="C18:D21">
    <cfRule type="containsBlanks" dxfId="18" priority="6">
      <formula>LEN(TRIM(C18))=0</formula>
    </cfRule>
  </conditionalFormatting>
  <conditionalFormatting sqref="M25:N25">
    <cfRule type="containsBlanks" dxfId="17" priority="3">
      <formula>LEN(TRIM(M25))=0</formula>
    </cfRule>
  </conditionalFormatting>
  <pageMargins left="0.59055118110236227" right="0.39370078740157483" top="0.98425196850393704" bottom="0.39370078740157483" header="0.31496062992125984" footer="0.31496062992125984"/>
  <pageSetup paperSize="9" scale="63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2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F173-D796-488F-9140-2940C7BA0DDF}">
  <sheetPr>
    <pageSetUpPr fitToPage="1"/>
  </sheetPr>
  <dimension ref="A1:N30"/>
  <sheetViews>
    <sheetView showGridLines="0" tabSelected="1" zoomScaleNormal="100" workbookViewId="0">
      <selection activeCell="G8" sqref="G8"/>
    </sheetView>
  </sheetViews>
  <sheetFormatPr defaultRowHeight="15" x14ac:dyDescent="0.25"/>
  <cols>
    <col min="1" max="1" width="5.28515625" style="18" customWidth="1"/>
    <col min="2" max="2" width="31.5703125" style="18" customWidth="1"/>
    <col min="3" max="3" width="10.85546875" style="18" customWidth="1"/>
    <col min="4" max="4" width="14.85546875" style="18" customWidth="1"/>
    <col min="5" max="5" width="12.7109375" style="18" customWidth="1"/>
    <col min="6" max="6" width="11.42578125" style="18" customWidth="1"/>
    <col min="7" max="7" width="12.5703125" style="18" customWidth="1"/>
    <col min="8" max="9" width="12.140625" style="18" customWidth="1"/>
    <col min="10" max="10" width="15.7109375" style="18" customWidth="1"/>
    <col min="11" max="11" width="7.28515625" style="18" customWidth="1"/>
    <col min="12" max="13" width="15.7109375" style="18" customWidth="1"/>
    <col min="14" max="14" width="17.5703125" style="113" customWidth="1"/>
    <col min="15" max="16384" width="9.140625" style="18"/>
  </cols>
  <sheetData>
    <row r="1" spans="1:14" x14ac:dyDescent="0.25">
      <c r="A1" s="166" t="s">
        <v>11</v>
      </c>
      <c r="B1" s="166"/>
      <c r="C1" s="112"/>
      <c r="D1" s="112"/>
    </row>
    <row r="2" spans="1:14" ht="15" customHeight="1" x14ac:dyDescent="0.25">
      <c r="A2" s="167" t="str">
        <f>'[1]Príloha č. 1 '!A2:G2</f>
        <v>Koronárne shunty na perfúziu koronárnych artérií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4" ht="15" customHeight="1" x14ac:dyDescent="0.25">
      <c r="A3" s="168"/>
      <c r="B3" s="168"/>
      <c r="C3" s="168"/>
      <c r="D3" s="168"/>
      <c r="E3" s="168"/>
      <c r="F3" s="113"/>
      <c r="G3" s="113"/>
      <c r="H3" s="113"/>
      <c r="I3" s="113"/>
    </row>
    <row r="4" spans="1:14" s="26" customFormat="1" ht="60.75" customHeight="1" thickBot="1" x14ac:dyDescent="0.3">
      <c r="A4" s="191" t="s">
        <v>106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37"/>
    </row>
    <row r="5" spans="1:14" s="19" customFormat="1" ht="31.5" customHeight="1" x14ac:dyDescent="0.25">
      <c r="A5" s="192" t="s">
        <v>20</v>
      </c>
      <c r="B5" s="193" t="s">
        <v>107</v>
      </c>
      <c r="C5" s="194" t="s">
        <v>108</v>
      </c>
      <c r="D5" s="195"/>
      <c r="E5" s="196" t="s">
        <v>35</v>
      </c>
      <c r="F5" s="196" t="s">
        <v>36</v>
      </c>
      <c r="G5" s="196" t="s">
        <v>109</v>
      </c>
      <c r="H5" s="196" t="s">
        <v>110</v>
      </c>
      <c r="I5" s="197" t="s">
        <v>111</v>
      </c>
      <c r="J5" s="198" t="s">
        <v>112</v>
      </c>
      <c r="K5" s="199"/>
      <c r="L5" s="199"/>
      <c r="M5" s="199"/>
      <c r="N5" s="200" t="s">
        <v>113</v>
      </c>
    </row>
    <row r="6" spans="1:14" s="19" customFormat="1" ht="45" customHeight="1" x14ac:dyDescent="0.25">
      <c r="A6" s="201"/>
      <c r="B6" s="202"/>
      <c r="C6" s="203"/>
      <c r="D6" s="204"/>
      <c r="E6" s="205"/>
      <c r="F6" s="205"/>
      <c r="G6" s="205"/>
      <c r="H6" s="205"/>
      <c r="I6" s="206"/>
      <c r="J6" s="207" t="s">
        <v>28</v>
      </c>
      <c r="K6" s="208" t="s">
        <v>30</v>
      </c>
      <c r="L6" s="208" t="s">
        <v>22</v>
      </c>
      <c r="M6" s="209" t="s">
        <v>29</v>
      </c>
      <c r="N6" s="210"/>
    </row>
    <row r="7" spans="1:14" s="36" customFormat="1" ht="15" customHeight="1" x14ac:dyDescent="0.25">
      <c r="A7" s="211" t="s">
        <v>13</v>
      </c>
      <c r="B7" s="40" t="s">
        <v>14</v>
      </c>
      <c r="C7" s="212" t="s">
        <v>15</v>
      </c>
      <c r="D7" s="213"/>
      <c r="E7" s="22" t="s">
        <v>16</v>
      </c>
      <c r="F7" s="22" t="s">
        <v>60</v>
      </c>
      <c r="G7" s="22" t="s">
        <v>23</v>
      </c>
      <c r="H7" s="22" t="s">
        <v>24</v>
      </c>
      <c r="I7" s="22" t="s">
        <v>25</v>
      </c>
      <c r="J7" s="22" t="s">
        <v>26</v>
      </c>
      <c r="K7" s="22" t="s">
        <v>37</v>
      </c>
      <c r="L7" s="22" t="s">
        <v>38</v>
      </c>
      <c r="M7" s="214" t="s">
        <v>39</v>
      </c>
      <c r="N7" s="215" t="s">
        <v>40</v>
      </c>
    </row>
    <row r="8" spans="1:14" s="37" customFormat="1" ht="35.1" customHeight="1" x14ac:dyDescent="0.25">
      <c r="A8" s="216" t="s">
        <v>13</v>
      </c>
      <c r="B8" s="91"/>
      <c r="C8" s="217"/>
      <c r="D8" s="218"/>
      <c r="E8" s="88"/>
      <c r="F8" s="87"/>
      <c r="G8" s="87"/>
      <c r="H8" s="87"/>
      <c r="I8" s="219"/>
      <c r="J8" s="94"/>
      <c r="K8" s="95"/>
      <c r="L8" s="96"/>
      <c r="M8" s="220"/>
      <c r="N8" s="221">
        <v>10</v>
      </c>
    </row>
    <row r="9" spans="1:14" s="37" customFormat="1" ht="35.1" customHeight="1" x14ac:dyDescent="0.25">
      <c r="A9" s="216" t="s">
        <v>14</v>
      </c>
      <c r="B9" s="91"/>
      <c r="C9" s="217"/>
      <c r="D9" s="218"/>
      <c r="E9" s="88"/>
      <c r="F9" s="87"/>
      <c r="G9" s="87"/>
      <c r="H9" s="87"/>
      <c r="I9" s="219"/>
      <c r="J9" s="94"/>
      <c r="K9" s="95"/>
      <c r="L9" s="96"/>
      <c r="M9" s="220"/>
      <c r="N9" s="222">
        <v>40</v>
      </c>
    </row>
    <row r="10" spans="1:14" s="37" customFormat="1" ht="35.1" customHeight="1" x14ac:dyDescent="0.25">
      <c r="A10" s="216" t="s">
        <v>15</v>
      </c>
      <c r="B10" s="91"/>
      <c r="C10" s="217"/>
      <c r="D10" s="218"/>
      <c r="E10" s="88"/>
      <c r="F10" s="87"/>
      <c r="G10" s="87"/>
      <c r="H10" s="87"/>
      <c r="I10" s="219"/>
      <c r="J10" s="94"/>
      <c r="K10" s="95"/>
      <c r="L10" s="96"/>
      <c r="M10" s="220"/>
      <c r="N10" s="222">
        <v>100</v>
      </c>
    </row>
    <row r="11" spans="1:14" s="37" customFormat="1" ht="35.1" customHeight="1" x14ac:dyDescent="0.25">
      <c r="A11" s="216" t="s">
        <v>16</v>
      </c>
      <c r="B11" s="91"/>
      <c r="C11" s="217"/>
      <c r="D11" s="218"/>
      <c r="E11" s="88"/>
      <c r="F11" s="87"/>
      <c r="G11" s="87"/>
      <c r="H11" s="87"/>
      <c r="I11" s="219"/>
      <c r="J11" s="94"/>
      <c r="K11" s="95"/>
      <c r="L11" s="96"/>
      <c r="M11" s="220"/>
      <c r="N11" s="222">
        <v>80</v>
      </c>
    </row>
    <row r="12" spans="1:14" s="37" customFormat="1" ht="35.1" customHeight="1" x14ac:dyDescent="0.25">
      <c r="A12" s="216" t="s">
        <v>60</v>
      </c>
      <c r="B12" s="91"/>
      <c r="C12" s="217"/>
      <c r="D12" s="218"/>
      <c r="E12" s="88"/>
      <c r="F12" s="87"/>
      <c r="G12" s="87"/>
      <c r="H12" s="87"/>
      <c r="I12" s="219"/>
      <c r="J12" s="94"/>
      <c r="K12" s="95"/>
      <c r="L12" s="96"/>
      <c r="M12" s="220"/>
      <c r="N12" s="222">
        <v>80</v>
      </c>
    </row>
    <row r="13" spans="1:14" s="37" customFormat="1" ht="35.1" customHeight="1" x14ac:dyDescent="0.25">
      <c r="A13" s="216" t="s">
        <v>23</v>
      </c>
      <c r="B13" s="91"/>
      <c r="C13" s="217"/>
      <c r="D13" s="218"/>
      <c r="E13" s="88"/>
      <c r="F13" s="87"/>
      <c r="G13" s="87"/>
      <c r="H13" s="87"/>
      <c r="I13" s="219"/>
      <c r="J13" s="94"/>
      <c r="K13" s="95"/>
      <c r="L13" s="96"/>
      <c r="M13" s="220"/>
      <c r="N13" s="222">
        <v>20</v>
      </c>
    </row>
    <row r="14" spans="1:14" s="37" customFormat="1" ht="35.1" customHeight="1" x14ac:dyDescent="0.25">
      <c r="A14" s="216" t="s">
        <v>24</v>
      </c>
      <c r="B14" s="91"/>
      <c r="C14" s="217"/>
      <c r="D14" s="218"/>
      <c r="E14" s="88"/>
      <c r="F14" s="87"/>
      <c r="G14" s="87"/>
      <c r="H14" s="87"/>
      <c r="I14" s="219"/>
      <c r="J14" s="94"/>
      <c r="K14" s="95"/>
      <c r="L14" s="96"/>
      <c r="M14" s="220"/>
      <c r="N14" s="222">
        <v>20</v>
      </c>
    </row>
    <row r="15" spans="1:14" s="37" customFormat="1" ht="35.1" customHeight="1" x14ac:dyDescent="0.25">
      <c r="A15" s="216" t="s">
        <v>25</v>
      </c>
      <c r="B15" s="91"/>
      <c r="C15" s="217"/>
      <c r="D15" s="218"/>
      <c r="E15" s="88"/>
      <c r="F15" s="87"/>
      <c r="G15" s="87"/>
      <c r="H15" s="87"/>
      <c r="I15" s="219"/>
      <c r="J15" s="94"/>
      <c r="K15" s="95"/>
      <c r="L15" s="96"/>
      <c r="M15" s="220"/>
      <c r="N15" s="222">
        <v>10</v>
      </c>
    </row>
    <row r="16" spans="1:14" s="37" customFormat="1" ht="35.1" customHeight="1" thickBot="1" x14ac:dyDescent="0.3">
      <c r="A16" s="223" t="s">
        <v>26</v>
      </c>
      <c r="B16" s="224"/>
      <c r="C16" s="225"/>
      <c r="D16" s="226"/>
      <c r="E16" s="227"/>
      <c r="F16" s="228"/>
      <c r="G16" s="228"/>
      <c r="H16" s="228"/>
      <c r="I16" s="229"/>
      <c r="J16" s="230"/>
      <c r="K16" s="231"/>
      <c r="L16" s="232"/>
      <c r="M16" s="233"/>
      <c r="N16" s="234">
        <v>10</v>
      </c>
    </row>
    <row r="17" spans="1:14" s="38" customFormat="1" ht="39" customHeight="1" x14ac:dyDescent="0.25">
      <c r="A17" s="23"/>
      <c r="B17" s="24"/>
      <c r="C17" s="24"/>
      <c r="D17" s="24"/>
      <c r="E17" s="25"/>
      <c r="F17" s="25"/>
      <c r="G17" s="25"/>
      <c r="H17" s="25"/>
      <c r="I17" s="25"/>
      <c r="J17" s="24"/>
      <c r="K17" s="24"/>
      <c r="L17" s="24"/>
      <c r="M17" s="24"/>
      <c r="N17" s="32"/>
    </row>
    <row r="18" spans="1:14" s="26" customFormat="1" ht="30" customHeight="1" x14ac:dyDescent="0.25">
      <c r="A18" s="162" t="s">
        <v>0</v>
      </c>
      <c r="B18" s="162"/>
      <c r="C18" s="111"/>
      <c r="N18" s="37"/>
    </row>
    <row r="19" spans="1:14" s="26" customFormat="1" ht="15" customHeight="1" x14ac:dyDescent="0.25">
      <c r="A19" s="163" t="s">
        <v>1</v>
      </c>
      <c r="B19" s="163"/>
      <c r="C19" s="110"/>
      <c r="N19" s="37"/>
    </row>
    <row r="20" spans="1:14" s="26" customFormat="1" x14ac:dyDescent="0.25">
      <c r="A20" s="163" t="s">
        <v>2</v>
      </c>
      <c r="B20" s="163"/>
      <c r="C20" s="110"/>
      <c r="N20" s="37"/>
    </row>
    <row r="21" spans="1:14" s="26" customFormat="1" x14ac:dyDescent="0.25">
      <c r="A21" s="163" t="s">
        <v>3</v>
      </c>
      <c r="B21" s="163"/>
      <c r="C21" s="110"/>
      <c r="N21" s="37"/>
    </row>
    <row r="22" spans="1:14" x14ac:dyDescent="0.25">
      <c r="C22" s="114"/>
      <c r="D22" s="27"/>
      <c r="E22" s="27"/>
      <c r="F22" s="112"/>
      <c r="G22" s="112"/>
      <c r="H22" s="112"/>
      <c r="I22" s="112"/>
    </row>
    <row r="23" spans="1:14" ht="15" customHeight="1" x14ac:dyDescent="0.25">
      <c r="A23" s="18" t="s">
        <v>7</v>
      </c>
      <c r="B23" s="116" t="str">
        <f>IF('[2]Príloha č. 1'!B24:C24="","",'[2]Príloha č. 1'!B24:C24)</f>
        <v/>
      </c>
      <c r="F23" s="112"/>
      <c r="G23" s="112"/>
      <c r="H23" s="112"/>
      <c r="I23" s="112"/>
      <c r="M23" s="62"/>
    </row>
    <row r="24" spans="1:14" ht="15" customHeight="1" x14ac:dyDescent="0.25">
      <c r="A24" s="18" t="s">
        <v>8</v>
      </c>
      <c r="B24" s="117" t="str">
        <f>IF('[2]Príloha č. 1'!B25:C25="","",'[2]Príloha č. 1'!B25:C25)</f>
        <v/>
      </c>
      <c r="C24" s="114"/>
      <c r="D24" s="27"/>
      <c r="E24" s="27"/>
      <c r="F24" s="112"/>
      <c r="G24" s="63" t="s">
        <v>50</v>
      </c>
      <c r="H24" s="61"/>
      <c r="I24" s="61"/>
    </row>
    <row r="25" spans="1:14" x14ac:dyDescent="0.25">
      <c r="F25" s="112"/>
      <c r="G25" s="63" t="s">
        <v>51</v>
      </c>
      <c r="H25" s="160" t="str">
        <f>IF('[2]Príloha č. 1'!$D$29="","",'[2]Príloha č. 1'!$D$29)</f>
        <v/>
      </c>
      <c r="I25" s="160"/>
      <c r="J25" s="160"/>
      <c r="L25" s="26"/>
    </row>
    <row r="26" spans="1:14" x14ac:dyDescent="0.25">
      <c r="F26" s="112"/>
      <c r="G26" s="112"/>
      <c r="H26" s="112"/>
      <c r="I26" s="112"/>
      <c r="L26" s="26"/>
      <c r="M26" s="63"/>
    </row>
    <row r="27" spans="1:14" s="27" customFormat="1" x14ac:dyDescent="0.25">
      <c r="A27" s="164" t="s">
        <v>10</v>
      </c>
      <c r="B27" s="164"/>
      <c r="C27" s="114"/>
      <c r="L27" s="18"/>
      <c r="M27" s="18"/>
      <c r="N27" s="54"/>
    </row>
    <row r="28" spans="1:14" s="29" customFormat="1" ht="15" customHeight="1" x14ac:dyDescent="0.25">
      <c r="A28" s="28"/>
      <c r="B28" s="165" t="s">
        <v>12</v>
      </c>
      <c r="C28" s="165"/>
      <c r="D28" s="165"/>
      <c r="E28" s="165"/>
      <c r="F28" s="115"/>
      <c r="G28" s="115"/>
      <c r="H28" s="115"/>
      <c r="I28" s="115"/>
      <c r="N28" s="54"/>
    </row>
    <row r="29" spans="1:14" s="34" customFormat="1" ht="5.85" customHeight="1" thickBot="1" x14ac:dyDescent="0.3">
      <c r="A29" s="18"/>
      <c r="B29" s="30"/>
      <c r="C29" s="30"/>
      <c r="D29" s="30"/>
      <c r="E29" s="31"/>
      <c r="F29" s="31"/>
      <c r="G29" s="31"/>
      <c r="H29" s="31"/>
      <c r="I29" s="31"/>
      <c r="J29" s="33"/>
      <c r="K29" s="32"/>
      <c r="N29" s="32"/>
    </row>
    <row r="30" spans="1:14" s="34" customFormat="1" ht="15.75" thickBot="1" x14ac:dyDescent="0.3">
      <c r="A30" s="35"/>
      <c r="B30" s="30" t="s">
        <v>49</v>
      </c>
      <c r="C30" s="30"/>
      <c r="D30" s="30"/>
      <c r="E30" s="31"/>
      <c r="F30" s="31"/>
      <c r="G30" s="31"/>
      <c r="H30" s="31"/>
      <c r="I30" s="31"/>
      <c r="J30" s="33"/>
      <c r="K30" s="32"/>
      <c r="N30" s="32"/>
    </row>
  </sheetData>
  <mergeCells count="31">
    <mergeCell ref="H25:J25"/>
    <mergeCell ref="A27:B27"/>
    <mergeCell ref="B28:E28"/>
    <mergeCell ref="C15:D15"/>
    <mergeCell ref="C16:D16"/>
    <mergeCell ref="A18:B18"/>
    <mergeCell ref="A19:B19"/>
    <mergeCell ref="A20:B20"/>
    <mergeCell ref="A21:B21"/>
    <mergeCell ref="C9:D9"/>
    <mergeCell ref="C10:D10"/>
    <mergeCell ref="C11:D11"/>
    <mergeCell ref="C12:D12"/>
    <mergeCell ref="C13:D13"/>
    <mergeCell ref="C14:D14"/>
    <mergeCell ref="H5:H6"/>
    <mergeCell ref="I5:I6"/>
    <mergeCell ref="J5:M5"/>
    <mergeCell ref="N5:N6"/>
    <mergeCell ref="C7:D7"/>
    <mergeCell ref="C8:D8"/>
    <mergeCell ref="A1:B1"/>
    <mergeCell ref="A2:M2"/>
    <mergeCell ref="A3:E3"/>
    <mergeCell ref="A4:M4"/>
    <mergeCell ref="A5:A6"/>
    <mergeCell ref="B5:B6"/>
    <mergeCell ref="C5:D6"/>
    <mergeCell ref="E5:E6"/>
    <mergeCell ref="F5:F6"/>
    <mergeCell ref="G5:G6"/>
  </mergeCells>
  <conditionalFormatting sqref="H25:J25 C18:C21">
    <cfRule type="containsBlanks" dxfId="1" priority="1">
      <formula>LEN(TRIM(C18))=0</formula>
    </cfRule>
  </conditionalFormatting>
  <conditionalFormatting sqref="B23:B24">
    <cfRule type="containsBlanks" dxfId="0" priority="2">
      <formula>LEN(TRIM(B23))=0</formula>
    </cfRule>
  </conditionalFormatting>
  <pageMargins left="0.70866141732283472" right="0.70866141732283472" top="0.94488188976377963" bottom="0.74803149606299213" header="0.31496062992125984" footer="0.31496062992125984"/>
  <pageSetup paperSize="9" scale="64" orientation="landscape" r:id="rId1"/>
  <headerFooter>
    <oddHeader>&amp;LPríloha č. 4
&amp;"-,Tučné"Sortiment ponúkaného tovaru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66" t="s">
        <v>11</v>
      </c>
      <c r="B1" s="166"/>
    </row>
    <row r="2" spans="1:12" ht="15" customHeight="1" x14ac:dyDescent="0.25">
      <c r="A2" s="167" t="str">
        <f>'Príloha č. 1'!A2:D2</f>
        <v>Koronárne shunty na perfúziu koronárnych artérií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ht="15" customHeight="1" x14ac:dyDescent="0.25">
      <c r="A3" s="168"/>
      <c r="B3" s="168"/>
      <c r="C3" s="168"/>
      <c r="D3" s="168"/>
      <c r="E3" s="168"/>
      <c r="F3" s="55"/>
      <c r="G3" s="55"/>
      <c r="H3" s="55"/>
    </row>
    <row r="4" spans="1:12" s="26" customFormat="1" ht="55.5" customHeight="1" x14ac:dyDescent="0.25">
      <c r="A4" s="185" t="s">
        <v>42</v>
      </c>
      <c r="B4" s="185"/>
      <c r="C4" s="185"/>
      <c r="D4" s="185"/>
      <c r="E4" s="51"/>
      <c r="F4" s="51"/>
      <c r="G4" s="51"/>
      <c r="H4" s="51"/>
      <c r="I4" s="51"/>
      <c r="J4" s="51"/>
      <c r="K4" s="51"/>
      <c r="L4" s="51"/>
    </row>
    <row r="5" spans="1:12" s="26" customFormat="1" ht="18.75" x14ac:dyDescent="0.25">
      <c r="A5" s="50"/>
      <c r="B5" s="50"/>
      <c r="C5" s="50"/>
      <c r="D5" s="50"/>
      <c r="E5" s="51"/>
      <c r="F5" s="51"/>
      <c r="G5" s="51"/>
      <c r="H5" s="51"/>
      <c r="I5" s="51"/>
      <c r="J5" s="51"/>
      <c r="K5" s="51"/>
      <c r="L5" s="51"/>
    </row>
    <row r="6" spans="1:12" s="26" customFormat="1" x14ac:dyDescent="0.25">
      <c r="A6" s="162" t="s">
        <v>0</v>
      </c>
      <c r="B6" s="162"/>
      <c r="C6" s="186" t="str">
        <f>IF('Príloha č. 1'!$C$6="","",'Príloha č. 1'!$C$6)</f>
        <v/>
      </c>
      <c r="D6" s="186"/>
      <c r="J6" s="52"/>
    </row>
    <row r="7" spans="1:12" s="26" customFormat="1" ht="15" customHeight="1" x14ac:dyDescent="0.25">
      <c r="A7" s="163" t="s">
        <v>1</v>
      </c>
      <c r="B7" s="163"/>
      <c r="C7" s="187" t="str">
        <f>IF('Príloha č. 1'!$C$7="","",'Príloha č. 1'!$C$7)</f>
        <v/>
      </c>
      <c r="D7" s="187"/>
    </row>
    <row r="8" spans="1:12" s="26" customFormat="1" x14ac:dyDescent="0.25">
      <c r="A8" s="163" t="s">
        <v>2</v>
      </c>
      <c r="B8" s="163"/>
      <c r="C8" s="187" t="str">
        <f>IF('Príloha č. 1'!$C$8="","",'Príloha č. 1'!$C$8)</f>
        <v/>
      </c>
      <c r="D8" s="187"/>
    </row>
    <row r="9" spans="1:12" s="26" customFormat="1" x14ac:dyDescent="0.25">
      <c r="A9" s="163" t="s">
        <v>3</v>
      </c>
      <c r="B9" s="163"/>
      <c r="C9" s="187" t="str">
        <f>IF('Príloha č. 1'!$C$9="","",'Príloha č. 1'!$C$9)</f>
        <v/>
      </c>
      <c r="D9" s="187"/>
    </row>
    <row r="10" spans="1:12" x14ac:dyDescent="0.25">
      <c r="C10" s="49"/>
    </row>
    <row r="11" spans="1:12" ht="48" customHeight="1" x14ac:dyDescent="0.25">
      <c r="A11" s="156" t="s">
        <v>43</v>
      </c>
      <c r="B11" s="156"/>
      <c r="C11" s="156"/>
      <c r="D11" s="156"/>
    </row>
    <row r="12" spans="1:12" x14ac:dyDescent="0.25">
      <c r="C12" s="49"/>
    </row>
    <row r="14" spans="1:12" ht="15" customHeight="1" x14ac:dyDescent="0.25">
      <c r="A14" s="18" t="s">
        <v>7</v>
      </c>
      <c r="B14" s="188" t="str">
        <f>IF('Príloha č. 1'!B24:C24="","",'Príloha č. 1'!B24:C24)</f>
        <v/>
      </c>
      <c r="C14" s="188"/>
    </row>
    <row r="15" spans="1:12" ht="15" customHeight="1" x14ac:dyDescent="0.25">
      <c r="A15" s="18" t="s">
        <v>8</v>
      </c>
      <c r="B15" s="189" t="str">
        <f>IF('Príloha č. 1'!B25:C25="","",'Príloha č. 1'!B25:C25)</f>
        <v/>
      </c>
      <c r="C15" s="189"/>
    </row>
    <row r="18" spans="1:12" x14ac:dyDescent="0.25">
      <c r="C18" s="63" t="s">
        <v>50</v>
      </c>
      <c r="D18" s="3"/>
      <c r="K18" s="53"/>
      <c r="L18" s="53"/>
    </row>
    <row r="19" spans="1:12" x14ac:dyDescent="0.25">
      <c r="C19" s="63" t="s">
        <v>51</v>
      </c>
      <c r="D19" s="84" t="str">
        <f>IF('Príloha č. 1'!$D$29="","",'Príloha č. 1'!$D$29)</f>
        <v/>
      </c>
    </row>
    <row r="20" spans="1:12" x14ac:dyDescent="0.25">
      <c r="C20" s="63"/>
      <c r="D20" s="54"/>
    </row>
    <row r="21" spans="1:12" s="27" customFormat="1" x14ac:dyDescent="0.25">
      <c r="A21" s="164" t="s">
        <v>10</v>
      </c>
      <c r="B21" s="164"/>
      <c r="E21" s="18"/>
    </row>
    <row r="22" spans="1:12" s="29" customFormat="1" ht="15" customHeight="1" x14ac:dyDescent="0.25">
      <c r="A22" s="28"/>
      <c r="B22" s="165" t="s">
        <v>12</v>
      </c>
      <c r="C22" s="165"/>
      <c r="D22" s="54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6" priority="5">
      <formula>LEN(TRIM(C6))=0</formula>
    </cfRule>
  </conditionalFormatting>
  <conditionalFormatting sqref="C7:D9">
    <cfRule type="containsBlanks" dxfId="15" priority="4">
      <formula>LEN(TRIM(C7))=0</formula>
    </cfRule>
  </conditionalFormatting>
  <conditionalFormatting sqref="C6:D9">
    <cfRule type="containsBlanks" dxfId="14" priority="3">
      <formula>LEN(TRIM(C6))=0</formula>
    </cfRule>
  </conditionalFormatting>
  <conditionalFormatting sqref="B14:C15">
    <cfRule type="containsBlanks" dxfId="13" priority="2">
      <formula>LEN(TRIM(B14))=0</formula>
    </cfRule>
  </conditionalFormatting>
  <conditionalFormatting sqref="D19">
    <cfRule type="containsBlanks" dxfId="12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4&amp;"Times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66" t="s">
        <v>11</v>
      </c>
      <c r="B1" s="166"/>
    </row>
    <row r="2" spans="1:12" ht="15" customHeight="1" x14ac:dyDescent="0.25">
      <c r="A2" s="167" t="str">
        <f>'Príloha č. 1'!A2:D2</f>
        <v>Koronárne shunty na perfúziu koronárnych artérií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ht="15" customHeight="1" x14ac:dyDescent="0.25">
      <c r="A3" s="168"/>
      <c r="B3" s="168"/>
      <c r="C3" s="168"/>
      <c r="D3" s="168"/>
      <c r="E3" s="168"/>
      <c r="F3" s="57"/>
      <c r="G3" s="57"/>
      <c r="H3" s="57"/>
    </row>
    <row r="4" spans="1:12" s="26" customFormat="1" ht="55.5" customHeight="1" x14ac:dyDescent="0.25">
      <c r="A4" s="185" t="s">
        <v>104</v>
      </c>
      <c r="B4" s="185"/>
      <c r="C4" s="185"/>
      <c r="D4" s="185"/>
      <c r="E4" s="51"/>
      <c r="F4" s="51"/>
      <c r="G4" s="51"/>
      <c r="H4" s="51"/>
      <c r="I4" s="51"/>
      <c r="J4" s="51"/>
      <c r="K4" s="51"/>
      <c r="L4" s="51"/>
    </row>
    <row r="5" spans="1:12" s="26" customFormat="1" ht="18.75" x14ac:dyDescent="0.25">
      <c r="A5" s="58"/>
      <c r="B5" s="58"/>
      <c r="C5" s="58"/>
      <c r="D5" s="58"/>
      <c r="E5" s="51"/>
      <c r="F5" s="51"/>
      <c r="G5" s="51"/>
      <c r="H5" s="51"/>
      <c r="I5" s="51"/>
      <c r="J5" s="51"/>
      <c r="K5" s="51"/>
      <c r="L5" s="51"/>
    </row>
    <row r="6" spans="1:12" s="26" customFormat="1" x14ac:dyDescent="0.25">
      <c r="A6" s="162" t="s">
        <v>0</v>
      </c>
      <c r="B6" s="162"/>
      <c r="C6" s="186" t="str">
        <f xml:space="preserve"> IF('Príloha č. 1'!$C$6="","",'Príloha č. 1'!$C$6)</f>
        <v/>
      </c>
      <c r="D6" s="186"/>
      <c r="J6" s="52"/>
    </row>
    <row r="7" spans="1:12" s="26" customFormat="1" ht="15" customHeight="1" x14ac:dyDescent="0.25">
      <c r="A7" s="163" t="s">
        <v>1</v>
      </c>
      <c r="B7" s="163"/>
      <c r="C7" s="187" t="str">
        <f xml:space="preserve"> IF('Príloha č. 1'!$C$7="","",'Príloha č. 1'!$C$7)</f>
        <v/>
      </c>
      <c r="D7" s="187"/>
    </row>
    <row r="8" spans="1:12" s="26" customFormat="1" x14ac:dyDescent="0.25">
      <c r="A8" s="163" t="s">
        <v>2</v>
      </c>
      <c r="B8" s="163"/>
      <c r="C8" s="187" t="str">
        <f xml:space="preserve"> IF('Príloha č. 1'!$C$8="","",'Príloha č. 1'!$C$8)</f>
        <v/>
      </c>
      <c r="D8" s="187"/>
    </row>
    <row r="9" spans="1:12" s="26" customFormat="1" x14ac:dyDescent="0.25">
      <c r="A9" s="163" t="s">
        <v>3</v>
      </c>
      <c r="B9" s="163"/>
      <c r="C9" s="187" t="str">
        <f xml:space="preserve"> IF('Príloha č. 1'!$C$9="","",'Príloha č. 1'!$C$9)</f>
        <v/>
      </c>
      <c r="D9" s="187"/>
    </row>
    <row r="10" spans="1:12" x14ac:dyDescent="0.25">
      <c r="C10" s="56"/>
    </row>
    <row r="11" spans="1:12" ht="48" customHeight="1" x14ac:dyDescent="0.25">
      <c r="A11" s="190" t="s">
        <v>45</v>
      </c>
      <c r="B11" s="190"/>
      <c r="C11" s="190"/>
      <c r="D11" s="190"/>
    </row>
    <row r="12" spans="1:12" x14ac:dyDescent="0.25">
      <c r="C12" s="56"/>
    </row>
    <row r="14" spans="1:12" ht="15" customHeight="1" x14ac:dyDescent="0.25">
      <c r="A14" s="18" t="s">
        <v>7</v>
      </c>
      <c r="B14" s="188" t="str">
        <f>IF('Príloha č. 1'!B24:C24="","",'Príloha č. 1'!B24:C24)</f>
        <v/>
      </c>
      <c r="C14" s="188"/>
    </row>
    <row r="15" spans="1:12" ht="15" customHeight="1" x14ac:dyDescent="0.25">
      <c r="A15" s="18" t="s">
        <v>8</v>
      </c>
      <c r="B15" s="189" t="str">
        <f>IF('Príloha č. 1'!B25:C25="","",'Príloha č. 1'!B25:C25)</f>
        <v/>
      </c>
      <c r="C15" s="189"/>
    </row>
    <row r="18" spans="1:12" x14ac:dyDescent="0.25">
      <c r="C18" s="63" t="s">
        <v>50</v>
      </c>
      <c r="D18" s="3"/>
      <c r="K18" s="53"/>
      <c r="L18" s="53"/>
    </row>
    <row r="19" spans="1:12" x14ac:dyDescent="0.25">
      <c r="C19" s="63" t="s">
        <v>51</v>
      </c>
      <c r="D19" s="84" t="str">
        <f>IF('Príloha č. 1'!$D$29="","",'Príloha č. 1'!$D$29)</f>
        <v/>
      </c>
    </row>
    <row r="20" spans="1:12" x14ac:dyDescent="0.25">
      <c r="C20" s="63"/>
      <c r="D20" s="27"/>
    </row>
    <row r="21" spans="1:12" s="27" customFormat="1" x14ac:dyDescent="0.25">
      <c r="A21" s="164" t="s">
        <v>10</v>
      </c>
      <c r="B21" s="164"/>
      <c r="E21" s="18"/>
    </row>
    <row r="22" spans="1:12" s="29" customFormat="1" ht="15" customHeight="1" x14ac:dyDescent="0.25">
      <c r="A22" s="28"/>
      <c r="B22" s="165" t="s">
        <v>12</v>
      </c>
      <c r="C22" s="165"/>
      <c r="D22" s="54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1" priority="5">
      <formula>LEN(TRIM(C6))=0</formula>
    </cfRule>
  </conditionalFormatting>
  <conditionalFormatting sqref="C7:D9">
    <cfRule type="containsBlanks" dxfId="10" priority="4">
      <formula>LEN(TRIM(C7))=0</formula>
    </cfRule>
  </conditionalFormatting>
  <conditionalFormatting sqref="C6:D9">
    <cfRule type="containsBlanks" dxfId="9" priority="3">
      <formula>LEN(TRIM(C6))=0</formula>
    </cfRule>
  </conditionalFormatting>
  <conditionalFormatting sqref="B14:C15">
    <cfRule type="containsBlanks" dxfId="8" priority="2">
      <formula>LEN(TRIM(B14))=0</formula>
    </cfRule>
  </conditionalFormatting>
  <conditionalFormatting sqref="D19">
    <cfRule type="containsBlanks" dxfId="7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5&amp;"Times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166" t="s">
        <v>11</v>
      </c>
      <c r="B1" s="166"/>
    </row>
    <row r="2" spans="1:12" ht="15" customHeight="1" x14ac:dyDescent="0.25">
      <c r="A2" s="167" t="str">
        <f>'Príloha č. 1'!A2:D2</f>
        <v>Koronárne shunty na perfúziu koronárnych artérií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ht="15" customHeight="1" x14ac:dyDescent="0.25">
      <c r="A3" s="168"/>
      <c r="B3" s="168"/>
      <c r="C3" s="168"/>
      <c r="D3" s="168"/>
      <c r="E3" s="168"/>
      <c r="F3" s="68"/>
      <c r="G3" s="68"/>
      <c r="H3" s="68"/>
    </row>
    <row r="4" spans="1:12" s="26" customFormat="1" ht="55.5" customHeight="1" x14ac:dyDescent="0.25">
      <c r="A4" s="185" t="s">
        <v>56</v>
      </c>
      <c r="B4" s="185"/>
      <c r="C4" s="185"/>
      <c r="D4" s="185"/>
      <c r="E4" s="51"/>
      <c r="F4" s="51"/>
      <c r="G4" s="51"/>
      <c r="H4" s="51"/>
      <c r="I4" s="51"/>
    </row>
    <row r="5" spans="1:12" s="26" customFormat="1" ht="18.75" x14ac:dyDescent="0.25">
      <c r="A5" s="69"/>
      <c r="B5" s="69"/>
      <c r="C5" s="69"/>
      <c r="D5" s="69"/>
      <c r="E5" s="51"/>
      <c r="F5" s="51"/>
      <c r="G5" s="51"/>
      <c r="H5" s="51"/>
      <c r="I5" s="51"/>
    </row>
    <row r="6" spans="1:12" s="26" customFormat="1" x14ac:dyDescent="0.25">
      <c r="A6" s="162" t="s">
        <v>0</v>
      </c>
      <c r="B6" s="162"/>
      <c r="C6" s="186" t="str">
        <f xml:space="preserve"> IF('Príloha č. 1'!$C$6="","",'Príloha č. 1'!$C$6)</f>
        <v/>
      </c>
      <c r="D6" s="186"/>
    </row>
    <row r="7" spans="1:12" s="26" customFormat="1" ht="15" customHeight="1" x14ac:dyDescent="0.25">
      <c r="A7" s="163" t="s">
        <v>1</v>
      </c>
      <c r="B7" s="163"/>
      <c r="C7" s="187" t="str">
        <f xml:space="preserve"> IF('Príloha č. 1'!$C$7="","",'Príloha č. 1'!$C$7)</f>
        <v/>
      </c>
      <c r="D7" s="187"/>
    </row>
    <row r="8" spans="1:12" s="26" customFormat="1" x14ac:dyDescent="0.25">
      <c r="A8" s="163" t="s">
        <v>2</v>
      </c>
      <c r="B8" s="163"/>
      <c r="C8" s="187" t="str">
        <f xml:space="preserve"> IF('Príloha č. 1'!$C$8="","",'Príloha č. 1'!$C$8)</f>
        <v/>
      </c>
      <c r="D8" s="187"/>
    </row>
    <row r="9" spans="1:12" s="26" customFormat="1" x14ac:dyDescent="0.25">
      <c r="A9" s="163" t="s">
        <v>3</v>
      </c>
      <c r="B9" s="163"/>
      <c r="C9" s="187" t="str">
        <f xml:space="preserve"> IF('Príloha č. 1'!$C$9="","",'Príloha č. 1'!$C$9)</f>
        <v/>
      </c>
      <c r="D9" s="187"/>
    </row>
    <row r="10" spans="1:12" x14ac:dyDescent="0.25">
      <c r="C10" s="67"/>
    </row>
    <row r="11" spans="1:12" ht="48" customHeight="1" x14ac:dyDescent="0.25">
      <c r="A11" s="156" t="s">
        <v>57</v>
      </c>
      <c r="B11" s="156"/>
      <c r="C11" s="156"/>
      <c r="D11" s="156"/>
    </row>
    <row r="12" spans="1:12" x14ac:dyDescent="0.25">
      <c r="C12" s="67"/>
    </row>
    <row r="14" spans="1:12" ht="15" customHeight="1" x14ac:dyDescent="0.25">
      <c r="A14" s="18" t="s">
        <v>7</v>
      </c>
      <c r="B14" s="188" t="str">
        <f>IF('Príloha č. 1'!B24:C24="","",'Príloha č. 1'!B24:C24)</f>
        <v/>
      </c>
      <c r="C14" s="188"/>
    </row>
    <row r="15" spans="1:12" ht="15" customHeight="1" x14ac:dyDescent="0.25">
      <c r="A15" s="18" t="s">
        <v>8</v>
      </c>
      <c r="B15" s="189" t="str">
        <f>IF('Príloha č. 1'!B25:C25="","",'Príloha č. 1'!B25:C25)</f>
        <v/>
      </c>
      <c r="C15" s="189"/>
    </row>
    <row r="18" spans="1:9" x14ac:dyDescent="0.25">
      <c r="C18" s="63" t="s">
        <v>50</v>
      </c>
      <c r="D18" s="3"/>
      <c r="I18" s="53"/>
    </row>
    <row r="19" spans="1:9" x14ac:dyDescent="0.25">
      <c r="C19" s="63" t="s">
        <v>51</v>
      </c>
      <c r="D19" s="84" t="str">
        <f>IF('Príloha č. 1'!$D$29="","",'Príloha č. 1'!$D$29)</f>
        <v/>
      </c>
    </row>
    <row r="20" spans="1:9" x14ac:dyDescent="0.25">
      <c r="C20" s="63"/>
      <c r="D20" s="27"/>
    </row>
    <row r="21" spans="1:9" s="27" customFormat="1" x14ac:dyDescent="0.25">
      <c r="A21" s="164" t="s">
        <v>10</v>
      </c>
      <c r="B21" s="164"/>
      <c r="E21" s="18"/>
    </row>
    <row r="22" spans="1:9" s="29" customFormat="1" ht="15" customHeight="1" x14ac:dyDescent="0.25">
      <c r="A22" s="28"/>
      <c r="B22" s="165" t="s">
        <v>12</v>
      </c>
      <c r="C22" s="165"/>
      <c r="D22" s="54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6" priority="5">
      <formula>LEN(TRIM(D19))=0</formula>
    </cfRule>
  </conditionalFormatting>
  <conditionalFormatting sqref="C6:D9">
    <cfRule type="containsBlanks" dxfId="5" priority="4">
      <formula>LEN(TRIM(C6))=0</formula>
    </cfRule>
  </conditionalFormatting>
  <conditionalFormatting sqref="C7:D9">
    <cfRule type="containsBlanks" dxfId="4" priority="3">
      <formula>LEN(TRIM(C7))=0</formula>
    </cfRule>
  </conditionalFormatting>
  <conditionalFormatting sqref="C6:D9">
    <cfRule type="containsBlanks" dxfId="3" priority="2">
      <formula>LEN(TRIM(C6))=0</formula>
    </cfRule>
  </conditionalFormatting>
  <conditionalFormatting sqref="B14:C15">
    <cfRule type="containsBlanks" dxfId="2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Príloha č. 1</vt:lpstr>
      <vt:lpstr>Príloha č. 2 </vt:lpstr>
      <vt:lpstr>Príloha č. 3</vt:lpstr>
      <vt:lpstr>Príloha č. 4</vt:lpstr>
      <vt:lpstr>Príloha č. 5</vt:lpstr>
      <vt:lpstr>Príloha č. 6 </vt:lpstr>
      <vt:lpstr>Príloha č. 7  </vt:lpstr>
      <vt:lpstr>'Príloha č. 1'!Oblasť_tlače</vt:lpstr>
      <vt:lpstr>'Príloha č. 2 '!Oblasť_tlače</vt:lpstr>
      <vt:lpstr>'Príloha č. 3'!Oblasť_tlače</vt:lpstr>
      <vt:lpstr>'Príloha č. 5'!Oblasť_tlače</vt:lpstr>
      <vt:lpstr>'Príloha č. 6 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2020-03-05T15:53:01Z</cp:lastPrinted>
  <dcterms:created xsi:type="dcterms:W3CDTF">2014-08-04T05:30:35Z</dcterms:created>
  <dcterms:modified xsi:type="dcterms:W3CDTF">2021-12-01T08:28:48Z</dcterms:modified>
</cp:coreProperties>
</file>