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Hlavica centrifugálneho čerpadla\04. JOSEPHINE\"/>
    </mc:Choice>
  </mc:AlternateContent>
  <xr:revisionPtr revIDLastSave="0" documentId="13_ncr:1_{4B8C0346-91E7-4565-949D-FFA8919BF812}" xr6:coauthVersionLast="36" xr6:coauthVersionMax="36" xr10:uidLastSave="{00000000-0000-0000-0000-000000000000}"/>
  <bookViews>
    <workbookView xWindow="-105" yWindow="-105" windowWidth="23250" windowHeight="12570" tabRatio="727" activeTab="2" xr2:uid="{00000000-000D-0000-FFFF-FFFF00000000}"/>
  </bookViews>
  <sheets>
    <sheet name="Príloha č. 1" sheetId="1" r:id="rId1"/>
    <sheet name="Príloha č.2" sheetId="19" r:id="rId2"/>
    <sheet name="Príloha č. 3" sheetId="21" r:id="rId3"/>
    <sheet name="Príloha č. 4" sheetId="20" r:id="rId4"/>
    <sheet name="Príloha č. 5" sheetId="12" r:id="rId5"/>
    <sheet name="Príloha č. 6 " sheetId="15" r:id="rId6"/>
    <sheet name="Príloha č. 7  " sheetId="16" r:id="rId7"/>
  </sheets>
  <definedNames>
    <definedName name="_xlnm.Print_Area" localSheetId="0">'Príloha č. 1'!$A$1:$D$31</definedName>
    <definedName name="_xlnm.Print_Area" localSheetId="2">'Príloha č. 3'!$A$1:$J$25</definedName>
    <definedName name="_xlnm.Print_Area" localSheetId="3">'Príloha č. 4'!$A$1:$K$24</definedName>
    <definedName name="_xlnm.Print_Area" localSheetId="4">'Príloha č. 5'!$A$1:$D$20</definedName>
    <definedName name="_xlnm.Print_Area" localSheetId="5">'Príloha č. 6 '!$A$1:$D$20</definedName>
    <definedName name="_xlnm.Print_Area" localSheetId="6">'Príloha č. 7  '!$A$1:$D$20</definedName>
    <definedName name="_xlnm.Print_Area" localSheetId="1">'Príloha č.2'!$A$1:$D$51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0" l="1"/>
  <c r="G25" i="21"/>
  <c r="B22" i="20"/>
  <c r="B21" i="20"/>
  <c r="B23" i="21"/>
  <c r="B22" i="21"/>
  <c r="D17" i="21"/>
  <c r="D18" i="21"/>
  <c r="B49" i="19"/>
  <c r="B48" i="19"/>
  <c r="D51" i="19"/>
  <c r="C46" i="19"/>
  <c r="C17" i="20"/>
  <c r="C16" i="20"/>
  <c r="C45" i="19"/>
  <c r="C44" i="19"/>
  <c r="C43" i="19"/>
  <c r="C40" i="19"/>
  <c r="C39" i="19"/>
  <c r="C38" i="19"/>
  <c r="C37" i="19"/>
  <c r="C33" i="19"/>
  <c r="C32" i="19"/>
  <c r="C31" i="19"/>
  <c r="C30" i="19"/>
  <c r="A2" i="16" l="1"/>
  <c r="A2" i="15"/>
  <c r="A2" i="12"/>
  <c r="A2" i="20"/>
  <c r="A2" i="21"/>
  <c r="A2" i="19"/>
  <c r="C6" i="12"/>
  <c r="G10" i="21"/>
  <c r="H10" i="21"/>
  <c r="J10" i="21"/>
  <c r="J11" i="21" s="1"/>
  <c r="I10" i="21"/>
  <c r="I11" i="21"/>
  <c r="D19" i="16"/>
  <c r="B15" i="16"/>
  <c r="B14" i="16"/>
  <c r="C9" i="16"/>
  <c r="C8" i="16"/>
  <c r="C7" i="16"/>
  <c r="C6" i="16"/>
  <c r="C9" i="15"/>
  <c r="C8" i="15"/>
  <c r="C7" i="15"/>
  <c r="D19" i="15"/>
  <c r="D19" i="12"/>
  <c r="B15" i="15"/>
  <c r="B14" i="15"/>
  <c r="C6" i="15"/>
  <c r="B15" i="12"/>
  <c r="C9" i="12"/>
  <c r="C8" i="12"/>
  <c r="C7" i="12"/>
  <c r="B14" i="12"/>
</calcChain>
</file>

<file path=xl/sharedStrings.xml><?xml version="1.0" encoding="utf-8"?>
<sst xmlns="http://schemas.openxmlformats.org/spreadsheetml/2006/main" count="201" uniqueCount="98">
  <si>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</si>
  <si>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</si>
  <si>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</si>
  <si>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</si>
  <si>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</si>
  <si>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</si>
  <si>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</si>
  <si>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</si>
  <si>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</si>
  <si>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</si>
  <si>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</si>
  <si>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</si>
  <si>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</si>
  <si>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</si>
  <si>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</si>
  <si>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</si>
  <si>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</si>
  <si>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</si>
  <si>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Por. č.</t>
  </si>
  <si>
    <t>6.</t>
  </si>
  <si>
    <t>7.</t>
  </si>
  <si>
    <t>8.</t>
  </si>
  <si>
    <t>9.</t>
  </si>
  <si>
    <t>Názov položky</t>
  </si>
  <si>
    <t>bez DPH</t>
  </si>
  <si>
    <t>s DPH</t>
  </si>
  <si>
    <t>Týmto potvrdzujem, že všetky uvedené informácie sú pravdivé.</t>
  </si>
  <si>
    <t>LIST S KONTAKTNÝMI ÚDAJMI
OPRÁVNENEJ OSOBY UCHÁDZAČA</t>
  </si>
  <si>
    <t>ks</t>
  </si>
  <si>
    <t>Katalógové číslo</t>
  </si>
  <si>
    <t>10.</t>
  </si>
  <si>
    <t>11.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</si>
  <si>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</si>
  <si>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</si>
  <si>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</si>
  <si>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Podpis a pečiatka: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</si>
  <si>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</si>
  <si>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</si>
  <si>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</si>
  <si>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</si>
  <si>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</si>
  <si>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uchádzača - počas procesu VO</t>
  </si>
  <si>
    <t>5.</t>
  </si>
  <si>
    <t>VYHLÁSENIE UCHÁDZAČA
O NEULOŽENOM ZÁKAZE ÚČASTI
VO VEREJNOM OBSTARÁVANÍ</t>
  </si>
  <si>
    <t>Obchodný názov ponúkaného produktu</t>
  </si>
  <si>
    <t>Výrobca ponúkaného produktu</t>
  </si>
  <si>
    <t>Číslo rozhodnutia</t>
  </si>
  <si>
    <t>Meno a priezvisko oprávnenej osoby na podpisovanie:</t>
  </si>
  <si>
    <t>Špecifikácia predmetu zákazky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</si>
  <si>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</si>
  <si>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</si>
  <si>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</si>
  <si>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Oprávnená kontaktná osoba pre účely plnenia zmluvy na predmetnú zákazku:</t>
  </si>
  <si>
    <t>Sortiment ponúkaného tovaru</t>
  </si>
  <si>
    <t>ŠUKL</t>
  </si>
  <si>
    <t>Kategorizačný
kód</t>
  </si>
  <si>
    <t>Merná 
jednotka
(MJ)</t>
  </si>
  <si>
    <t>Jednotková cena za MJ</t>
  </si>
  <si>
    <t>DPH v %</t>
  </si>
  <si>
    <t>KALKULÁCIA CENY</t>
  </si>
  <si>
    <t>Mer. 
jed.
(MJ)</t>
  </si>
  <si>
    <t>Predpokladané množstvo MJ
na obdobie 
12 mesiacov</t>
  </si>
  <si>
    <t>Celková cena za MJ</t>
  </si>
  <si>
    <t>SPOLU za predmet zákazky:</t>
  </si>
  <si>
    <t>Hlavica centrifugálneho čerpadla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</si>
  <si>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</si>
  <si>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Špeciálny zdravotnícky materiál (sterilná, nepyrogenická, jednorázová hlava) do pumpy mimotelovej krvi, ktorý sa používa iba pri kardiopulmonárnych bypasových zákrokoch kompatibilných s centrifugálnymi riadiacimi systémami CP5. </t>
  </si>
  <si>
    <t>Položka č. 1 - Hlavica centrifugálneho čerpadla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</si>
  <si>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</si>
  <si>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</si>
  <si>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</si>
  <si>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</si>
  <si>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</si>
  <si>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</si>
  <si>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</si>
  <si>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</si>
  <si>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Obal musí obsahovať minimálne názov a katalógové číslo</t>
  </si>
  <si>
    <t xml:space="preserve"> Nízky hlavný plniaci objem</t>
  </si>
  <si>
    <t>Nízka tvorba tepla počas použitia</t>
  </si>
  <si>
    <t>Nižší index hemolýzy</t>
  </si>
  <si>
    <t>Na jednorázové použitie (na vedenie mimotelového
obehu neokluzívnym spôsobom)</t>
  </si>
  <si>
    <t>Sterilne balená každá časť jednotlivo.</t>
  </si>
  <si>
    <t xml:space="preserve"> Bezprecedentná efektívnosť toku = požadované
prietoky s minimom otáčok za minútu</t>
  </si>
  <si>
    <t>Otvorený dizajn obežných kolies = ľahké plnenie a
odvzdušnenie</t>
  </si>
  <si>
    <t>Objem naplnenia: max do (ml) 60</t>
  </si>
  <si>
    <t>Maximálny prietok: (l / min) 8</t>
  </si>
  <si>
    <t>Maximálny výstupný tlak: (mmHg) 800</t>
  </si>
  <si>
    <t xml:space="preserve"> Vstupný / výstupný port: 3/8 "</t>
  </si>
  <si>
    <t>Teleso čerpadla – polykarbonát</t>
  </si>
  <si>
    <t xml:space="preserve"> Hriadeľ - nehrdzavejúca oceľ</t>
  </si>
  <si>
    <t>Ložiská – HDPE (polyetylén s vysokou hustotou)</t>
  </si>
  <si>
    <t>Potiahnuté coatingom</t>
  </si>
  <si>
    <t>Validácia 6 hodín/max.prietoku 8 l</t>
  </si>
  <si>
    <t>Dobrá schopnosť manipulácie so vzduchom</t>
  </si>
  <si>
    <t>Kompatibilná s centrifugálnymi riadiacimi systémami CP 5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</si>
  <si>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</si>
  <si>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výška DPH 
v EUR</t>
  </si>
  <si>
    <t>sadzba DPH 
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</si>
</sst>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00\ &quot;€&quot;"/>
    <numFmt numFmtId="166" formatCode="#,##0.0000\ [$€-1]"/>
    <numFmt numFmtId="167" formatCode="#,##0.0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</cellStyleXfs>
  <cellXfs count="260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top" wrapText="1"/>
    </xf>
    <xf numFmtId="49" fontId="11" fillId="4" borderId="1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49" fontId="7" fillId="0" borderId="29" xfId="0" applyNumberFormat="1" applyFont="1" applyBorder="1" applyAlignment="1">
      <alignment horizontal="center" vertical="center" wrapText="1"/>
    </xf>
    <xf numFmtId="0" fontId="16" fillId="0" borderId="30" xfId="0" applyFont="1" applyFill="1" applyBorder="1" applyAlignment="1">
      <alignment vertical="center" wrapText="1"/>
    </xf>
    <xf numFmtId="49" fontId="9" fillId="0" borderId="31" xfId="0" applyNumberFormat="1" applyFont="1" applyBorder="1" applyAlignment="1">
      <alignment horizontal="center" wrapText="1"/>
    </xf>
    <xf numFmtId="0" fontId="9" fillId="0" borderId="0" xfId="0" applyFont="1" applyAlignment="1">
      <alignment vertical="center"/>
    </xf>
    <xf numFmtId="49" fontId="7" fillId="0" borderId="33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wrapText="1"/>
    </xf>
    <xf numFmtId="49" fontId="16" fillId="0" borderId="37" xfId="0" applyNumberFormat="1" applyFont="1" applyFill="1" applyBorder="1" applyAlignment="1">
      <alignment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9" fillId="0" borderId="39" xfId="0" applyNumberFormat="1" applyFont="1" applyBorder="1" applyAlignment="1">
      <alignment horizontal="center" wrapText="1"/>
    </xf>
    <xf numFmtId="49" fontId="9" fillId="0" borderId="41" xfId="0" applyNumberFormat="1" applyFont="1" applyBorder="1" applyAlignment="1">
      <alignment wrapText="1"/>
    </xf>
    <xf numFmtId="49" fontId="7" fillId="0" borderId="42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wrapText="1"/>
    </xf>
    <xf numFmtId="49" fontId="9" fillId="0" borderId="45" xfId="0" applyNumberFormat="1" applyFont="1" applyBorder="1" applyAlignment="1">
      <alignment horizontal="center" wrapText="1"/>
    </xf>
    <xf numFmtId="0" fontId="9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Alignment="1" applyProtection="1">
      <alignment horizontal="left" wrapText="1"/>
      <protection locked="0"/>
    </xf>
    <xf numFmtId="164" fontId="17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48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9" fillId="2" borderId="3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58" xfId="0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19" fillId="2" borderId="59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9" fillId="2" borderId="60" xfId="0" applyFont="1" applyFill="1" applyBorder="1" applyAlignment="1" applyProtection="1">
      <alignment horizontal="center" vertical="top" wrapText="1"/>
      <protection locked="0"/>
    </xf>
    <xf numFmtId="0" fontId="19" fillId="2" borderId="61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60" xfId="0" applyFont="1" applyFill="1" applyBorder="1" applyAlignment="1" applyProtection="1">
      <alignment horizontal="center" vertical="center" wrapText="1"/>
      <protection locked="0"/>
    </xf>
    <xf numFmtId="0" fontId="19" fillId="2" borderId="62" xfId="0" applyFont="1" applyFill="1" applyBorder="1" applyAlignment="1" applyProtection="1">
      <alignment horizontal="center" vertical="center" wrapText="1"/>
      <protection locked="0"/>
    </xf>
    <xf numFmtId="0" fontId="19" fillId="2" borderId="63" xfId="0" applyFont="1" applyFill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left" vertical="center" wrapText="1"/>
      <protection locked="0"/>
    </xf>
    <xf numFmtId="49" fontId="9" fillId="0" borderId="65" xfId="0" applyNumberFormat="1" applyFont="1" applyBorder="1" applyAlignment="1" applyProtection="1">
      <alignment horizontal="left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68" xfId="0" applyNumberFormat="1" applyFont="1" applyBorder="1" applyAlignment="1" applyProtection="1">
      <alignment horizontal="center" vertical="center" wrapText="1"/>
      <protection locked="0"/>
    </xf>
    <xf numFmtId="165" fontId="9" fillId="0" borderId="48" xfId="0" applyNumberFormat="1" applyFont="1" applyBorder="1" applyAlignment="1" applyProtection="1">
      <alignment horizontal="right" vertical="center" wrapText="1"/>
      <protection locked="0"/>
    </xf>
    <xf numFmtId="9" fontId="9" fillId="0" borderId="69" xfId="0" applyNumberFormat="1" applyFont="1" applyBorder="1" applyAlignment="1" applyProtection="1">
      <alignment horizontal="right" vertical="center" wrapText="1"/>
      <protection locked="0"/>
    </xf>
    <xf numFmtId="165" fontId="9" fillId="0" borderId="36" xfId="0" applyNumberFormat="1" applyFont="1" applyBorder="1" applyAlignment="1" applyProtection="1">
      <alignment horizontal="right" vertical="center" wrapText="1"/>
      <protection locked="0"/>
    </xf>
    <xf numFmtId="49" fontId="9" fillId="0" borderId="70" xfId="0" applyNumberFormat="1" applyFont="1" applyBorder="1" applyAlignment="1" applyProtection="1">
      <alignment horizontal="center" vertical="center" wrapText="1"/>
      <protection locked="0"/>
    </xf>
    <xf numFmtId="49" fontId="9" fillId="0" borderId="71" xfId="0" applyNumberFormat="1" applyFont="1" applyBorder="1" applyAlignment="1" applyProtection="1">
      <alignment horizontal="left" vertical="center" wrapText="1"/>
      <protection locked="0"/>
    </xf>
    <xf numFmtId="49" fontId="9" fillId="0" borderId="72" xfId="0" applyNumberFormat="1" applyFont="1" applyBorder="1" applyAlignment="1" applyProtection="1">
      <alignment horizontal="left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9" fillId="0" borderId="39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165" fontId="9" fillId="0" borderId="71" xfId="0" applyNumberFormat="1" applyFont="1" applyBorder="1" applyAlignment="1" applyProtection="1">
      <alignment horizontal="right" vertical="center" wrapText="1"/>
      <protection locked="0"/>
    </xf>
    <xf numFmtId="9" fontId="9" fillId="0" borderId="76" xfId="0" applyNumberFormat="1" applyFont="1" applyBorder="1" applyAlignment="1" applyProtection="1">
      <alignment horizontal="right" vertical="center" wrapText="1"/>
      <protection locked="0"/>
    </xf>
    <xf numFmtId="165" fontId="9" fillId="0" borderId="41" xfId="0" applyNumberFormat="1" applyFont="1" applyBorder="1" applyAlignment="1" applyProtection="1">
      <alignment horizontal="right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78" xfId="0" applyNumberFormat="1" applyFont="1" applyBorder="1" applyAlignment="1" applyProtection="1">
      <alignment horizontal="left" vertical="center" wrapText="1"/>
      <protection locked="0"/>
    </xf>
    <xf numFmtId="49" fontId="9" fillId="0" borderId="79" xfId="0" applyNumberFormat="1" applyFont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80" xfId="0" applyNumberFormat="1" applyFont="1" applyBorder="1" applyAlignment="1" applyProtection="1">
      <alignment horizontal="center" vertical="center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165" fontId="9" fillId="0" borderId="24" xfId="0" applyNumberFormat="1" applyFont="1" applyBorder="1" applyAlignment="1" applyProtection="1">
      <alignment horizontal="right" vertical="center" wrapText="1"/>
      <protection locked="0"/>
    </xf>
    <xf numFmtId="9" fontId="9" fillId="0" borderId="82" xfId="0" applyNumberFormat="1" applyFont="1" applyBorder="1" applyAlignment="1" applyProtection="1">
      <alignment horizontal="right" vertical="center" wrapText="1"/>
      <protection locked="0"/>
    </xf>
    <xf numFmtId="165" fontId="9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58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83" xfId="0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60" xfId="0" applyFont="1" applyFill="1" applyBorder="1" applyAlignment="1" applyProtection="1">
      <alignment horizontal="center" vertical="center" wrapText="1"/>
      <protection locked="0"/>
    </xf>
    <xf numFmtId="0" fontId="23" fillId="2" borderId="62" xfId="0" applyFont="1" applyFill="1" applyBorder="1" applyAlignment="1" applyProtection="1">
      <alignment horizontal="center" vertical="center" wrapText="1"/>
      <protection locked="0"/>
    </xf>
    <xf numFmtId="0" fontId="23" fillId="2" borderId="84" xfId="0" applyFont="1" applyFill="1" applyBorder="1" applyAlignment="1" applyProtection="1">
      <alignment horizontal="center" vertical="center" wrapText="1"/>
      <protection locked="0"/>
    </xf>
    <xf numFmtId="0" fontId="23" fillId="2" borderId="85" xfId="0" applyFont="1" applyFill="1" applyBorder="1" applyAlignment="1" applyProtection="1">
      <alignment horizontal="center" vertical="center" wrapText="1"/>
      <protection locked="0"/>
    </xf>
    <xf numFmtId="0" fontId="23" fillId="2" borderId="63" xfId="0" applyFont="1" applyFill="1" applyBorder="1" applyAlignment="1" applyProtection="1">
      <alignment horizontal="center" vertical="center" wrapText="1"/>
      <protection locked="0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87" xfId="0" applyFont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166" fontId="7" fillId="0" borderId="48" xfId="0" applyNumberFormat="1" applyFont="1" applyBorder="1" applyAlignment="1" applyProtection="1">
      <alignment horizontal="right" vertical="center" wrapText="1"/>
      <protection locked="0"/>
    </xf>
    <xf numFmtId="9" fontId="7" fillId="0" borderId="69" xfId="0" applyNumberFormat="1" applyFont="1" applyBorder="1" applyAlignment="1" applyProtection="1">
      <alignment horizontal="center" vertical="center" wrapText="1"/>
      <protection locked="0"/>
    </xf>
    <xf numFmtId="166" fontId="7" fillId="0" borderId="35" xfId="0" applyNumberFormat="1" applyFont="1" applyBorder="1" applyAlignment="1" applyProtection="1">
      <alignment horizontal="center" vertical="center" wrapText="1"/>
      <protection locked="0"/>
    </xf>
    <xf numFmtId="166" fontId="7" fillId="0" borderId="35" xfId="0" applyNumberFormat="1" applyFont="1" applyBorder="1" applyAlignment="1" applyProtection="1">
      <alignment horizontal="right" vertical="center" wrapText="1"/>
      <protection locked="0"/>
    </xf>
    <xf numFmtId="166" fontId="7" fillId="0" borderId="88" xfId="0" applyNumberFormat="1" applyFont="1" applyBorder="1" applyAlignment="1" applyProtection="1">
      <alignment horizontal="right" vertical="center" wrapText="1"/>
      <protection locked="0"/>
    </xf>
    <xf numFmtId="166" fontId="7" fillId="0" borderId="89" xfId="0" applyNumberFormat="1" applyFont="1" applyBorder="1" applyAlignment="1" applyProtection="1">
      <alignment horizontal="right" vertical="center" wrapText="1"/>
      <protection locked="0"/>
    </xf>
    <xf numFmtId="166" fontId="11" fillId="0" borderId="90" xfId="0" applyNumberFormat="1" applyFont="1" applyBorder="1" applyAlignment="1" applyProtection="1">
      <alignment vertical="center"/>
      <protection locked="0"/>
    </xf>
    <xf numFmtId="165" fontId="11" fillId="5" borderId="90" xfId="0" applyNumberFormat="1" applyFont="1" applyFill="1" applyBorder="1" applyAlignment="1" applyProtection="1">
      <alignment horizontal="right" vertical="center"/>
      <protection locked="0"/>
    </xf>
    <xf numFmtId="167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horizontal="center" wrapText="1"/>
      <protection locked="0"/>
    </xf>
    <xf numFmtId="164" fontId="11" fillId="3" borderId="0" xfId="0" applyNumberFormat="1" applyFont="1" applyFill="1" applyBorder="1" applyAlignment="1" applyProtection="1">
      <alignment horizontal="right"/>
      <protection locked="0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16" fillId="0" borderId="43" xfId="0" applyFont="1" applyFill="1" applyBorder="1" applyAlignment="1">
      <alignment vertical="center" wrapText="1"/>
    </xf>
    <xf numFmtId="49" fontId="11" fillId="4" borderId="91" xfId="0" applyNumberFormat="1" applyFont="1" applyFill="1" applyBorder="1" applyAlignment="1">
      <alignment horizontal="center" vertical="top" wrapText="1"/>
    </xf>
    <xf numFmtId="49" fontId="9" fillId="0" borderId="32" xfId="0" applyNumberFormat="1" applyFont="1" applyBorder="1" applyAlignment="1">
      <alignment wrapText="1"/>
    </xf>
    <xf numFmtId="49" fontId="9" fillId="0" borderId="36" xfId="0" applyNumberFormat="1" applyFont="1" applyBorder="1" applyAlignment="1">
      <alignment wrapText="1"/>
    </xf>
    <xf numFmtId="49" fontId="9" fillId="0" borderId="25" xfId="0" applyNumberFormat="1" applyFont="1" applyBorder="1" applyAlignment="1">
      <alignment wrapText="1"/>
    </xf>
    <xf numFmtId="49" fontId="7" fillId="0" borderId="92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wrapText="1"/>
    </xf>
    <xf numFmtId="0" fontId="8" fillId="0" borderId="0" xfId="0" applyNumberFormat="1" applyFont="1" applyFill="1" applyAlignment="1"/>
    <xf numFmtId="0" fontId="8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10" fillId="0" borderId="0" xfId="0" applyNumberFormat="1" applyFont="1" applyFill="1" applyAlignment="1" applyProtection="1">
      <alignment vertical="top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10" fillId="0" borderId="0" xfId="0" applyNumberFormat="1" applyFont="1" applyFill="1" applyAlignment="1" applyProtection="1">
      <alignment vertical="top" wrapText="1"/>
      <protection locked="0"/>
    </xf>
    <xf numFmtId="0" fontId="11" fillId="0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4" fillId="2" borderId="26" xfId="2" applyNumberFormat="1" applyFont="1" applyFill="1" applyBorder="1" applyAlignment="1">
      <alignment horizontal="left" vertical="center" wrapText="1"/>
    </xf>
    <xf numFmtId="0" fontId="15" fillId="0" borderId="27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1" fillId="4" borderId="11" xfId="0" applyNumberFormat="1" applyFont="1" applyFill="1" applyBorder="1" applyAlignment="1">
      <alignment horizontal="left" vertical="top" wrapText="1"/>
    </xf>
    <xf numFmtId="49" fontId="11" fillId="4" borderId="17" xfId="0" applyNumberFormat="1" applyFont="1" applyFill="1" applyBorder="1" applyAlignment="1">
      <alignment horizontal="left" vertical="top" wrapText="1"/>
    </xf>
    <xf numFmtId="49" fontId="11" fillId="4" borderId="12" xfId="0" applyNumberFormat="1" applyFont="1" applyFill="1" applyBorder="1" applyAlignment="1">
      <alignment horizontal="left" vertical="top" wrapText="1"/>
    </xf>
    <xf numFmtId="49" fontId="11" fillId="4" borderId="23" xfId="0" applyNumberFormat="1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49" fontId="11" fillId="0" borderId="26" xfId="0" applyNumberFormat="1" applyFont="1" applyFill="1" applyBorder="1" applyAlignment="1">
      <alignment horizontal="left" vertical="top" wrapText="1"/>
    </xf>
    <xf numFmtId="49" fontId="11" fillId="0" borderId="27" xfId="0" applyNumberFormat="1" applyFont="1" applyFill="1" applyBorder="1" applyAlignment="1">
      <alignment horizontal="left" vertical="top" wrapText="1"/>
    </xf>
    <xf numFmtId="49" fontId="11" fillId="0" borderId="28" xfId="0" applyNumberFormat="1" applyFont="1" applyFill="1" applyBorder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top" wrapText="1"/>
      <protection locked="0"/>
    </xf>
    <xf numFmtId="0" fontId="22" fillId="0" borderId="21" xfId="0" applyFont="1" applyBorder="1" applyAlignment="1" applyProtection="1">
      <alignment horizontal="center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center" vertical="top" wrapText="1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3" fontId="22" fillId="0" borderId="16" xfId="0" applyNumberFormat="1" applyFont="1" applyBorder="1" applyAlignment="1" applyProtection="1">
      <alignment horizontal="center" vertical="top" wrapText="1"/>
      <protection locked="0"/>
    </xf>
    <xf numFmtId="3" fontId="22" fillId="0" borderId="5" xfId="0" applyNumberFormat="1" applyFont="1" applyBorder="1" applyAlignment="1" applyProtection="1">
      <alignment horizontal="center" vertical="top" wrapText="1"/>
      <protection locked="0"/>
    </xf>
    <xf numFmtId="3" fontId="22" fillId="0" borderId="19" xfId="0" applyNumberFormat="1" applyFont="1" applyBorder="1" applyAlignment="1" applyProtection="1">
      <alignment horizontal="center" vertical="top" wrapText="1"/>
      <protection locked="0"/>
    </xf>
    <xf numFmtId="3" fontId="22" fillId="0" borderId="20" xfId="0" applyNumberFormat="1" applyFont="1" applyBorder="1" applyAlignment="1" applyProtection="1">
      <alignment horizontal="center" vertical="top" wrapText="1"/>
      <protection locked="0"/>
    </xf>
    <xf numFmtId="0" fontId="22" fillId="0" borderId="31" xfId="0" applyFont="1" applyBorder="1" applyAlignment="1" applyProtection="1">
      <alignment horizontal="center" vertical="top" wrapText="1"/>
      <protection locked="0"/>
    </xf>
    <xf numFmtId="0" fontId="22" fillId="0" borderId="32" xfId="0" applyFont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22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0" fillId="0" borderId="0" xfId="2" applyNumberFormat="1" applyFont="1" applyAlignment="1" applyProtection="1">
      <alignment horizontal="left" vertical="center" wrapText="1"/>
      <protection locked="0"/>
    </xf>
    <xf numFmtId="0" fontId="20" fillId="0" borderId="51" xfId="0" applyFont="1" applyBorder="1" applyAlignment="1" applyProtection="1">
      <alignment horizontal="center" vertical="top" wrapText="1"/>
      <protection locked="0"/>
    </xf>
    <xf numFmtId="0" fontId="20" fillId="0" borderId="13" xfId="0" applyFont="1" applyBorder="1" applyAlignment="1" applyProtection="1">
      <alignment horizontal="center" vertical="top" wrapText="1"/>
      <protection locked="0"/>
    </xf>
    <xf numFmtId="0" fontId="20" fillId="0" borderId="52" xfId="0" applyFont="1" applyBorder="1" applyAlignment="1" applyProtection="1">
      <alignment horizontal="center" vertical="top" wrapText="1"/>
      <protection locked="0"/>
    </xf>
    <xf numFmtId="0" fontId="20" fillId="0" borderId="56" xfId="0" applyFont="1" applyBorder="1" applyAlignment="1" applyProtection="1">
      <alignment horizontal="center" vertical="top" wrapText="1"/>
      <protection locked="0"/>
    </xf>
    <xf numFmtId="0" fontId="20" fillId="0" borderId="17" xfId="0" applyFont="1" applyBorder="1" applyAlignment="1" applyProtection="1">
      <alignment horizontal="center" vertical="top" wrapText="1"/>
      <protection locked="0"/>
    </xf>
    <xf numFmtId="0" fontId="20" fillId="0" borderId="57" xfId="0" applyFont="1" applyBorder="1" applyAlignment="1" applyProtection="1">
      <alignment horizontal="center" vertical="top" wrapText="1"/>
      <protection locked="0"/>
    </xf>
    <xf numFmtId="3" fontId="20" fillId="0" borderId="19" xfId="0" applyNumberFormat="1" applyFont="1" applyBorder="1" applyAlignment="1" applyProtection="1">
      <alignment horizontal="center" vertical="top" wrapText="1"/>
      <protection locked="0"/>
    </xf>
    <xf numFmtId="3" fontId="20" fillId="0" borderId="20" xfId="0" applyNumberFormat="1" applyFont="1" applyBorder="1" applyAlignment="1" applyProtection="1">
      <alignment horizontal="center" vertical="top" wrapText="1"/>
      <protection locked="0"/>
    </xf>
    <xf numFmtId="3" fontId="20" fillId="0" borderId="53" xfId="0" applyNumberFormat="1" applyFont="1" applyBorder="1" applyAlignment="1" applyProtection="1">
      <alignment horizontal="center" vertical="top" wrapText="1"/>
      <protection locked="0"/>
    </xf>
    <xf numFmtId="0" fontId="20" fillId="0" borderId="15" xfId="0" applyFont="1" applyBorder="1" applyAlignment="1" applyProtection="1">
      <alignment horizontal="center" vertical="top" wrapText="1"/>
      <protection locked="0"/>
    </xf>
    <xf numFmtId="0" fontId="20" fillId="0" borderId="21" xfId="0" applyFont="1" applyBorder="1" applyAlignment="1" applyProtection="1">
      <alignment horizontal="center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49" xfId="0" applyFont="1" applyBorder="1" applyAlignment="1" applyProtection="1">
      <alignment horizontal="center" vertical="top" wrapText="1"/>
      <protection locked="0"/>
    </xf>
    <xf numFmtId="0" fontId="20" fillId="0" borderId="54" xfId="0" applyFont="1" applyBorder="1" applyAlignment="1" applyProtection="1">
      <alignment horizontal="center" vertical="top" wrapText="1"/>
      <protection locked="0"/>
    </xf>
    <xf numFmtId="0" fontId="20" fillId="0" borderId="50" xfId="0" applyFont="1" applyBorder="1" applyAlignment="1" applyProtection="1">
      <alignment horizontal="center" vertical="top" wrapText="1"/>
      <protection locked="0"/>
    </xf>
    <xf numFmtId="0" fontId="20" fillId="0" borderId="5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</cellXfs>
  <cellStyles count="4">
    <cellStyle name="Hypertextové prepojenie" xfId="1" builtinId="8"/>
    <cellStyle name="Normálna" xfId="0" builtinId="0"/>
    <cellStyle name="Normálna 2" xfId="3" xr:uid="{00000000-0005-0000-0000-000001000000}"/>
    <cellStyle name="normálne 2 2" xfId="2" xr:uid="{00000000-0005-0000-0000-000003000000}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3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7" t="s">
        <v>11</v>
      </c>
      <c r="B1" s="177"/>
    </row>
    <row r="2" spans="1:10" x14ac:dyDescent="0.25">
      <c r="A2" s="170" t="s">
        <v>64</v>
      </c>
      <c r="B2" s="170"/>
      <c r="C2" s="170"/>
      <c r="D2" s="170"/>
    </row>
    <row r="3" spans="1:10" ht="24.95" customHeight="1" x14ac:dyDescent="0.25">
      <c r="A3" s="180"/>
      <c r="B3" s="180"/>
      <c r="C3" s="180"/>
    </row>
    <row r="4" spans="1:10" ht="36" customHeight="1" x14ac:dyDescent="0.3">
      <c r="A4" s="185" t="s">
        <v>27</v>
      </c>
      <c r="B4" s="186"/>
      <c r="C4" s="186"/>
      <c r="D4" s="186"/>
      <c r="E4" s="2"/>
      <c r="F4" s="2"/>
      <c r="G4" s="2"/>
      <c r="H4" s="2"/>
      <c r="I4" s="2"/>
      <c r="J4" s="2"/>
    </row>
    <row r="6" spans="1:10" x14ac:dyDescent="0.25">
      <c r="A6" s="178" t="s">
        <v>0</v>
      </c>
      <c r="B6" s="178"/>
      <c r="C6" s="187"/>
      <c r="D6" s="187"/>
      <c r="F6" s="11"/>
    </row>
    <row r="7" spans="1:10" x14ac:dyDescent="0.25">
      <c r="A7" s="178" t="s">
        <v>1</v>
      </c>
      <c r="B7" s="178"/>
      <c r="C7" s="183"/>
      <c r="D7" s="183"/>
    </row>
    <row r="8" spans="1:10" x14ac:dyDescent="0.25">
      <c r="A8" s="178" t="s">
        <v>2</v>
      </c>
      <c r="B8" s="178"/>
      <c r="C8" s="183"/>
      <c r="D8" s="183"/>
    </row>
    <row r="9" spans="1:10" x14ac:dyDescent="0.25">
      <c r="A9" s="178" t="s">
        <v>3</v>
      </c>
      <c r="B9" s="178"/>
      <c r="C9" s="183"/>
      <c r="D9" s="183"/>
    </row>
    <row r="10" spans="1:10" ht="13.9" x14ac:dyDescent="0.25">
      <c r="A10" s="3"/>
      <c r="B10" s="3"/>
      <c r="C10" s="3"/>
    </row>
    <row r="11" spans="1:10" x14ac:dyDescent="0.25">
      <c r="A11" s="179" t="s">
        <v>41</v>
      </c>
      <c r="B11" s="179"/>
      <c r="C11" s="179"/>
      <c r="D11" s="5"/>
      <c r="E11" s="5"/>
      <c r="F11" s="5"/>
      <c r="G11" s="5"/>
      <c r="H11" s="5"/>
      <c r="I11" s="5"/>
      <c r="J11" s="5"/>
    </row>
    <row r="12" spans="1:10" ht="13.9" x14ac:dyDescent="0.25">
      <c r="A12" s="178" t="s">
        <v>4</v>
      </c>
      <c r="B12" s="178"/>
      <c r="C12" s="181"/>
      <c r="D12" s="181"/>
    </row>
    <row r="13" spans="1:10" x14ac:dyDescent="0.25">
      <c r="A13" s="178" t="s">
        <v>17</v>
      </c>
      <c r="B13" s="178"/>
      <c r="C13" s="190"/>
      <c r="D13" s="190"/>
    </row>
    <row r="14" spans="1:10" x14ac:dyDescent="0.25">
      <c r="A14" s="178" t="s">
        <v>5</v>
      </c>
      <c r="B14" s="178"/>
      <c r="C14" s="190"/>
      <c r="D14" s="190"/>
    </row>
    <row r="15" spans="1:10" ht="14.45" x14ac:dyDescent="0.3">
      <c r="A15" s="178" t="s">
        <v>6</v>
      </c>
      <c r="B15" s="178"/>
      <c r="C15" s="189"/>
      <c r="D15" s="190"/>
    </row>
    <row r="17" spans="1:10" ht="14.25" customHeight="1" x14ac:dyDescent="0.25">
      <c r="A17" s="179" t="s">
        <v>34</v>
      </c>
      <c r="B17" s="179"/>
      <c r="C17" s="179"/>
      <c r="D17" s="5"/>
      <c r="E17" s="5"/>
      <c r="F17" s="5"/>
      <c r="G17" s="5"/>
      <c r="H17" s="5"/>
      <c r="I17" s="5"/>
      <c r="J17" s="5"/>
    </row>
    <row r="18" spans="1:10" ht="13.9" x14ac:dyDescent="0.25">
      <c r="A18" s="178" t="s">
        <v>4</v>
      </c>
      <c r="B18" s="178"/>
      <c r="C18" s="181"/>
      <c r="D18" s="181"/>
    </row>
    <row r="19" spans="1:10" x14ac:dyDescent="0.25">
      <c r="A19" s="178" t="s">
        <v>17</v>
      </c>
      <c r="B19" s="178"/>
      <c r="C19" s="190"/>
      <c r="D19" s="190"/>
    </row>
    <row r="20" spans="1:10" x14ac:dyDescent="0.25">
      <c r="A20" s="178" t="s">
        <v>5</v>
      </c>
      <c r="B20" s="178"/>
      <c r="C20" s="190"/>
      <c r="D20" s="190"/>
    </row>
    <row r="21" spans="1:10" ht="14.45" x14ac:dyDescent="0.3">
      <c r="A21" s="178" t="s">
        <v>6</v>
      </c>
      <c r="B21" s="178"/>
      <c r="C21" s="189"/>
      <c r="D21" s="190"/>
    </row>
    <row r="22" spans="1:10" ht="13.9" x14ac:dyDescent="0.25">
      <c r="A22" s="3"/>
      <c r="B22" s="3"/>
      <c r="C22" s="3"/>
    </row>
    <row r="23" spans="1:10" ht="24.95" customHeight="1" x14ac:dyDescent="0.25">
      <c r="A23" s="180"/>
      <c r="B23" s="180"/>
      <c r="C23" s="180"/>
    </row>
    <row r="24" spans="1:10" ht="13.9" x14ac:dyDescent="0.25">
      <c r="A24" s="1" t="s">
        <v>7</v>
      </c>
      <c r="B24" s="183"/>
      <c r="C24" s="183"/>
    </row>
    <row r="25" spans="1:10" x14ac:dyDescent="0.25">
      <c r="A25" s="4" t="s">
        <v>9</v>
      </c>
      <c r="B25" s="184"/>
      <c r="C25" s="184"/>
    </row>
    <row r="28" spans="1:10" x14ac:dyDescent="0.25">
      <c r="C28" s="32" t="s">
        <v>35</v>
      </c>
      <c r="D28" s="3"/>
    </row>
    <row r="29" spans="1:10" x14ac:dyDescent="0.25">
      <c r="C29" s="32" t="s">
        <v>47</v>
      </c>
      <c r="D29" s="37"/>
    </row>
    <row r="30" spans="1:10" ht="28.5" customHeight="1" x14ac:dyDescent="0.25">
      <c r="D30" s="33"/>
    </row>
    <row r="32" spans="1:10" s="6" customFormat="1" ht="11.25" x14ac:dyDescent="0.2">
      <c r="A32" s="188" t="s">
        <v>10</v>
      </c>
      <c r="B32" s="188"/>
    </row>
    <row r="33" spans="1:5" s="7" customFormat="1" ht="15" customHeight="1" x14ac:dyDescent="0.2">
      <c r="A33" s="10"/>
      <c r="B33" s="182" t="s">
        <v>12</v>
      </c>
      <c r="C33" s="182"/>
      <c r="D33" s="8"/>
      <c r="E33" s="9"/>
    </row>
  </sheetData>
  <mergeCells count="34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</mergeCells>
  <conditionalFormatting sqref="C6:D6 D29">
    <cfRule type="containsBlanks" dxfId="40" priority="18">
      <formula>LEN(TRIM(C6))=0</formula>
    </cfRule>
  </conditionalFormatting>
  <conditionalFormatting sqref="C7:D9">
    <cfRule type="containsBlanks" dxfId="39" priority="15">
      <formula>LEN(TRIM(C7))=0</formula>
    </cfRule>
  </conditionalFormatting>
  <conditionalFormatting sqref="C12:D12 C14:D15">
    <cfRule type="containsBlanks" dxfId="38" priority="14">
      <formula>LEN(TRIM(C12))=0</formula>
    </cfRule>
  </conditionalFormatting>
  <conditionalFormatting sqref="A33:B33">
    <cfRule type="containsBlanks" dxfId="37" priority="13">
      <formula>LEN(TRIM(A33))=0</formula>
    </cfRule>
  </conditionalFormatting>
  <conditionalFormatting sqref="B24:C25">
    <cfRule type="containsBlanks" dxfId="36" priority="6">
      <formula>LEN(TRIM(B24))=0</formula>
    </cfRule>
  </conditionalFormatting>
  <conditionalFormatting sqref="C13:D13">
    <cfRule type="containsBlanks" dxfId="35" priority="5">
      <formula>LEN(TRIM(C13))=0</formula>
    </cfRule>
  </conditionalFormatting>
  <conditionalFormatting sqref="C18:D18 C20:D21">
    <cfRule type="containsBlanks" dxfId="34" priority="4">
      <formula>LEN(TRIM(C18))=0</formula>
    </cfRule>
  </conditionalFormatting>
  <conditionalFormatting sqref="C19:D19">
    <cfRule type="containsBlanks" dxfId="33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B5E9"/>
  </sheetPr>
  <dimension ref="A1:K53"/>
  <sheetViews>
    <sheetView showGridLines="0" zoomScaleNormal="100" workbookViewId="0">
      <selection sqref="A1:D1"/>
    </sheetView>
  </sheetViews>
  <sheetFormatPr defaultColWidth="9.140625" defaultRowHeight="12.75" x14ac:dyDescent="0.2"/>
  <cols>
    <col min="1" max="1" width="7.28515625" style="39" customWidth="1"/>
    <col min="2" max="2" width="50.7109375" style="39" customWidth="1"/>
    <col min="3" max="3" width="20.7109375" style="39" customWidth="1"/>
    <col min="4" max="4" width="30.7109375" style="39" customWidth="1"/>
    <col min="5" max="6" width="12.7109375" style="38" customWidth="1"/>
    <col min="7" max="7" width="15.7109375" style="38" customWidth="1"/>
    <col min="8" max="8" width="7.85546875" style="39" customWidth="1"/>
    <col min="9" max="9" width="15.7109375" style="39" customWidth="1"/>
    <col min="10" max="10" width="10.7109375" style="39" customWidth="1"/>
    <col min="11" max="11" width="15.7109375" style="39" customWidth="1"/>
    <col min="12" max="16384" width="9.140625" style="39"/>
  </cols>
  <sheetData>
    <row r="1" spans="1:11" ht="15" customHeight="1" x14ac:dyDescent="0.2">
      <c r="A1" s="194" t="s">
        <v>11</v>
      </c>
      <c r="B1" s="194"/>
      <c r="C1" s="194"/>
      <c r="D1" s="194"/>
    </row>
    <row r="2" spans="1:11" s="174" customFormat="1" ht="30" customHeight="1" x14ac:dyDescent="0.2">
      <c r="A2" s="173" t="str">
        <f>'Príloha č. 1'!A2</f>
        <v>Hlavica centrifugálneho čerpadla</v>
      </c>
      <c r="B2" s="175"/>
      <c r="C2" s="175"/>
      <c r="D2" s="175"/>
      <c r="E2" s="176"/>
      <c r="F2" s="176"/>
      <c r="G2" s="176"/>
      <c r="H2" s="176"/>
      <c r="I2" s="176"/>
      <c r="J2" s="176"/>
      <c r="K2" s="176"/>
    </row>
    <row r="3" spans="1:11" s="41" customFormat="1" ht="36" customHeight="1" thickBot="1" x14ac:dyDescent="0.3">
      <c r="A3" s="195" t="s">
        <v>48</v>
      </c>
      <c r="B3" s="195"/>
      <c r="C3" s="195"/>
      <c r="D3" s="195"/>
      <c r="E3" s="40"/>
      <c r="F3" s="40"/>
      <c r="G3" s="40"/>
      <c r="H3" s="40"/>
      <c r="I3" s="40"/>
      <c r="J3" s="40"/>
      <c r="K3" s="40"/>
    </row>
    <row r="4" spans="1:11" s="42" customFormat="1" ht="78.75" customHeight="1" x14ac:dyDescent="0.25">
      <c r="A4" s="196" t="s">
        <v>36</v>
      </c>
      <c r="B4" s="197"/>
      <c r="C4" s="200" t="s">
        <v>65</v>
      </c>
      <c r="D4" s="201"/>
    </row>
    <row r="5" spans="1:11" s="42" customFormat="1" ht="122.25" customHeight="1" thickBot="1" x14ac:dyDescent="0.3">
      <c r="A5" s="198"/>
      <c r="B5" s="199"/>
      <c r="C5" s="43" t="s">
        <v>37</v>
      </c>
      <c r="D5" s="164" t="s">
        <v>38</v>
      </c>
    </row>
    <row r="6" spans="1:11" s="42" customFormat="1" ht="42" customHeight="1" thickBot="1" x14ac:dyDescent="0.3">
      <c r="A6" s="202" t="s">
        <v>66</v>
      </c>
      <c r="B6" s="203"/>
      <c r="C6" s="203"/>
      <c r="D6" s="204"/>
    </row>
    <row r="7" spans="1:11" s="44" customFormat="1" ht="24.95" customHeight="1" thickBot="1" x14ac:dyDescent="0.3">
      <c r="A7" s="191" t="s">
        <v>67</v>
      </c>
      <c r="B7" s="192"/>
      <c r="C7" s="192"/>
      <c r="D7" s="193"/>
    </row>
    <row r="8" spans="1:11" s="48" customFormat="1" ht="30" customHeight="1" x14ac:dyDescent="0.2">
      <c r="A8" s="45" t="s">
        <v>13</v>
      </c>
      <c r="B8" s="46" t="s">
        <v>80</v>
      </c>
      <c r="C8" s="47"/>
      <c r="D8" s="165"/>
    </row>
    <row r="9" spans="1:11" s="48" customFormat="1" ht="27.95" customHeight="1" x14ac:dyDescent="0.2">
      <c r="A9" s="49" t="s">
        <v>14</v>
      </c>
      <c r="B9" s="46" t="s">
        <v>81</v>
      </c>
      <c r="C9" s="50"/>
      <c r="D9" s="166"/>
    </row>
    <row r="10" spans="1:11" s="48" customFormat="1" ht="27.95" customHeight="1" x14ac:dyDescent="0.2">
      <c r="A10" s="49" t="s">
        <v>15</v>
      </c>
      <c r="B10" s="46" t="s">
        <v>76</v>
      </c>
      <c r="C10" s="50"/>
      <c r="D10" s="166"/>
    </row>
    <row r="11" spans="1:11" s="48" customFormat="1" ht="30" customHeight="1" x14ac:dyDescent="0.2">
      <c r="A11" s="49" t="s">
        <v>16</v>
      </c>
      <c r="B11" s="46" t="s">
        <v>77</v>
      </c>
      <c r="C11" s="50"/>
      <c r="D11" s="166"/>
    </row>
    <row r="12" spans="1:11" s="48" customFormat="1" ht="30" customHeight="1" x14ac:dyDescent="0.2">
      <c r="A12" s="49" t="s">
        <v>42</v>
      </c>
      <c r="B12" s="46" t="s">
        <v>78</v>
      </c>
      <c r="C12" s="50"/>
      <c r="D12" s="166"/>
    </row>
    <row r="13" spans="1:11" s="48" customFormat="1" ht="27.95" customHeight="1" x14ac:dyDescent="0.2">
      <c r="A13" s="49" t="s">
        <v>19</v>
      </c>
      <c r="B13" s="46" t="s">
        <v>79</v>
      </c>
      <c r="C13" s="50"/>
      <c r="D13" s="166"/>
    </row>
    <row r="14" spans="1:11" s="48" customFormat="1" ht="27.95" customHeight="1" x14ac:dyDescent="0.2">
      <c r="A14" s="49" t="s">
        <v>20</v>
      </c>
      <c r="B14" s="46" t="s">
        <v>82</v>
      </c>
      <c r="C14" s="50"/>
      <c r="D14" s="166"/>
    </row>
    <row r="15" spans="1:11" s="48" customFormat="1" ht="27.95" customHeight="1" x14ac:dyDescent="0.2">
      <c r="A15" s="49" t="s">
        <v>21</v>
      </c>
      <c r="B15" s="46" t="s">
        <v>83</v>
      </c>
      <c r="C15" s="50"/>
      <c r="D15" s="166"/>
    </row>
    <row r="16" spans="1:11" s="48" customFormat="1" ht="27.95" customHeight="1" x14ac:dyDescent="0.2">
      <c r="A16" s="49" t="s">
        <v>22</v>
      </c>
      <c r="B16" s="46" t="s">
        <v>84</v>
      </c>
      <c r="C16" s="50"/>
      <c r="D16" s="166"/>
    </row>
    <row r="17" spans="1:11" s="48" customFormat="1" ht="27.95" customHeight="1" x14ac:dyDescent="0.2">
      <c r="A17" s="49" t="s">
        <v>30</v>
      </c>
      <c r="B17" s="46" t="s">
        <v>85</v>
      </c>
      <c r="C17" s="50"/>
      <c r="D17" s="166"/>
    </row>
    <row r="18" spans="1:11" s="48" customFormat="1" ht="27.95" customHeight="1" x14ac:dyDescent="0.2">
      <c r="A18" s="49" t="s">
        <v>31</v>
      </c>
      <c r="B18" s="51" t="s">
        <v>86</v>
      </c>
      <c r="C18" s="50"/>
      <c r="D18" s="166"/>
    </row>
    <row r="19" spans="1:11" s="48" customFormat="1" ht="27.95" customHeight="1" x14ac:dyDescent="0.2">
      <c r="A19" s="52" t="s">
        <v>68</v>
      </c>
      <c r="B19" s="51" t="s">
        <v>87</v>
      </c>
      <c r="C19" s="53"/>
      <c r="D19" s="54"/>
    </row>
    <row r="20" spans="1:11" s="48" customFormat="1" ht="27.95" customHeight="1" x14ac:dyDescent="0.2">
      <c r="A20" s="52" t="s">
        <v>69</v>
      </c>
      <c r="B20" s="51" t="s">
        <v>88</v>
      </c>
      <c r="C20" s="53"/>
      <c r="D20" s="54"/>
    </row>
    <row r="21" spans="1:11" s="48" customFormat="1" ht="27.95" customHeight="1" x14ac:dyDescent="0.2">
      <c r="A21" s="168" t="s">
        <v>70</v>
      </c>
      <c r="B21" s="51" t="s">
        <v>89</v>
      </c>
      <c r="C21" s="57"/>
      <c r="D21" s="169"/>
    </row>
    <row r="22" spans="1:11" s="48" customFormat="1" ht="30" customHeight="1" x14ac:dyDescent="0.2">
      <c r="A22" s="52" t="s">
        <v>71</v>
      </c>
      <c r="B22" s="46" t="s">
        <v>90</v>
      </c>
      <c r="C22" s="53"/>
      <c r="D22" s="54"/>
    </row>
    <row r="23" spans="1:11" s="48" customFormat="1" ht="27.95" customHeight="1" x14ac:dyDescent="0.2">
      <c r="A23" s="52" t="s">
        <v>72</v>
      </c>
      <c r="B23" s="46" t="s">
        <v>91</v>
      </c>
      <c r="C23" s="53"/>
      <c r="D23" s="54"/>
    </row>
    <row r="24" spans="1:11" s="48" customFormat="1" ht="27.95" customHeight="1" x14ac:dyDescent="0.2">
      <c r="A24" s="52" t="s">
        <v>73</v>
      </c>
      <c r="B24" s="46" t="s">
        <v>92</v>
      </c>
      <c r="C24" s="53"/>
      <c r="D24" s="54"/>
    </row>
    <row r="25" spans="1:11" s="48" customFormat="1" ht="30" customHeight="1" x14ac:dyDescent="0.2">
      <c r="A25" s="52" t="s">
        <v>74</v>
      </c>
      <c r="B25" s="46" t="s">
        <v>93</v>
      </c>
      <c r="C25" s="53"/>
      <c r="D25" s="54"/>
    </row>
    <row r="26" spans="1:11" s="48" customFormat="1" ht="30" customHeight="1" thickBot="1" x14ac:dyDescent="0.25">
      <c r="A26" s="55" t="s">
        <v>75</v>
      </c>
      <c r="B26" s="163" t="s">
        <v>94</v>
      </c>
      <c r="C26" s="56"/>
      <c r="D26" s="167"/>
    </row>
    <row r="27" spans="1:11" s="63" customFormat="1" ht="24.95" customHeight="1" x14ac:dyDescent="0.2">
      <c r="A27" s="58"/>
      <c r="B27" s="59"/>
      <c r="C27" s="59"/>
      <c r="D27" s="59"/>
      <c r="E27" s="59"/>
      <c r="F27" s="59"/>
      <c r="G27" s="59"/>
      <c r="H27" s="60"/>
      <c r="I27" s="61"/>
      <c r="J27" s="62"/>
      <c r="K27" s="62"/>
    </row>
    <row r="28" spans="1:11" s="65" customFormat="1" ht="24.75" customHeight="1" x14ac:dyDescent="0.25">
      <c r="A28" s="206" t="s">
        <v>26</v>
      </c>
      <c r="B28" s="206"/>
      <c r="C28" s="206"/>
      <c r="D28" s="206"/>
      <c r="E28" s="64"/>
      <c r="F28" s="64"/>
      <c r="G28" s="64"/>
      <c r="H28" s="64"/>
      <c r="I28" s="64"/>
      <c r="J28" s="64"/>
    </row>
    <row r="29" spans="1:11" s="65" customFormat="1" ht="11.25" customHeight="1" x14ac:dyDescent="0.25">
      <c r="A29" s="66"/>
      <c r="B29" s="66"/>
      <c r="C29" s="66"/>
      <c r="D29" s="66"/>
      <c r="E29" s="64"/>
      <c r="F29" s="64"/>
      <c r="G29" s="64"/>
      <c r="H29" s="64"/>
      <c r="I29" s="64"/>
      <c r="J29" s="64"/>
    </row>
    <row r="30" spans="1:11" s="69" customFormat="1" ht="30" customHeight="1" x14ac:dyDescent="0.25">
      <c r="A30" s="207" t="s">
        <v>0</v>
      </c>
      <c r="B30" s="207"/>
      <c r="C30" s="208" t="str">
        <f>IF('Príloha č. 1'!$C$6="","",'Príloha č. 1'!$C$6)</f>
        <v/>
      </c>
      <c r="D30" s="208"/>
      <c r="E30" s="68"/>
      <c r="I30" s="70"/>
    </row>
    <row r="31" spans="1:11" s="69" customFormat="1" ht="15" customHeight="1" x14ac:dyDescent="0.25">
      <c r="A31" s="205" t="s">
        <v>1</v>
      </c>
      <c r="B31" s="205"/>
      <c r="C31" s="205" t="str">
        <f>IF('Príloha č. 1'!$C$7="","",'Príloha č. 1'!$C$7)</f>
        <v/>
      </c>
      <c r="D31" s="205"/>
      <c r="E31" s="67"/>
    </row>
    <row r="32" spans="1:11" s="69" customFormat="1" ht="15" customHeight="1" x14ac:dyDescent="0.25">
      <c r="A32" s="205" t="s">
        <v>2</v>
      </c>
      <c r="B32" s="205"/>
      <c r="C32" s="205" t="str">
        <f>IF('Príloha č. 1'!$C$8="","",'Príloha č. 1'!$C$8)</f>
        <v/>
      </c>
      <c r="D32" s="205"/>
      <c r="E32" s="67"/>
    </row>
    <row r="33" spans="1:7" s="69" customFormat="1" ht="15" customHeight="1" x14ac:dyDescent="0.25">
      <c r="A33" s="205" t="s">
        <v>3</v>
      </c>
      <c r="B33" s="205"/>
      <c r="C33" s="205" t="str">
        <f>IF('Príloha č. 1'!$C$9="","",'Príloha č. 1'!$C$9)</f>
        <v/>
      </c>
      <c r="D33" s="205"/>
      <c r="E33" s="67"/>
    </row>
    <row r="34" spans="1:7" x14ac:dyDescent="0.2">
      <c r="D34" s="38"/>
      <c r="F34" s="69"/>
      <c r="G34" s="69"/>
    </row>
    <row r="35" spans="1:7" x14ac:dyDescent="0.2">
      <c r="D35" s="38"/>
      <c r="F35" s="69"/>
      <c r="G35" s="69"/>
    </row>
    <row r="36" spans="1:7" ht="26.25" customHeight="1" x14ac:dyDescent="0.2">
      <c r="A36" s="208" t="s">
        <v>49</v>
      </c>
      <c r="B36" s="208"/>
      <c r="C36" s="208"/>
      <c r="D36" s="208"/>
      <c r="F36" s="69"/>
      <c r="G36" s="69"/>
    </row>
    <row r="37" spans="1:7" ht="15" customHeight="1" x14ac:dyDescent="0.2">
      <c r="A37" s="205" t="s">
        <v>50</v>
      </c>
      <c r="B37" s="205"/>
      <c r="C37" s="205" t="str">
        <f>IF('Príloha č. 1'!$C$12="","",'Príloha č. 1'!$C$12)</f>
        <v/>
      </c>
      <c r="D37" s="205"/>
      <c r="F37" s="69"/>
      <c r="G37" s="69"/>
    </row>
    <row r="38" spans="1:7" ht="15" customHeight="1" x14ac:dyDescent="0.2">
      <c r="A38" s="205" t="s">
        <v>51</v>
      </c>
      <c r="B38" s="205"/>
      <c r="C38" s="205" t="str">
        <f>IF('Príloha č. 1'!$C$13="","",'Príloha č. 1'!$C$13)</f>
        <v/>
      </c>
      <c r="D38" s="205"/>
      <c r="F38" s="69"/>
      <c r="G38" s="69"/>
    </row>
    <row r="39" spans="1:7" ht="15" customHeight="1" x14ac:dyDescent="0.2">
      <c r="A39" s="205" t="s">
        <v>5</v>
      </c>
      <c r="B39" s="205"/>
      <c r="C39" s="205" t="str">
        <f>IF('Príloha č. 1'!$C$14="","",'Príloha č. 1'!$C$14)</f>
        <v/>
      </c>
      <c r="D39" s="205"/>
      <c r="F39" s="69"/>
      <c r="G39" s="69"/>
    </row>
    <row r="40" spans="1:7" ht="15" customHeight="1" x14ac:dyDescent="0.2">
      <c r="A40" s="205" t="s">
        <v>6</v>
      </c>
      <c r="B40" s="205"/>
      <c r="C40" s="205" t="str">
        <f>IF('Príloha č. 1'!$C$15="","",'Príloha č. 1'!$C$15)</f>
        <v/>
      </c>
      <c r="D40" s="205"/>
      <c r="F40" s="69"/>
      <c r="G40" s="69"/>
    </row>
    <row r="41" spans="1:7" ht="15" customHeight="1" x14ac:dyDescent="0.2">
      <c r="A41" s="71"/>
      <c r="B41" s="71"/>
      <c r="C41" s="38"/>
      <c r="D41" s="38"/>
      <c r="E41" s="69"/>
      <c r="F41" s="39"/>
      <c r="G41" s="39"/>
    </row>
    <row r="42" spans="1:7" ht="18.75" customHeight="1" x14ac:dyDescent="0.2">
      <c r="A42" s="208" t="s">
        <v>52</v>
      </c>
      <c r="B42" s="208"/>
      <c r="C42" s="208"/>
      <c r="D42" s="208"/>
      <c r="E42" s="69"/>
      <c r="F42" s="69"/>
      <c r="G42" s="39"/>
    </row>
    <row r="43" spans="1:7" ht="15" customHeight="1" x14ac:dyDescent="0.2">
      <c r="A43" s="205" t="s">
        <v>50</v>
      </c>
      <c r="B43" s="205"/>
      <c r="C43" s="205" t="str">
        <f>IF('Príloha č. 1'!$C$18="","",'Príloha č. 1'!$C$18)</f>
        <v/>
      </c>
      <c r="D43" s="205"/>
      <c r="E43" s="69"/>
      <c r="F43" s="69"/>
      <c r="G43" s="39"/>
    </row>
    <row r="44" spans="1:7" ht="15" customHeight="1" x14ac:dyDescent="0.2">
      <c r="A44" s="205" t="s">
        <v>51</v>
      </c>
      <c r="B44" s="205"/>
      <c r="C44" s="205" t="str">
        <f>IF('Príloha č. 1'!$C$19="","",'Príloha č. 1'!$C$19)</f>
        <v/>
      </c>
      <c r="D44" s="205"/>
      <c r="E44" s="69"/>
      <c r="F44" s="69"/>
      <c r="G44" s="39"/>
    </row>
    <row r="45" spans="1:7" ht="15" customHeight="1" x14ac:dyDescent="0.2">
      <c r="A45" s="205" t="s">
        <v>5</v>
      </c>
      <c r="B45" s="205"/>
      <c r="C45" s="205" t="str">
        <f>IF('Príloha č. 1'!$C$20="","",'Príloha č. 1'!$C$20)</f>
        <v/>
      </c>
      <c r="D45" s="205"/>
      <c r="E45" s="69"/>
      <c r="F45" s="69"/>
      <c r="G45" s="39"/>
    </row>
    <row r="46" spans="1:7" ht="15" customHeight="1" x14ac:dyDescent="0.2">
      <c r="A46" s="205" t="s">
        <v>6</v>
      </c>
      <c r="B46" s="205"/>
      <c r="C46" s="205" t="str">
        <f>IF('Príloha č. 1'!$C$21="","",'Príloha č. 1'!$C$21)</f>
        <v/>
      </c>
      <c r="D46" s="205"/>
      <c r="E46" s="69"/>
      <c r="F46" s="69"/>
      <c r="G46" s="39"/>
    </row>
    <row r="47" spans="1:7" ht="24" customHeight="1" x14ac:dyDescent="0.2">
      <c r="D47" s="38"/>
      <c r="F47" s="69"/>
      <c r="G47" s="69"/>
    </row>
    <row r="48" spans="1:7" ht="15" customHeight="1" x14ac:dyDescent="0.25">
      <c r="A48" s="39" t="s">
        <v>7</v>
      </c>
      <c r="B48" s="183" t="str">
        <f>IF('Príloha č. 1'!$B$24="","",'Príloha č. 1'!$B$24)</f>
        <v/>
      </c>
      <c r="C48" s="183"/>
      <c r="D48" s="38"/>
      <c r="E48" s="39"/>
      <c r="F48" s="69"/>
      <c r="G48" s="69"/>
    </row>
    <row r="49" spans="1:8" ht="15" customHeight="1" x14ac:dyDescent="0.25">
      <c r="A49" s="39" t="s">
        <v>8</v>
      </c>
      <c r="B49" s="184" t="str">
        <f>IF('Príloha č. 1'!$B$25="","",'Príloha č. 1'!$B$25)</f>
        <v/>
      </c>
      <c r="C49" s="184"/>
      <c r="D49" s="38"/>
      <c r="E49" s="39"/>
      <c r="F49" s="39"/>
      <c r="G49" s="39"/>
    </row>
    <row r="50" spans="1:8" ht="39.950000000000003" customHeight="1" x14ac:dyDescent="0.25">
      <c r="C50" s="72" t="s">
        <v>35</v>
      </c>
      <c r="D50" s="3"/>
    </row>
    <row r="51" spans="1:8" ht="15" customHeight="1" x14ac:dyDescent="0.2">
      <c r="C51" s="72" t="s">
        <v>47</v>
      </c>
      <c r="D51" s="37" t="str">
        <f>IF('Príloha č. 1'!$D$29="","",'Príloha č. 1'!$D$29)</f>
        <v/>
      </c>
      <c r="F51" s="74"/>
      <c r="G51" s="74"/>
    </row>
    <row r="52" spans="1:8" s="76" customFormat="1" x14ac:dyDescent="0.2">
      <c r="A52" s="209" t="s">
        <v>10</v>
      </c>
      <c r="B52" s="209"/>
      <c r="C52" s="75"/>
      <c r="D52" s="75"/>
      <c r="E52" s="38"/>
      <c r="F52" s="38"/>
      <c r="G52" s="38"/>
    </row>
    <row r="53" spans="1:8" s="80" customFormat="1" ht="12" customHeight="1" x14ac:dyDescent="0.2">
      <c r="A53" s="77"/>
      <c r="B53" s="78" t="s">
        <v>12</v>
      </c>
      <c r="C53" s="78"/>
      <c r="D53" s="78"/>
      <c r="E53" s="38"/>
      <c r="F53" s="38"/>
      <c r="G53" s="38"/>
      <c r="H53" s="74"/>
    </row>
  </sheetData>
  <mergeCells count="36">
    <mergeCell ref="A46:B46"/>
    <mergeCell ref="C46:D46"/>
    <mergeCell ref="A52:B52"/>
    <mergeCell ref="A42:D42"/>
    <mergeCell ref="A43:B43"/>
    <mergeCell ref="C43:D43"/>
    <mergeCell ref="A44:B44"/>
    <mergeCell ref="C44:D44"/>
    <mergeCell ref="A45:B45"/>
    <mergeCell ref="C45:D45"/>
    <mergeCell ref="B48:C48"/>
    <mergeCell ref="B49:C49"/>
    <mergeCell ref="A38:B38"/>
    <mergeCell ref="C38:D38"/>
    <mergeCell ref="A39:B39"/>
    <mergeCell ref="C39:D39"/>
    <mergeCell ref="A40:B40"/>
    <mergeCell ref="C40:D40"/>
    <mergeCell ref="A37:B37"/>
    <mergeCell ref="C37:D37"/>
    <mergeCell ref="A28:D28"/>
    <mergeCell ref="A30:B30"/>
    <mergeCell ref="C30:D30"/>
    <mergeCell ref="A31:B31"/>
    <mergeCell ref="C31:D31"/>
    <mergeCell ref="A32:B32"/>
    <mergeCell ref="C32:D32"/>
    <mergeCell ref="A33:B33"/>
    <mergeCell ref="C33:D33"/>
    <mergeCell ref="A36:D36"/>
    <mergeCell ref="A7:D7"/>
    <mergeCell ref="A1:D1"/>
    <mergeCell ref="A3:D3"/>
    <mergeCell ref="A4:B5"/>
    <mergeCell ref="C4:D4"/>
    <mergeCell ref="A6:D6"/>
  </mergeCells>
  <conditionalFormatting sqref="I27">
    <cfRule type="cellIs" dxfId="32" priority="17" operator="greaterThan">
      <formula>2560820</formula>
    </cfRule>
  </conditionalFormatting>
  <conditionalFormatting sqref="C30:D33">
    <cfRule type="containsBlanks" dxfId="31" priority="16">
      <formula>LEN(TRIM(C30))=0</formula>
    </cfRule>
  </conditionalFormatting>
  <conditionalFormatting sqref="C37:D39">
    <cfRule type="containsBlanks" dxfId="30" priority="14">
      <formula>LEN(TRIM(C37))=0</formula>
    </cfRule>
  </conditionalFormatting>
  <conditionalFormatting sqref="C40:D40">
    <cfRule type="containsBlanks" dxfId="29" priority="7">
      <formula>LEN(TRIM(C40))=0</formula>
    </cfRule>
  </conditionalFormatting>
  <conditionalFormatting sqref="C43:D43">
    <cfRule type="containsBlanks" dxfId="28" priority="6">
      <formula>LEN(TRIM(C43))=0</formula>
    </cfRule>
  </conditionalFormatting>
  <conditionalFormatting sqref="C44:D44">
    <cfRule type="containsBlanks" dxfId="27" priority="5">
      <formula>LEN(TRIM(C44))=0</formula>
    </cfRule>
  </conditionalFormatting>
  <conditionalFormatting sqref="C45:D45">
    <cfRule type="containsBlanks" dxfId="26" priority="4">
      <formula>LEN(TRIM(C45))=0</formula>
    </cfRule>
  </conditionalFormatting>
  <conditionalFormatting sqref="C46:D46">
    <cfRule type="containsBlanks" dxfId="25" priority="3">
      <formula>LEN(TRIM(C46))=0</formula>
    </cfRule>
  </conditionalFormatting>
  <conditionalFormatting sqref="B48:C49">
    <cfRule type="containsBlanks" dxfId="24" priority="2">
      <formula>LEN(TRIM(B48))=0</formula>
    </cfRule>
  </conditionalFormatting>
  <conditionalFormatting sqref="D51">
    <cfRule type="containsBlanks" dxfId="23" priority="1">
      <formula>LEN(TRIM(D51))=0</formula>
    </cfRule>
  </conditionalFormatting>
  <pageMargins left="0.78740157480314965" right="0.39370078740157483" top="0.98425196850393704" bottom="0.39370078740157483" header="0.31496062992125984" footer="0.31496062992125984"/>
  <pageSetup paperSize="9" scale="60" orientation="portrait" r:id="rId1"/>
  <headerFooter>
    <oddHeader>&amp;L&amp;"Arial,Tučné"&amp;10Príloha č. 2
&amp;"Arial,Normálne"Špecifikácia predmetu zákazky</oddHeader>
  </headerFooter>
  <rowBreaks count="1" manualBreakCount="1">
    <brk id="26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V28"/>
  <sheetViews>
    <sheetView showGridLines="0" tabSelected="1" zoomScaleNormal="100" workbookViewId="0">
      <selection activeCell="J10" sqref="J10"/>
    </sheetView>
  </sheetViews>
  <sheetFormatPr defaultColWidth="9.140625" defaultRowHeight="12.75" x14ac:dyDescent="0.2"/>
  <cols>
    <col min="1" max="1" width="5.28515625" style="39" customWidth="1"/>
    <col min="2" max="2" width="39.5703125" style="39" customWidth="1"/>
    <col min="3" max="3" width="6.28515625" style="39" customWidth="1"/>
    <col min="4" max="4" width="12.7109375" style="39" customWidth="1"/>
    <col min="5" max="5" width="15.7109375" style="39" customWidth="1"/>
    <col min="6" max="7" width="10.7109375" style="39" customWidth="1"/>
    <col min="8" max="10" width="15.7109375" style="39" customWidth="1"/>
    <col min="11" max="11" width="11.140625" style="39" bestFit="1" customWidth="1"/>
    <col min="12" max="16384" width="9.140625" style="39"/>
  </cols>
  <sheetData>
    <row r="1" spans="1:22" x14ac:dyDescent="0.2">
      <c r="A1" s="194" t="s">
        <v>11</v>
      </c>
      <c r="B1" s="194"/>
    </row>
    <row r="2" spans="1:22" s="174" customFormat="1" ht="30" customHeight="1" x14ac:dyDescent="0.2">
      <c r="A2" s="173" t="str">
        <f>'Príloha č. 1'!A2</f>
        <v>Hlavica centrifugálneho čerpadla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22" ht="15" customHeight="1" x14ac:dyDescent="0.2">
      <c r="A3" s="210"/>
      <c r="B3" s="210"/>
      <c r="C3" s="127"/>
      <c r="D3" s="127"/>
      <c r="E3" s="127"/>
      <c r="F3" s="127"/>
      <c r="G3" s="127"/>
      <c r="H3" s="127"/>
      <c r="I3" s="127"/>
      <c r="J3" s="127"/>
    </row>
    <row r="4" spans="1:22" s="41" customFormat="1" ht="39.950000000000003" customHeight="1" x14ac:dyDescent="0.25">
      <c r="A4" s="211" t="s">
        <v>59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22" s="129" customFormat="1" ht="15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L5" s="130"/>
      <c r="M5" s="130"/>
      <c r="P5" s="130"/>
      <c r="Q5" s="130"/>
      <c r="V5" s="130"/>
    </row>
    <row r="6" spans="1:22" s="129" customFormat="1" ht="15" customHeight="1" thickBot="1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L6" s="130"/>
      <c r="M6" s="130"/>
      <c r="P6" s="130"/>
      <c r="Q6" s="130"/>
      <c r="V6" s="130"/>
    </row>
    <row r="7" spans="1:22" s="82" customFormat="1" ht="30" customHeight="1" x14ac:dyDescent="0.25">
      <c r="A7" s="212" t="s">
        <v>18</v>
      </c>
      <c r="B7" s="214" t="s">
        <v>23</v>
      </c>
      <c r="C7" s="216" t="s">
        <v>60</v>
      </c>
      <c r="D7" s="218" t="s">
        <v>61</v>
      </c>
      <c r="E7" s="220" t="s">
        <v>57</v>
      </c>
      <c r="F7" s="221"/>
      <c r="G7" s="221"/>
      <c r="H7" s="221"/>
      <c r="I7" s="222" t="s">
        <v>62</v>
      </c>
      <c r="J7" s="223"/>
    </row>
    <row r="8" spans="1:22" s="82" customFormat="1" ht="30" customHeight="1" x14ac:dyDescent="0.25">
      <c r="A8" s="213"/>
      <c r="B8" s="215"/>
      <c r="C8" s="217"/>
      <c r="D8" s="219"/>
      <c r="E8" s="131" t="s">
        <v>24</v>
      </c>
      <c r="F8" s="132" t="s">
        <v>97</v>
      </c>
      <c r="G8" s="133" t="s">
        <v>96</v>
      </c>
      <c r="H8" s="133" t="s">
        <v>25</v>
      </c>
      <c r="I8" s="134" t="s">
        <v>24</v>
      </c>
      <c r="J8" s="135" t="s">
        <v>25</v>
      </c>
    </row>
    <row r="9" spans="1:22" s="79" customFormat="1" ht="12" customHeight="1" x14ac:dyDescent="0.25">
      <c r="A9" s="136" t="s">
        <v>13</v>
      </c>
      <c r="B9" s="137" t="s">
        <v>14</v>
      </c>
      <c r="C9" s="138" t="s">
        <v>15</v>
      </c>
      <c r="D9" s="139" t="s">
        <v>16</v>
      </c>
      <c r="E9" s="140" t="s">
        <v>42</v>
      </c>
      <c r="F9" s="141" t="s">
        <v>19</v>
      </c>
      <c r="G9" s="142" t="s">
        <v>20</v>
      </c>
      <c r="H9" s="142" t="s">
        <v>21</v>
      </c>
      <c r="I9" s="143" t="s">
        <v>22</v>
      </c>
      <c r="J9" s="144" t="s">
        <v>30</v>
      </c>
    </row>
    <row r="10" spans="1:22" s="67" customFormat="1" ht="39" customHeight="1" thickBot="1" x14ac:dyDescent="0.3">
      <c r="A10" s="145" t="s">
        <v>13</v>
      </c>
      <c r="B10" s="146" t="s">
        <v>64</v>
      </c>
      <c r="C10" s="147" t="s">
        <v>28</v>
      </c>
      <c r="D10" s="148">
        <v>200</v>
      </c>
      <c r="E10" s="149"/>
      <c r="F10" s="150"/>
      <c r="G10" s="151">
        <f>E10*F10</f>
        <v>0</v>
      </c>
      <c r="H10" s="152">
        <f>E10+G10</f>
        <v>0</v>
      </c>
      <c r="I10" s="153">
        <f>E10*D10</f>
        <v>0</v>
      </c>
      <c r="J10" s="154">
        <f>D10*H10</f>
        <v>0</v>
      </c>
    </row>
    <row r="11" spans="1:22" s="158" customFormat="1" ht="24.95" customHeight="1" thickBot="1" x14ac:dyDescent="0.3">
      <c r="A11" s="224" t="s">
        <v>63</v>
      </c>
      <c r="B11" s="224"/>
      <c r="C11" s="224"/>
      <c r="D11" s="224"/>
      <c r="E11" s="224"/>
      <c r="F11" s="224"/>
      <c r="G11" s="224"/>
      <c r="H11" s="225"/>
      <c r="I11" s="155">
        <f>SUM(I10:I10)</f>
        <v>0</v>
      </c>
      <c r="J11" s="156">
        <f>SUM(J10:J10)</f>
        <v>0</v>
      </c>
      <c r="K11" s="157"/>
    </row>
    <row r="12" spans="1:22" s="63" customFormat="1" ht="24.95" customHeight="1" x14ac:dyDescent="0.2">
      <c r="A12" s="58"/>
      <c r="B12" s="59"/>
      <c r="C12" s="60"/>
      <c r="D12" s="159"/>
      <c r="E12" s="61"/>
      <c r="F12" s="62"/>
      <c r="G12" s="62"/>
      <c r="H12" s="62"/>
      <c r="I12" s="61"/>
      <c r="J12" s="160"/>
    </row>
    <row r="15" spans="1:22" s="162" customFormat="1" ht="20.100000000000001" customHeight="1" x14ac:dyDescent="0.25">
      <c r="A15" s="206" t="s">
        <v>26</v>
      </c>
      <c r="B15" s="206"/>
      <c r="C15" s="206"/>
      <c r="D15" s="206"/>
      <c r="E15" s="206"/>
      <c r="F15" s="161"/>
      <c r="G15" s="161"/>
      <c r="H15" s="161"/>
      <c r="I15" s="161"/>
      <c r="J15" s="161"/>
      <c r="K15" s="161"/>
      <c r="L15" s="161"/>
    </row>
    <row r="16" spans="1:22" s="162" customFormat="1" ht="11.25" customHeight="1" x14ac:dyDescent="0.25">
      <c r="A16" s="66"/>
      <c r="B16" s="66"/>
      <c r="C16" s="66"/>
      <c r="D16" s="66"/>
      <c r="E16" s="66"/>
      <c r="F16" s="161"/>
      <c r="G16" s="161"/>
      <c r="H16" s="161"/>
      <c r="I16" s="161"/>
      <c r="J16" s="161"/>
      <c r="K16" s="161"/>
      <c r="L16" s="161"/>
    </row>
    <row r="17" spans="1:11" s="69" customFormat="1" ht="30" customHeight="1" x14ac:dyDescent="0.25">
      <c r="A17" s="207" t="s">
        <v>0</v>
      </c>
      <c r="B17" s="207"/>
      <c r="D17" s="208" t="str">
        <f>IF('Príloha č. 1'!$C$6="","",'Príloha č. 1'!$C$6)</f>
        <v/>
      </c>
      <c r="E17" s="208"/>
      <c r="F17" s="68"/>
      <c r="G17" s="68"/>
      <c r="K17" s="70"/>
    </row>
    <row r="18" spans="1:11" s="69" customFormat="1" ht="15" customHeight="1" x14ac:dyDescent="0.25">
      <c r="A18" s="205" t="s">
        <v>1</v>
      </c>
      <c r="B18" s="205"/>
      <c r="D18" s="205" t="str">
        <f>IF('Príloha č. 1'!$C$7="","",'Príloha č. 1'!$C$7)</f>
        <v/>
      </c>
      <c r="E18" s="205"/>
      <c r="F18" s="67"/>
      <c r="G18" s="67"/>
    </row>
    <row r="19" spans="1:11" x14ac:dyDescent="0.2">
      <c r="D19" s="38"/>
      <c r="E19" s="38"/>
      <c r="F19" s="38"/>
      <c r="G19" s="38"/>
      <c r="H19" s="69"/>
      <c r="I19" s="69"/>
    </row>
    <row r="20" spans="1:11" x14ac:dyDescent="0.2">
      <c r="D20" s="38"/>
      <c r="E20" s="38"/>
      <c r="F20" s="38"/>
      <c r="G20" s="38"/>
      <c r="H20" s="69"/>
      <c r="I20" s="69"/>
    </row>
    <row r="21" spans="1:11" ht="24" customHeight="1" x14ac:dyDescent="0.2">
      <c r="D21" s="38"/>
      <c r="E21" s="38"/>
      <c r="F21" s="38"/>
      <c r="G21" s="38"/>
      <c r="H21" s="69"/>
      <c r="I21" s="69"/>
    </row>
    <row r="22" spans="1:11" ht="15" customHeight="1" x14ac:dyDescent="0.25">
      <c r="A22" s="39" t="s">
        <v>7</v>
      </c>
      <c r="B22" s="183" t="str">
        <f>IF('Príloha č. 1'!$B$24="","",'Príloha č. 1'!$B$24)</f>
        <v/>
      </c>
      <c r="C22" s="183"/>
      <c r="D22" s="38"/>
      <c r="E22" s="38"/>
      <c r="H22" s="69"/>
      <c r="I22" s="69"/>
    </row>
    <row r="23" spans="1:11" ht="15" customHeight="1" x14ac:dyDescent="0.25">
      <c r="A23" s="39" t="s">
        <v>8</v>
      </c>
      <c r="B23" s="184" t="str">
        <f>IF('Príloha č. 1'!$B$25="","",'Príloha č. 1'!$B$25)</f>
        <v/>
      </c>
      <c r="C23" s="184"/>
      <c r="D23" s="38"/>
      <c r="E23" s="38"/>
    </row>
    <row r="24" spans="1:11" ht="39.950000000000003" customHeight="1" x14ac:dyDescent="0.2">
      <c r="F24" s="72" t="s">
        <v>35</v>
      </c>
      <c r="G24" s="73"/>
      <c r="I24" s="38"/>
    </row>
    <row r="25" spans="1:11" ht="15" customHeight="1" x14ac:dyDescent="0.2">
      <c r="F25" s="72" t="s">
        <v>47</v>
      </c>
      <c r="G25" s="37" t="str">
        <f>IF('Príloha č. 1'!$D$29="","",'Príloha č. 1'!$D$29)</f>
        <v/>
      </c>
      <c r="I25" s="74"/>
    </row>
    <row r="26" spans="1:11" s="76" customFormat="1" x14ac:dyDescent="0.2">
      <c r="A26" s="209" t="s">
        <v>10</v>
      </c>
      <c r="B26" s="209"/>
      <c r="C26" s="75"/>
      <c r="D26" s="75"/>
      <c r="E26" s="74"/>
      <c r="F26" s="38"/>
      <c r="G26" s="38"/>
      <c r="H26" s="38"/>
      <c r="I26" s="38"/>
    </row>
    <row r="27" spans="1:11" s="80" customFormat="1" ht="12" customHeight="1" x14ac:dyDescent="0.2">
      <c r="A27" s="77"/>
      <c r="B27" s="78" t="s">
        <v>12</v>
      </c>
      <c r="C27" s="78"/>
      <c r="D27" s="78"/>
      <c r="E27" s="79"/>
      <c r="F27" s="38"/>
      <c r="G27" s="38"/>
      <c r="H27" s="38"/>
      <c r="I27" s="38"/>
      <c r="J27" s="74"/>
    </row>
    <row r="28" spans="1:11" x14ac:dyDescent="0.2">
      <c r="E28" s="38"/>
      <c r="F28" s="38"/>
      <c r="G28" s="38"/>
      <c r="H28" s="38"/>
      <c r="I28" s="38"/>
    </row>
  </sheetData>
  <mergeCells count="18">
    <mergeCell ref="A26:B26"/>
    <mergeCell ref="A11:H11"/>
    <mergeCell ref="A15:E15"/>
    <mergeCell ref="A17:B17"/>
    <mergeCell ref="D17:E17"/>
    <mergeCell ref="A18:B18"/>
    <mergeCell ref="D18:E18"/>
    <mergeCell ref="B22:C22"/>
    <mergeCell ref="B23:C23"/>
    <mergeCell ref="A1:B1"/>
    <mergeCell ref="A3:B3"/>
    <mergeCell ref="A4:J4"/>
    <mergeCell ref="A7:A8"/>
    <mergeCell ref="B7:B8"/>
    <mergeCell ref="C7:C8"/>
    <mergeCell ref="D7:D8"/>
    <mergeCell ref="E7:H7"/>
    <mergeCell ref="I7:J7"/>
  </mergeCells>
  <conditionalFormatting sqref="I12">
    <cfRule type="cellIs" dxfId="22" priority="10" operator="greaterThan">
      <formula>2560820</formula>
    </cfRule>
  </conditionalFormatting>
  <conditionalFormatting sqref="E12">
    <cfRule type="cellIs" dxfId="21" priority="9" operator="greaterThan">
      <formula>2560820</formula>
    </cfRule>
  </conditionalFormatting>
  <conditionalFormatting sqref="D17:E18">
    <cfRule type="containsBlanks" dxfId="20" priority="5">
      <formula>LEN(TRIM(D17))=0</formula>
    </cfRule>
  </conditionalFormatting>
  <conditionalFormatting sqref="B22:C23">
    <cfRule type="containsBlanks" dxfId="19" priority="2">
      <formula>LEN(TRIM(B22))=0</formula>
    </cfRule>
  </conditionalFormatting>
  <conditionalFormatting sqref="G25">
    <cfRule type="containsBlanks" dxfId="18" priority="1">
      <formula>LEN(TRIM(G25))=0</formula>
    </cfRule>
  </conditionalFormatting>
  <pageMargins left="0.79158333333333331" right="0.39370078740157483" top="0.98425196850393704" bottom="0.39370078740157483" header="0.31496062992125984" footer="0.31496062992125984"/>
  <pageSetup paperSize="9" scale="61" fitToHeight="0" orientation="portrait" r:id="rId1"/>
  <headerFooter>
    <oddHeader>&amp;L&amp;"Arial,Tučné"&amp;10Príloha č. 3&amp;"Arial,Normálne"
Kalkulácia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26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5.28515625" style="39" customWidth="1"/>
    <col min="2" max="3" width="35.7109375" style="39" customWidth="1"/>
    <col min="4" max="6" width="12.7109375" style="38" customWidth="1"/>
    <col min="7" max="7" width="15.7109375" style="38" customWidth="1"/>
    <col min="8" max="8" width="7.85546875" style="39" customWidth="1"/>
    <col min="9" max="9" width="15.7109375" style="39" customWidth="1"/>
    <col min="10" max="10" width="10.7109375" style="39" customWidth="1"/>
    <col min="11" max="11" width="15.7109375" style="39" customWidth="1"/>
    <col min="12" max="16384" width="9.140625" style="39"/>
  </cols>
  <sheetData>
    <row r="1" spans="1:11" ht="15" customHeight="1" x14ac:dyDescent="0.2">
      <c r="A1" s="194" t="s">
        <v>11</v>
      </c>
      <c r="B1" s="194"/>
      <c r="C1" s="81"/>
    </row>
    <row r="2" spans="1:11" s="174" customFormat="1" ht="15" customHeight="1" x14ac:dyDescent="0.2">
      <c r="A2" s="173" t="str">
        <f>'Príloha č. 1'!A2</f>
        <v>Hlavica centrifugálneho čerpadla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15" customHeight="1" x14ac:dyDescent="0.2">
      <c r="A3" s="226"/>
      <c r="B3" s="226"/>
      <c r="C3" s="38"/>
    </row>
    <row r="4" spans="1:11" s="41" customFormat="1" ht="30" customHeight="1" x14ac:dyDescent="0.25">
      <c r="A4" s="195" t="s">
        <v>53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s="69" customFormat="1" ht="30" customHeight="1" thickBot="1" x14ac:dyDescent="0.3">
      <c r="A5" s="227" t="s">
        <v>67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 s="82" customFormat="1" ht="15" customHeight="1" x14ac:dyDescent="0.25">
      <c r="A6" s="237" t="s">
        <v>18</v>
      </c>
      <c r="B6" s="239" t="s">
        <v>44</v>
      </c>
      <c r="C6" s="241" t="s">
        <v>45</v>
      </c>
      <c r="D6" s="243" t="s">
        <v>29</v>
      </c>
      <c r="E6" s="245" t="s">
        <v>54</v>
      </c>
      <c r="F6" s="228" t="s">
        <v>55</v>
      </c>
      <c r="G6" s="230" t="s">
        <v>46</v>
      </c>
      <c r="H6" s="232" t="s">
        <v>56</v>
      </c>
      <c r="I6" s="234" t="s">
        <v>57</v>
      </c>
      <c r="J6" s="235"/>
      <c r="K6" s="236"/>
    </row>
    <row r="7" spans="1:11" s="82" customFormat="1" ht="24.95" customHeight="1" x14ac:dyDescent="0.25">
      <c r="A7" s="238"/>
      <c r="B7" s="240"/>
      <c r="C7" s="242"/>
      <c r="D7" s="244"/>
      <c r="E7" s="246"/>
      <c r="F7" s="229"/>
      <c r="G7" s="231"/>
      <c r="H7" s="233"/>
      <c r="I7" s="83" t="s">
        <v>24</v>
      </c>
      <c r="J7" s="84" t="s">
        <v>58</v>
      </c>
      <c r="K7" s="85" t="s">
        <v>25</v>
      </c>
    </row>
    <row r="8" spans="1:11" s="79" customFormat="1" ht="12" customHeight="1" x14ac:dyDescent="0.25">
      <c r="A8" s="86" t="s">
        <v>13</v>
      </c>
      <c r="B8" s="87" t="s">
        <v>14</v>
      </c>
      <c r="C8" s="87" t="s">
        <v>15</v>
      </c>
      <c r="D8" s="88" t="s">
        <v>16</v>
      </c>
      <c r="E8" s="89" t="s">
        <v>42</v>
      </c>
      <c r="F8" s="88" t="s">
        <v>19</v>
      </c>
      <c r="G8" s="89" t="s">
        <v>20</v>
      </c>
      <c r="H8" s="90" t="s">
        <v>21</v>
      </c>
      <c r="I8" s="91" t="s">
        <v>22</v>
      </c>
      <c r="J8" s="92" t="s">
        <v>30</v>
      </c>
      <c r="K8" s="93" t="s">
        <v>31</v>
      </c>
    </row>
    <row r="9" spans="1:11" s="67" customFormat="1" ht="24.95" customHeight="1" x14ac:dyDescent="0.25">
      <c r="A9" s="94"/>
      <c r="B9" s="95"/>
      <c r="C9" s="96"/>
      <c r="D9" s="97"/>
      <c r="E9" s="98"/>
      <c r="F9" s="99"/>
      <c r="G9" s="100"/>
      <c r="H9" s="101"/>
      <c r="I9" s="102"/>
      <c r="J9" s="103"/>
      <c r="K9" s="104"/>
    </row>
    <row r="10" spans="1:11" s="67" customFormat="1" ht="24.95" customHeight="1" x14ac:dyDescent="0.25">
      <c r="A10" s="105"/>
      <c r="B10" s="106"/>
      <c r="C10" s="107"/>
      <c r="D10" s="108"/>
      <c r="E10" s="109"/>
      <c r="F10" s="110"/>
      <c r="G10" s="111"/>
      <c r="H10" s="112"/>
      <c r="I10" s="113"/>
      <c r="J10" s="114"/>
      <c r="K10" s="115"/>
    </row>
    <row r="11" spans="1:11" s="67" customFormat="1" ht="24.95" customHeight="1" thickBot="1" x14ac:dyDescent="0.3">
      <c r="A11" s="116"/>
      <c r="B11" s="117"/>
      <c r="C11" s="118"/>
      <c r="D11" s="119"/>
      <c r="E11" s="120"/>
      <c r="F11" s="121"/>
      <c r="G11" s="122"/>
      <c r="H11" s="123"/>
      <c r="I11" s="124"/>
      <c r="J11" s="125"/>
      <c r="K11" s="126"/>
    </row>
    <row r="12" spans="1:11" s="69" customFormat="1" ht="30" customHeight="1" x14ac:dyDescent="0.25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</row>
    <row r="13" spans="1:11" s="69" customFormat="1" ht="30" customHeight="1" x14ac:dyDescent="0.25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1" s="65" customFormat="1" ht="20.100000000000001" customHeight="1" x14ac:dyDescent="0.25">
      <c r="A14" s="206" t="s">
        <v>26</v>
      </c>
      <c r="B14" s="206"/>
      <c r="C14" s="206"/>
      <c r="D14" s="206"/>
      <c r="E14" s="64"/>
      <c r="F14" s="64"/>
      <c r="G14" s="64"/>
      <c r="H14" s="64"/>
      <c r="I14" s="64"/>
      <c r="J14" s="64"/>
    </row>
    <row r="15" spans="1:11" s="65" customFormat="1" ht="11.25" customHeight="1" x14ac:dyDescent="0.25">
      <c r="A15" s="66"/>
      <c r="B15" s="66"/>
      <c r="C15" s="66"/>
      <c r="D15" s="66"/>
      <c r="E15" s="64"/>
      <c r="F15" s="64"/>
      <c r="G15" s="64"/>
      <c r="H15" s="64"/>
      <c r="I15" s="64"/>
      <c r="J15" s="64"/>
    </row>
    <row r="16" spans="1:11" s="69" customFormat="1" ht="30" customHeight="1" x14ac:dyDescent="0.25">
      <c r="A16" s="207" t="s">
        <v>0</v>
      </c>
      <c r="B16" s="207"/>
      <c r="C16" s="208" t="str">
        <f>IF('Príloha č. 1'!$C$6="","",'Príloha č. 1'!$C$6)</f>
        <v/>
      </c>
      <c r="D16" s="208"/>
      <c r="E16" s="68"/>
      <c r="I16" s="70"/>
    </row>
    <row r="17" spans="1:8" s="69" customFormat="1" ht="15" customHeight="1" x14ac:dyDescent="0.25">
      <c r="A17" s="205" t="s">
        <v>1</v>
      </c>
      <c r="B17" s="205"/>
      <c r="C17" s="205" t="str">
        <f>IF('Príloha č. 1'!$C$7="","",'Príloha č. 1'!$C$7)</f>
        <v/>
      </c>
      <c r="D17" s="205"/>
      <c r="E17" s="67"/>
    </row>
    <row r="18" spans="1:8" s="69" customFormat="1" ht="15" customHeight="1" x14ac:dyDescent="0.25">
      <c r="A18" s="71"/>
      <c r="B18" s="71"/>
      <c r="C18" s="67"/>
    </row>
    <row r="19" spans="1:8" s="69" customFormat="1" ht="15" customHeight="1" x14ac:dyDescent="0.25">
      <c r="A19" s="71"/>
      <c r="B19" s="71"/>
      <c r="C19" s="67"/>
    </row>
    <row r="20" spans="1:8" ht="24" customHeight="1" x14ac:dyDescent="0.2">
      <c r="F20" s="69"/>
      <c r="G20" s="69"/>
    </row>
    <row r="21" spans="1:8" ht="15" customHeight="1" x14ac:dyDescent="0.25">
      <c r="A21" s="39" t="s">
        <v>7</v>
      </c>
      <c r="B21" s="183" t="str">
        <f>IF('Príloha č. 1'!$B$24="","",'Príloha č. 1'!$B$24)</f>
        <v/>
      </c>
      <c r="C21" s="183"/>
      <c r="E21" s="39"/>
      <c r="F21" s="69"/>
      <c r="G21" s="69"/>
    </row>
    <row r="22" spans="1:8" ht="15" customHeight="1" x14ac:dyDescent="0.25">
      <c r="A22" s="39" t="s">
        <v>8</v>
      </c>
      <c r="B22" s="184" t="str">
        <f>IF('Príloha č. 1'!$B$25="","",'Príloha č. 1'!$B$25)</f>
        <v/>
      </c>
      <c r="C22" s="184"/>
      <c r="E22" s="39"/>
      <c r="F22" s="39"/>
      <c r="G22" s="39"/>
    </row>
    <row r="23" spans="1:8" ht="39.950000000000003" customHeight="1" x14ac:dyDescent="0.2">
      <c r="D23" s="72" t="s">
        <v>35</v>
      </c>
      <c r="E23" s="73"/>
      <c r="F23" s="73"/>
      <c r="G23" s="39"/>
    </row>
    <row r="24" spans="1:8" ht="15" customHeight="1" x14ac:dyDescent="0.2">
      <c r="D24" s="72" t="s">
        <v>47</v>
      </c>
      <c r="E24" s="205" t="str">
        <f>IF('Príloha č. 1'!$D$29="","",'Príloha č. 1'!$D$29)</f>
        <v/>
      </c>
      <c r="F24" s="205"/>
      <c r="G24" s="74"/>
    </row>
    <row r="25" spans="1:8" s="76" customFormat="1" x14ac:dyDescent="0.2">
      <c r="A25" s="209" t="s">
        <v>10</v>
      </c>
      <c r="B25" s="209"/>
      <c r="C25" s="75"/>
      <c r="D25" s="75"/>
      <c r="F25" s="38"/>
      <c r="G25" s="38"/>
    </row>
    <row r="26" spans="1:8" s="80" customFormat="1" ht="12" customHeight="1" x14ac:dyDescent="0.2">
      <c r="A26" s="77"/>
      <c r="B26" s="78" t="s">
        <v>12</v>
      </c>
      <c r="C26" s="78"/>
      <c r="D26" s="78"/>
      <c r="E26" s="38"/>
      <c r="F26" s="38"/>
      <c r="G26" s="38"/>
      <c r="H26" s="74"/>
    </row>
  </sheetData>
  <mergeCells count="24">
    <mergeCell ref="E24:F24"/>
    <mergeCell ref="A25:B25"/>
    <mergeCell ref="A13:K13"/>
    <mergeCell ref="A14:D14"/>
    <mergeCell ref="A16:B16"/>
    <mergeCell ref="C16:D16"/>
    <mergeCell ref="B21:C21"/>
    <mergeCell ref="B22:C22"/>
    <mergeCell ref="A1:B1"/>
    <mergeCell ref="A3:B3"/>
    <mergeCell ref="A4:K4"/>
    <mergeCell ref="A5:K5"/>
    <mergeCell ref="A17:B17"/>
    <mergeCell ref="C17:D17"/>
    <mergeCell ref="F6:F7"/>
    <mergeCell ref="G6:G7"/>
    <mergeCell ref="H6:H7"/>
    <mergeCell ref="I6:K6"/>
    <mergeCell ref="A12:K12"/>
    <mergeCell ref="A6:A7"/>
    <mergeCell ref="B6:B7"/>
    <mergeCell ref="C6:C7"/>
    <mergeCell ref="D6:D7"/>
    <mergeCell ref="E6:E7"/>
  </mergeCells>
  <conditionalFormatting sqref="E24:F24">
    <cfRule type="containsBlanks" dxfId="17" priority="4">
      <formula>LEN(TRIM(E24))=0</formula>
    </cfRule>
  </conditionalFormatting>
  <conditionalFormatting sqref="C16:D17">
    <cfRule type="containsBlanks" dxfId="16" priority="3">
      <formula>LEN(TRIM(C16))=0</formula>
    </cfRule>
  </conditionalFormatting>
  <conditionalFormatting sqref="B21:C22">
    <cfRule type="containsBlanks" dxfId="15" priority="1">
      <formula>LEN(TRIM(B21))=0</formula>
    </cfRule>
  </conditionalFormatting>
  <pageMargins left="0.59055118110236227" right="0.39370078740157483" top="0.98425196850393704" bottom="0.39370078740157483" header="0.31496062992125984" footer="0.31496062992125984"/>
  <pageSetup paperSize="9" scale="75" orientation="landscape" r:id="rId1"/>
  <headerFooter>
    <oddHeader>&amp;L&amp;"Arial,Tučné"&amp;10Príloha č. 4&amp;"Arial,Normálne"
Sortiment ponúkaného tovaru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2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247" t="s">
        <v>11</v>
      </c>
      <c r="B1" s="247"/>
    </row>
    <row r="2" spans="1:12" s="172" customFormat="1" ht="15" customHeight="1" x14ac:dyDescent="0.25">
      <c r="A2" s="171" t="str">
        <f>'Príloha č. 1'!A2</f>
        <v>Hlavica centrifugálneho čerpadla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" customHeight="1" x14ac:dyDescent="0.25">
      <c r="A3" s="251"/>
      <c r="B3" s="251"/>
      <c r="C3" s="251"/>
      <c r="D3" s="251"/>
      <c r="E3" s="251"/>
      <c r="F3" s="28"/>
      <c r="G3" s="28"/>
      <c r="H3" s="28"/>
    </row>
    <row r="4" spans="1:12" s="13" customFormat="1" ht="55.5" customHeight="1" x14ac:dyDescent="0.25">
      <c r="A4" s="248" t="s">
        <v>32</v>
      </c>
      <c r="B4" s="248"/>
      <c r="C4" s="248"/>
      <c r="D4" s="248"/>
      <c r="E4" s="24"/>
      <c r="F4" s="24"/>
      <c r="G4" s="24"/>
      <c r="H4" s="24"/>
      <c r="I4" s="24"/>
      <c r="J4" s="24"/>
      <c r="K4" s="24"/>
      <c r="L4" s="24"/>
    </row>
    <row r="5" spans="1:12" s="13" customFormat="1" ht="18.75" x14ac:dyDescent="0.25">
      <c r="A5" s="23"/>
      <c r="B5" s="23"/>
      <c r="C5" s="23"/>
      <c r="D5" s="23"/>
      <c r="E5" s="24"/>
      <c r="F5" s="24"/>
      <c r="G5" s="24"/>
      <c r="H5" s="24"/>
      <c r="I5" s="24"/>
      <c r="J5" s="24"/>
      <c r="K5" s="24"/>
      <c r="L5" s="24"/>
    </row>
    <row r="6" spans="1:12" s="13" customFormat="1" x14ac:dyDescent="0.25">
      <c r="A6" s="249" t="s">
        <v>0</v>
      </c>
      <c r="B6" s="249"/>
      <c r="C6" s="250" t="str">
        <f>IF('Príloha č. 1'!$C$6="","",'Príloha č. 1'!$C$6)</f>
        <v/>
      </c>
      <c r="D6" s="250"/>
      <c r="J6" s="25"/>
    </row>
    <row r="7" spans="1:12" s="13" customFormat="1" ht="15" customHeight="1" x14ac:dyDescent="0.25">
      <c r="A7" s="252" t="s">
        <v>1</v>
      </c>
      <c r="B7" s="252"/>
      <c r="C7" s="253" t="str">
        <f>IF('Príloha č. 1'!$C$7="","",'Príloha č. 1'!$C$7)</f>
        <v/>
      </c>
      <c r="D7" s="253"/>
    </row>
    <row r="8" spans="1:12" s="13" customFormat="1" x14ac:dyDescent="0.25">
      <c r="A8" s="252" t="s">
        <v>2</v>
      </c>
      <c r="B8" s="252"/>
      <c r="C8" s="253" t="str">
        <f>IF('Príloha č. 1'!$C$8="","",'Príloha č. 1'!$C$8)</f>
        <v/>
      </c>
      <c r="D8" s="253"/>
    </row>
    <row r="9" spans="1:12" s="13" customFormat="1" x14ac:dyDescent="0.25">
      <c r="A9" s="252" t="s">
        <v>3</v>
      </c>
      <c r="B9" s="252"/>
      <c r="C9" s="253" t="str">
        <f>IF('Príloha č. 1'!$C$9="","",'Príloha č. 1'!$C$9)</f>
        <v/>
      </c>
      <c r="D9" s="253"/>
    </row>
    <row r="10" spans="1:12" x14ac:dyDescent="0.25">
      <c r="C10" s="22"/>
    </row>
    <row r="11" spans="1:12" ht="48" customHeight="1" x14ac:dyDescent="0.25">
      <c r="A11" s="254" t="s">
        <v>33</v>
      </c>
      <c r="B11" s="254"/>
      <c r="C11" s="254"/>
      <c r="D11" s="254"/>
    </row>
    <row r="12" spans="1:12" x14ac:dyDescent="0.25">
      <c r="C12" s="22"/>
    </row>
    <row r="14" spans="1:12" ht="15" customHeight="1" x14ac:dyDescent="0.25">
      <c r="A14" s="12" t="s">
        <v>7</v>
      </c>
      <c r="B14" s="255" t="str">
        <f>IF('Príloha č. 1'!B24:C24="","",'Príloha č. 1'!B24:C24)</f>
        <v/>
      </c>
      <c r="C14" s="255"/>
    </row>
    <row r="15" spans="1:12" ht="15" customHeight="1" x14ac:dyDescent="0.25">
      <c r="A15" s="12" t="s">
        <v>8</v>
      </c>
      <c r="B15" s="256" t="str">
        <f>IF('Príloha č. 1'!B25:C25="","",'Príloha č. 1'!B25:C25)</f>
        <v/>
      </c>
      <c r="C15" s="256"/>
    </row>
    <row r="18" spans="1:12" x14ac:dyDescent="0.25">
      <c r="C18" s="32" t="s">
        <v>35</v>
      </c>
      <c r="D18" s="3"/>
      <c r="K18" s="26"/>
      <c r="L18" s="26"/>
    </row>
    <row r="19" spans="1:12" x14ac:dyDescent="0.25">
      <c r="C19" s="32" t="s">
        <v>47</v>
      </c>
      <c r="D19" s="37" t="str">
        <f>IF('Príloha č. 1'!$D$29="","",'Príloha č. 1'!$D$29)</f>
        <v/>
      </c>
    </row>
    <row r="20" spans="1:12" x14ac:dyDescent="0.25">
      <c r="C20" s="32"/>
      <c r="D20" s="27"/>
    </row>
    <row r="21" spans="1:12" s="14" customFormat="1" x14ac:dyDescent="0.25">
      <c r="A21" s="257" t="s">
        <v>10</v>
      </c>
      <c r="B21" s="257"/>
      <c r="E21" s="12"/>
    </row>
    <row r="22" spans="1:12" s="16" customFormat="1" ht="15" customHeight="1" x14ac:dyDescent="0.25">
      <c r="A22" s="15"/>
      <c r="B22" s="258" t="s">
        <v>12</v>
      </c>
      <c r="C22" s="258"/>
      <c r="D22" s="27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6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2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247" t="s">
        <v>11</v>
      </c>
      <c r="B1" s="247"/>
    </row>
    <row r="2" spans="1:12" s="172" customFormat="1" ht="15" customHeight="1" x14ac:dyDescent="0.25">
      <c r="A2" s="171" t="str">
        <f>'Príloha č. 1'!A2</f>
        <v>Hlavica centrifugálneho čerpadla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" customHeight="1" x14ac:dyDescent="0.25">
      <c r="A3" s="251"/>
      <c r="B3" s="251"/>
      <c r="C3" s="251"/>
      <c r="D3" s="251"/>
      <c r="E3" s="251"/>
      <c r="F3" s="30"/>
      <c r="G3" s="30"/>
      <c r="H3" s="30"/>
    </row>
    <row r="4" spans="1:12" s="13" customFormat="1" ht="55.5" customHeight="1" x14ac:dyDescent="0.25">
      <c r="A4" s="248" t="s">
        <v>43</v>
      </c>
      <c r="B4" s="248"/>
      <c r="C4" s="248"/>
      <c r="D4" s="248"/>
      <c r="E4" s="24"/>
      <c r="F4" s="24"/>
      <c r="G4" s="24"/>
      <c r="H4" s="24"/>
      <c r="I4" s="24"/>
      <c r="J4" s="24"/>
      <c r="K4" s="24"/>
      <c r="L4" s="24"/>
    </row>
    <row r="5" spans="1:12" s="13" customFormat="1" ht="18.75" x14ac:dyDescent="0.25">
      <c r="A5" s="31"/>
      <c r="B5" s="31"/>
      <c r="C5" s="31"/>
      <c r="D5" s="31"/>
      <c r="E5" s="24"/>
      <c r="F5" s="24"/>
      <c r="G5" s="24"/>
      <c r="H5" s="24"/>
      <c r="I5" s="24"/>
      <c r="J5" s="24"/>
      <c r="K5" s="24"/>
      <c r="L5" s="24"/>
    </row>
    <row r="6" spans="1:12" s="13" customFormat="1" x14ac:dyDescent="0.25">
      <c r="A6" s="249" t="s">
        <v>0</v>
      </c>
      <c r="B6" s="249"/>
      <c r="C6" s="250" t="str">
        <f xml:space="preserve"> IF('Príloha č. 1'!$C$6="","",'Príloha č. 1'!$C$6)</f>
        <v/>
      </c>
      <c r="D6" s="250"/>
      <c r="J6" s="25"/>
    </row>
    <row r="7" spans="1:12" s="13" customFormat="1" ht="15" customHeight="1" x14ac:dyDescent="0.25">
      <c r="A7" s="252" t="s">
        <v>1</v>
      </c>
      <c r="B7" s="252"/>
      <c r="C7" s="253" t="str">
        <f xml:space="preserve"> IF('Príloha č. 1'!$C$7="","",'Príloha č. 1'!$C$7)</f>
        <v/>
      </c>
      <c r="D7" s="253"/>
    </row>
    <row r="8" spans="1:12" s="13" customFormat="1" x14ac:dyDescent="0.25">
      <c r="A8" s="252" t="s">
        <v>2</v>
      </c>
      <c r="B8" s="252"/>
      <c r="C8" s="253" t="str">
        <f xml:space="preserve"> IF('Príloha č. 1'!$C$8="","",'Príloha č. 1'!$C$8)</f>
        <v/>
      </c>
      <c r="D8" s="253"/>
    </row>
    <row r="9" spans="1:12" s="13" customFormat="1" x14ac:dyDescent="0.25">
      <c r="A9" s="252" t="s">
        <v>3</v>
      </c>
      <c r="B9" s="252"/>
      <c r="C9" s="253" t="str">
        <f xml:space="preserve"> IF('Príloha č. 1'!$C$9="","",'Príloha č. 1'!$C$9)</f>
        <v/>
      </c>
      <c r="D9" s="253"/>
    </row>
    <row r="10" spans="1:12" x14ac:dyDescent="0.25">
      <c r="C10" s="29"/>
    </row>
    <row r="11" spans="1:12" ht="48" customHeight="1" x14ac:dyDescent="0.25">
      <c r="A11" s="259" t="s">
        <v>95</v>
      </c>
      <c r="B11" s="259"/>
      <c r="C11" s="259"/>
      <c r="D11" s="259"/>
    </row>
    <row r="12" spans="1:12" x14ac:dyDescent="0.25">
      <c r="C12" s="29"/>
    </row>
    <row r="14" spans="1:12" ht="15" customHeight="1" x14ac:dyDescent="0.25">
      <c r="A14" s="12" t="s">
        <v>7</v>
      </c>
      <c r="B14" s="255" t="str">
        <f>IF('Príloha č. 1'!B24:C24="","",'Príloha č. 1'!B24:C24)</f>
        <v/>
      </c>
      <c r="C14" s="255"/>
    </row>
    <row r="15" spans="1:12" ht="15" customHeight="1" x14ac:dyDescent="0.25">
      <c r="A15" s="12" t="s">
        <v>8</v>
      </c>
      <c r="B15" s="256" t="str">
        <f>IF('Príloha č. 1'!B25:C25="","",'Príloha č. 1'!B25:C25)</f>
        <v/>
      </c>
      <c r="C15" s="256"/>
    </row>
    <row r="18" spans="1:12" x14ac:dyDescent="0.25">
      <c r="C18" s="32" t="s">
        <v>35</v>
      </c>
      <c r="D18" s="3"/>
      <c r="K18" s="26"/>
      <c r="L18" s="26"/>
    </row>
    <row r="19" spans="1:12" x14ac:dyDescent="0.25">
      <c r="C19" s="32" t="s">
        <v>47</v>
      </c>
      <c r="D19" s="37" t="str">
        <f>IF('Príloha č. 1'!$D$29="","",'Príloha č. 1'!$D$29)</f>
        <v/>
      </c>
    </row>
    <row r="20" spans="1:12" x14ac:dyDescent="0.25">
      <c r="C20" s="32"/>
      <c r="D20" s="14"/>
    </row>
    <row r="21" spans="1:12" s="14" customFormat="1" x14ac:dyDescent="0.25">
      <c r="A21" s="257" t="s">
        <v>10</v>
      </c>
      <c r="B21" s="257"/>
      <c r="E21" s="12"/>
    </row>
    <row r="22" spans="1:12" s="16" customFormat="1" ht="15" customHeight="1" x14ac:dyDescent="0.25">
      <c r="A22" s="15"/>
      <c r="B22" s="258" t="s">
        <v>12</v>
      </c>
      <c r="C22" s="258"/>
      <c r="D22" s="27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6">
    <mergeCell ref="A1:B1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L2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9" width="15.7109375" style="12" customWidth="1"/>
    <col min="10" max="16384" width="9.140625" style="12"/>
  </cols>
  <sheetData>
    <row r="1" spans="1:12" x14ac:dyDescent="0.25">
      <c r="A1" s="247" t="s">
        <v>11</v>
      </c>
      <c r="B1" s="247"/>
    </row>
    <row r="2" spans="1:12" s="172" customFormat="1" ht="15" customHeight="1" x14ac:dyDescent="0.25">
      <c r="A2" s="171" t="str">
        <f>'Príloha č. 1'!A2</f>
        <v>Hlavica centrifugálneho čerpadla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" customHeight="1" x14ac:dyDescent="0.25">
      <c r="A3" s="251"/>
      <c r="B3" s="251"/>
      <c r="C3" s="251"/>
      <c r="D3" s="251"/>
      <c r="E3" s="251"/>
      <c r="F3" s="35"/>
      <c r="G3" s="35"/>
      <c r="H3" s="35"/>
    </row>
    <row r="4" spans="1:12" s="13" customFormat="1" ht="55.5" customHeight="1" x14ac:dyDescent="0.25">
      <c r="A4" s="248" t="s">
        <v>39</v>
      </c>
      <c r="B4" s="248"/>
      <c r="C4" s="248"/>
      <c r="D4" s="248"/>
      <c r="E4" s="24"/>
      <c r="F4" s="24"/>
      <c r="G4" s="24"/>
      <c r="H4" s="24"/>
      <c r="I4" s="24"/>
    </row>
    <row r="5" spans="1:12" s="13" customFormat="1" ht="18.75" x14ac:dyDescent="0.25">
      <c r="A5" s="36"/>
      <c r="B5" s="36"/>
      <c r="C5" s="36"/>
      <c r="D5" s="36"/>
      <c r="E5" s="24"/>
      <c r="F5" s="24"/>
      <c r="G5" s="24"/>
      <c r="H5" s="24"/>
      <c r="I5" s="24"/>
    </row>
    <row r="6" spans="1:12" s="13" customFormat="1" x14ac:dyDescent="0.25">
      <c r="A6" s="249" t="s">
        <v>0</v>
      </c>
      <c r="B6" s="249"/>
      <c r="C6" s="250" t="str">
        <f xml:space="preserve"> IF('Príloha č. 1'!$C$6="","",'Príloha č. 1'!$C$6)</f>
        <v/>
      </c>
      <c r="D6" s="250"/>
    </row>
    <row r="7" spans="1:12" s="13" customFormat="1" ht="15" customHeight="1" x14ac:dyDescent="0.25">
      <c r="A7" s="252" t="s">
        <v>1</v>
      </c>
      <c r="B7" s="252"/>
      <c r="C7" s="253" t="str">
        <f xml:space="preserve"> IF('Príloha č. 1'!$C$7="","",'Príloha č. 1'!$C$7)</f>
        <v/>
      </c>
      <c r="D7" s="253"/>
    </row>
    <row r="8" spans="1:12" s="13" customFormat="1" x14ac:dyDescent="0.25">
      <c r="A8" s="252" t="s">
        <v>2</v>
      </c>
      <c r="B8" s="252"/>
      <c r="C8" s="253" t="str">
        <f xml:space="preserve"> IF('Príloha č. 1'!$C$8="","",'Príloha č. 1'!$C$8)</f>
        <v/>
      </c>
      <c r="D8" s="253"/>
    </row>
    <row r="9" spans="1:12" s="13" customFormat="1" x14ac:dyDescent="0.25">
      <c r="A9" s="252" t="s">
        <v>3</v>
      </c>
      <c r="B9" s="252"/>
      <c r="C9" s="253" t="str">
        <f xml:space="preserve"> IF('Príloha č. 1'!$C$9="","",'Príloha č. 1'!$C$9)</f>
        <v/>
      </c>
      <c r="D9" s="253"/>
    </row>
    <row r="10" spans="1:12" x14ac:dyDescent="0.25">
      <c r="C10" s="34"/>
    </row>
    <row r="11" spans="1:12" ht="48" customHeight="1" x14ac:dyDescent="0.25">
      <c r="A11" s="254" t="s">
        <v>40</v>
      </c>
      <c r="B11" s="254"/>
      <c r="C11" s="254"/>
      <c r="D11" s="254"/>
    </row>
    <row r="12" spans="1:12" x14ac:dyDescent="0.25">
      <c r="C12" s="34"/>
    </row>
    <row r="14" spans="1:12" ht="15" customHeight="1" x14ac:dyDescent="0.25">
      <c r="A14" s="12" t="s">
        <v>7</v>
      </c>
      <c r="B14" s="255" t="str">
        <f>IF('Príloha č. 1'!B24:C24="","",'Príloha č. 1'!B24:C24)</f>
        <v/>
      </c>
      <c r="C14" s="255"/>
    </row>
    <row r="15" spans="1:12" ht="15" customHeight="1" x14ac:dyDescent="0.25">
      <c r="A15" s="12" t="s">
        <v>8</v>
      </c>
      <c r="B15" s="256" t="str">
        <f>IF('Príloha č. 1'!B25:C25="","",'Príloha č. 1'!B25:C25)</f>
        <v/>
      </c>
      <c r="C15" s="256"/>
    </row>
    <row r="18" spans="1:9" x14ac:dyDescent="0.25">
      <c r="C18" s="32" t="s">
        <v>35</v>
      </c>
      <c r="D18" s="3"/>
      <c r="I18" s="26"/>
    </row>
    <row r="19" spans="1:9" x14ac:dyDescent="0.25">
      <c r="C19" s="32" t="s">
        <v>47</v>
      </c>
      <c r="D19" s="37" t="str">
        <f>IF('Príloha č. 1'!$D$29="","",'Príloha č. 1'!$D$29)</f>
        <v/>
      </c>
    </row>
    <row r="20" spans="1:9" x14ac:dyDescent="0.25">
      <c r="C20" s="32"/>
      <c r="D20" s="14"/>
    </row>
    <row r="21" spans="1:9" s="14" customFormat="1" x14ac:dyDescent="0.25">
      <c r="A21" s="257" t="s">
        <v>10</v>
      </c>
      <c r="B21" s="257"/>
      <c r="E21" s="12"/>
    </row>
    <row r="22" spans="1:9" s="16" customFormat="1" ht="15" customHeight="1" x14ac:dyDescent="0.25">
      <c r="A22" s="15"/>
      <c r="B22" s="258" t="s">
        <v>12</v>
      </c>
      <c r="C22" s="258"/>
      <c r="D22" s="27"/>
      <c r="E22" s="12"/>
    </row>
    <row r="23" spans="1:9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6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č.7&amp;"Times New Roman,Normálne"
Vyhlásenie uchádzača o zápise do ZHS&amp;"Times New Roman,Tučné"
</oddHeader>
  </headerFooter>
  <ignoredErrors>
    <ignoredError sqref="B14:B15 C6: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č.2</vt:lpstr>
      <vt:lpstr>Príloha č. 3</vt:lpstr>
      <vt:lpstr>Príloha č. 4</vt:lpstr>
      <vt:lpstr>Príloha č. 5</vt:lpstr>
      <vt:lpstr>Príloha č. 6 </vt:lpstr>
      <vt:lpstr>Príloha č. 7  </vt:lpstr>
      <vt:lpstr>'Príloha č. 1'!Oblasť_tlače</vt:lpstr>
      <vt:lpstr>'Príloha č. 3'!Oblasť_tlače</vt:lpstr>
      <vt:lpstr>'Príloha č. 4'!Oblasť_tlače</vt:lpstr>
      <vt:lpstr>'Príloha č. 5'!Oblasť_tlače</vt:lpstr>
      <vt:lpstr>'Príloha č. 6 '!Oblasť_tlače</vt:lpstr>
      <vt:lpstr>'Príloha č. 7  '!Oblasť_tlače</vt:lpstr>
      <vt:lpstr>'Príloha č.2'!Oblasť_tlače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2020-03-05T15:53:01Z</cp:lastPrinted>
  <dcterms:created xsi:type="dcterms:W3CDTF">2014-08-04T05:30:35Z</dcterms:created>
  <dcterms:modified xsi:type="dcterms:W3CDTF">2022-03-30T11:32:43Z</dcterms:modified>
</cp:coreProperties>
</file>