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8195" windowHeight="8265"/>
  </bookViews>
  <sheets>
    <sheet name="PARCELY" sheetId="20" r:id="rId1"/>
    <sheet name="VYSADBY" sheetId="12" r:id="rId2"/>
    <sheet name="ZAHONY" sheetId="19" r:id="rId3"/>
  </sheets>
  <calcPr calcId="145621"/>
</workbook>
</file>

<file path=xl/calcChain.xml><?xml version="1.0" encoding="utf-8"?>
<calcChain xmlns="http://schemas.openxmlformats.org/spreadsheetml/2006/main">
  <c r="C10" i="19" l="1"/>
  <c r="D40" i="12" l="1"/>
  <c r="D41" i="12"/>
  <c r="D39" i="12"/>
  <c r="D14" i="12" l="1"/>
  <c r="B16" i="19"/>
  <c r="D12" i="12" l="1"/>
  <c r="D35" i="12" s="1"/>
  <c r="B28" i="19" l="1"/>
  <c r="C27" i="19"/>
  <c r="C26" i="19"/>
  <c r="C25" i="19"/>
  <c r="C24" i="19"/>
  <c r="C23" i="19"/>
  <c r="C22" i="19"/>
  <c r="C21" i="19"/>
  <c r="C20" i="19"/>
  <c r="C15" i="19"/>
  <c r="C14" i="19"/>
  <c r="C13" i="19"/>
  <c r="C12" i="19"/>
  <c r="C11" i="19"/>
  <c r="D6" i="19"/>
  <c r="D3" i="19"/>
  <c r="D23" i="19" l="1"/>
  <c r="D27" i="19"/>
  <c r="D15" i="19"/>
  <c r="C16" i="19"/>
  <c r="D14" i="19"/>
  <c r="D13" i="19"/>
  <c r="D12" i="19"/>
  <c r="D21" i="19"/>
  <c r="D25" i="19"/>
  <c r="D11" i="19"/>
  <c r="C28" i="19"/>
  <c r="D24" i="19"/>
  <c r="D22" i="19"/>
  <c r="D26" i="19"/>
  <c r="D10" i="19"/>
  <c r="D20" i="19"/>
  <c r="D16" i="19" l="1"/>
  <c r="D28" i="19"/>
  <c r="D21" i="12"/>
  <c r="D31" i="12" l="1"/>
  <c r="D4" i="12" l="1"/>
  <c r="D37" i="12"/>
  <c r="D36" i="12"/>
</calcChain>
</file>

<file path=xl/sharedStrings.xml><?xml version="1.0" encoding="utf-8"?>
<sst xmlns="http://schemas.openxmlformats.org/spreadsheetml/2006/main" count="146" uniqueCount="84">
  <si>
    <t>DRUH (latinský názov)</t>
  </si>
  <si>
    <t>CHARAKTERISTIKA</t>
  </si>
  <si>
    <t>POČET</t>
  </si>
  <si>
    <t>STROMY</t>
  </si>
  <si>
    <t>ks</t>
  </si>
  <si>
    <t>M.J.</t>
  </si>
  <si>
    <t>Stromoradie</t>
  </si>
  <si>
    <t>K9</t>
  </si>
  <si>
    <t>5680/12</t>
  </si>
  <si>
    <t>NAVRHOVANÉ VEGETAČNÉ PRVKY A PLOCHY</t>
  </si>
  <si>
    <t>Sedum album Coral carpet</t>
  </si>
  <si>
    <t>m³</t>
  </si>
  <si>
    <t>Sedum spurium Coccineum</t>
  </si>
  <si>
    <t>KS</t>
  </si>
  <si>
    <t>listnatých stromov</t>
  </si>
  <si>
    <t>Acer campestre (javor poľný)</t>
  </si>
  <si>
    <t>Muscari armeniacum</t>
  </si>
  <si>
    <t>Allium caeruleum</t>
  </si>
  <si>
    <t>Iris reticulata</t>
  </si>
  <si>
    <t>Scila bifolia</t>
  </si>
  <si>
    <t>Hyacinthoides hispanica  Excelsior</t>
  </si>
  <si>
    <t>Crocus botanical mix</t>
  </si>
  <si>
    <t>Narcissus February gold</t>
  </si>
  <si>
    <t>Tulipa turkestanica</t>
  </si>
  <si>
    <t>Sedum Sunkissed</t>
  </si>
  <si>
    <t>Salvia nemorosa Rugen</t>
  </si>
  <si>
    <t>Sedum floriferum</t>
  </si>
  <si>
    <t xml:space="preserve">CIBUĽOVINY </t>
  </si>
  <si>
    <t>suchomilných trvaliek a cibuľovín</t>
  </si>
  <si>
    <t xml:space="preserve">Kvitnúce záhony </t>
  </si>
  <si>
    <t>MNOŽSTVO</t>
  </si>
  <si>
    <t>OSTATNÝ MATERIÁL</t>
  </si>
  <si>
    <t>kôra</t>
  </si>
  <si>
    <t>mulč na výsadby stromov (HR. 10cm)</t>
  </si>
  <si>
    <t>mulč na záhon trvaliek  (HR. 10cm)</t>
  </si>
  <si>
    <t>koly</t>
  </si>
  <si>
    <t>polkoly</t>
  </si>
  <si>
    <t>viazací materiál</t>
  </si>
  <si>
    <t>jutová textília na ochranu kmeňa</t>
  </si>
  <si>
    <t>trávne osivo</t>
  </si>
  <si>
    <t>kg</t>
  </si>
  <si>
    <t>m²</t>
  </si>
  <si>
    <t>VÝSADBA STROMOV</t>
  </si>
  <si>
    <t>TRÁVNIK</t>
  </si>
  <si>
    <t>Parkový trávnik</t>
  </si>
  <si>
    <t>3ks/strom</t>
  </si>
  <si>
    <t>1ks/strom</t>
  </si>
  <si>
    <t>1,5m/strom</t>
  </si>
  <si>
    <t>VÝSEV TRÁVNIKA</t>
  </si>
  <si>
    <t>chránička proti prerastaniu koreňov</t>
  </si>
  <si>
    <t>Festuca mairei</t>
  </si>
  <si>
    <t>VÝSADBA ZÁHONOV</t>
  </si>
  <si>
    <t>drvené kamenivo, frakcia 8-16 mm</t>
  </si>
  <si>
    <t>VLASTNÍK</t>
  </si>
  <si>
    <t>Mesto Trnava, Hlavná 1, Trnava, 91701, SR</t>
  </si>
  <si>
    <t>5676/16</t>
  </si>
  <si>
    <t xml:space="preserve"> Europrojekt Gamma 3 SK, k.s., Toryská 5, Košice - západ, 040 11, SR</t>
  </si>
  <si>
    <t>5676/17</t>
  </si>
  <si>
    <t xml:space="preserve"> Immo - Log - SK Alpha s.r.o., Trnavská cesta 41/A, 831 04 Bratislava, SR</t>
  </si>
  <si>
    <t>pri stromoch rastúcich v blízkosti podzemných sietí</t>
  </si>
  <si>
    <t>záhon</t>
  </si>
  <si>
    <t>Z3</t>
  </si>
  <si>
    <t>Spolu</t>
  </si>
  <si>
    <t>Celková plocha záhonov mulčovaná štrkom</t>
  </si>
  <si>
    <t>m2</t>
  </si>
  <si>
    <t>ks/ m²</t>
  </si>
  <si>
    <r>
      <t>21 m</t>
    </r>
    <r>
      <rPr>
        <b/>
        <sz val="11"/>
        <color theme="1"/>
        <rFont val="Calibri"/>
        <family val="2"/>
        <charset val="238"/>
      </rPr>
      <t>²</t>
    </r>
  </si>
  <si>
    <t>PARCELA</t>
  </si>
  <si>
    <t>DRUH POZEMKU</t>
  </si>
  <si>
    <t>UMIESTNENIE</t>
  </si>
  <si>
    <t>intravilán</t>
  </si>
  <si>
    <t>Zast. plocha a nádvorie</t>
  </si>
  <si>
    <t>NAVRHOVANÝ SORTIMENT RASTLÍN</t>
  </si>
  <si>
    <t>POLOŽKA</t>
  </si>
  <si>
    <t>POPIS</t>
  </si>
  <si>
    <t>Vysádzaná plocha záhonov 0,5 m od okraja</t>
  </si>
  <si>
    <t>TRVALKY (75m²)</t>
  </si>
  <si>
    <t>Druh (latinský názov)</t>
  </si>
  <si>
    <t>CIBUĽOVINY</t>
  </si>
  <si>
    <t>TRVALKY</t>
  </si>
  <si>
    <t>min. 40g/m²</t>
  </si>
  <si>
    <t>1,5/strom</t>
  </si>
  <si>
    <t>l</t>
  </si>
  <si>
    <t>bal 18/20, výška nasadenia koruny 2,7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</si>
</sst>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 applyAlignment="1">
      <alignment horizont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2" fillId="0" borderId="1" xfId="0" applyFont="1" applyFill="1" applyBorder="1"/>
    <xf numFmtId="0" fontId="0" fillId="0" borderId="1" xfId="0" applyBorder="1" applyAlignment="1">
      <alignment horizontal="center"/>
    </xf>
    <xf numFmtId="0" fontId="3" fillId="0" borderId="11" xfId="0" applyFont="1" applyFill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6" fillId="0" borderId="3" xfId="0" applyFont="1" applyBorder="1"/>
    <xf numFmtId="0" fontId="6" fillId="0" borderId="4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0" fillId="0" borderId="6" xfId="0" applyBorder="1"/>
    <xf numFmtId="0" fontId="0" fillId="0" borderId="7" xfId="0" applyFill="1" applyBorder="1" applyAlignment="1">
      <alignment horizontal="center"/>
    </xf>
    <xf numFmtId="0" fontId="0" fillId="0" borderId="8" xfId="0" applyBorder="1"/>
    <xf numFmtId="0" fontId="6" fillId="0" borderId="13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/>
    <xf numFmtId="0" fontId="6" fillId="0" borderId="6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3" fillId="0" borderId="1" xfId="0" applyFont="1" applyFill="1" applyBorder="1"/>
    <xf numFmtId="1" fontId="10" fillId="0" borderId="1" xfId="0" applyNumberFormat="1" applyFont="1" applyFill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view="pageLayout" zoomScaleNormal="100" workbookViewId="0">
      <selection activeCell="C14" sqref="C14"/>
    </sheetView>
  </sheetViews>
  <sheetFormatPr defaultRowHeight="15" x14ac:dyDescent="0.25"/>
  <cols>
    <col min="2" max="2" width="18.28515625" customWidth="1"/>
    <col min="3" max="3" width="45.28515625" style="58" customWidth="1"/>
    <col min="4" max="4" width="13" customWidth="1"/>
  </cols>
  <sheetData>
    <row r="1" spans="1:4" x14ac:dyDescent="0.25">
      <c r="A1" s="2" t="s">
        <v>67</v>
      </c>
      <c r="B1" s="3" t="s">
        <v>68</v>
      </c>
      <c r="C1" s="57" t="s">
        <v>53</v>
      </c>
      <c r="D1" s="74" t="s">
        <v>69</v>
      </c>
    </row>
    <row r="2" spans="1:4" x14ac:dyDescent="0.25">
      <c r="A2" s="4" t="s">
        <v>8</v>
      </c>
      <c r="B2" s="5" t="s">
        <v>71</v>
      </c>
      <c r="C2" s="56" t="s">
        <v>54</v>
      </c>
      <c r="D2" s="55" t="s">
        <v>70</v>
      </c>
    </row>
    <row r="3" spans="1:4" ht="26.25" x14ac:dyDescent="0.25">
      <c r="A3" s="11" t="s">
        <v>55</v>
      </c>
      <c r="B3" s="10" t="s">
        <v>71</v>
      </c>
      <c r="C3" s="76" t="s">
        <v>56</v>
      </c>
      <c r="D3" s="77" t="s">
        <v>70</v>
      </c>
    </row>
    <row r="4" spans="1:4" ht="26.25" x14ac:dyDescent="0.25">
      <c r="A4" s="11" t="s">
        <v>57</v>
      </c>
      <c r="B4" s="10" t="s">
        <v>71</v>
      </c>
      <c r="C4" s="76" t="s">
        <v>58</v>
      </c>
      <c r="D4" s="77" t="s">
        <v>70</v>
      </c>
    </row>
  </sheetData>
  <pageMargins left="0.7" right="0.7" top="0.75" bottom="0.75" header="0.3" footer="0.3"/>
  <pageSetup paperSize="9" orientation="portrait" r:id="rId1"/>
  <headerFooter>
    <oddHeader>&amp;L&amp;"-,Tučné"PRÍLOHA 1 - ZOZNAM PARCIEL, DRUH, UMIESTNENIE A ICH VLASTNÍK&amp;R&amp;"-,Tučné"2. ETAPA</oddHeader>
    <oddFooter>&amp;LCESTIČKA PRE CYKLISTOV A CHODNÍK NA UL. PIEŠŤANSKÁ, PD - 2. ETAPA, TRNAVA&amp;R&amp;P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view="pageLayout" zoomScaleNormal="100" workbookViewId="0">
      <selection activeCell="B13" sqref="B13"/>
    </sheetView>
  </sheetViews>
  <sheetFormatPr defaultRowHeight="15" x14ac:dyDescent="0.25"/>
  <cols>
    <col min="1" max="1" width="34" customWidth="1"/>
    <col min="2" max="2" width="33.42578125" customWidth="1"/>
    <col min="3" max="3" width="9.140625" style="1" customWidth="1"/>
    <col min="4" max="4" width="9.7109375" style="1" customWidth="1"/>
    <col min="5" max="7" width="9.140625" style="1"/>
  </cols>
  <sheetData>
    <row r="1" spans="1:4" x14ac:dyDescent="0.25">
      <c r="A1" s="18" t="s">
        <v>9</v>
      </c>
      <c r="B1" s="19"/>
      <c r="C1" s="20" t="s">
        <v>5</v>
      </c>
      <c r="D1" s="21" t="s">
        <v>2</v>
      </c>
    </row>
    <row r="2" spans="1:4" x14ac:dyDescent="0.25">
      <c r="A2" s="33"/>
      <c r="B2" s="34"/>
      <c r="C2" s="35"/>
      <c r="D2" s="36"/>
    </row>
    <row r="3" spans="1:4" x14ac:dyDescent="0.25">
      <c r="A3" s="22" t="s">
        <v>42</v>
      </c>
      <c r="B3" s="3"/>
      <c r="C3" s="2"/>
      <c r="D3" s="23"/>
    </row>
    <row r="4" spans="1:4" x14ac:dyDescent="0.25">
      <c r="A4" s="24" t="s">
        <v>6</v>
      </c>
      <c r="B4" s="6" t="s">
        <v>14</v>
      </c>
      <c r="C4" s="7" t="s">
        <v>4</v>
      </c>
      <c r="D4" s="25">
        <f>D12</f>
        <v>6</v>
      </c>
    </row>
    <row r="5" spans="1:4" x14ac:dyDescent="0.25">
      <c r="A5" s="22" t="s">
        <v>51</v>
      </c>
      <c r="B5" s="3"/>
      <c r="C5" s="2"/>
      <c r="D5" s="23"/>
    </row>
    <row r="6" spans="1:4" x14ac:dyDescent="0.25">
      <c r="A6" s="24" t="s">
        <v>29</v>
      </c>
      <c r="B6" s="6" t="s">
        <v>28</v>
      </c>
      <c r="C6" s="7" t="s">
        <v>41</v>
      </c>
      <c r="D6" s="25">
        <v>75</v>
      </c>
    </row>
    <row r="7" spans="1:4" x14ac:dyDescent="0.25">
      <c r="A7" s="22" t="s">
        <v>48</v>
      </c>
      <c r="B7" s="3"/>
      <c r="C7" s="2"/>
      <c r="D7" s="23"/>
    </row>
    <row r="8" spans="1:4" ht="15.75" thickBot="1" x14ac:dyDescent="0.3">
      <c r="A8" s="26" t="s">
        <v>44</v>
      </c>
      <c r="B8" s="27"/>
      <c r="C8" s="28" t="s">
        <v>41</v>
      </c>
      <c r="D8" s="29">
        <v>60</v>
      </c>
    </row>
    <row r="9" spans="1:4" x14ac:dyDescent="0.25">
      <c r="A9" s="8"/>
      <c r="B9" s="8"/>
      <c r="C9" s="9"/>
      <c r="D9" s="9"/>
    </row>
    <row r="10" spans="1:4" x14ac:dyDescent="0.25">
      <c r="A10" s="72" t="s">
        <v>72</v>
      </c>
      <c r="B10" s="8"/>
      <c r="C10" s="9"/>
      <c r="D10" s="9"/>
    </row>
    <row r="11" spans="1:4" x14ac:dyDescent="0.25">
      <c r="A11" s="17" t="s">
        <v>0</v>
      </c>
      <c r="B11" s="17" t="s">
        <v>1</v>
      </c>
      <c r="C11" s="16" t="s">
        <v>5</v>
      </c>
      <c r="D11" s="16" t="s">
        <v>2</v>
      </c>
    </row>
    <row r="12" spans="1:4" x14ac:dyDescent="0.25">
      <c r="A12" s="13" t="s">
        <v>3</v>
      </c>
      <c r="B12" s="13"/>
      <c r="C12" s="12" t="s">
        <v>13</v>
      </c>
      <c r="D12" s="82">
        <f>D13</f>
        <v>6</v>
      </c>
    </row>
    <row r="13" spans="1:4" x14ac:dyDescent="0.25">
      <c r="A13" s="5" t="s">
        <v>15</v>
      </c>
      <c r="B13" s="5" t="s">
        <v>83</v>
      </c>
      <c r="C13" s="4" t="s">
        <v>4</v>
      </c>
      <c r="D13" s="4">
        <v>6</v>
      </c>
    </row>
    <row r="14" spans="1:4" x14ac:dyDescent="0.25">
      <c r="A14" s="13" t="s">
        <v>76</v>
      </c>
      <c r="B14" s="5"/>
      <c r="C14" s="12" t="s">
        <v>13</v>
      </c>
      <c r="D14" s="83">
        <f>D15+D16+D17+D18+D19+D20</f>
        <v>210</v>
      </c>
    </row>
    <row r="15" spans="1:4" x14ac:dyDescent="0.25">
      <c r="A15" s="5" t="s">
        <v>50</v>
      </c>
      <c r="B15" s="5" t="s">
        <v>7</v>
      </c>
      <c r="C15" s="4" t="s">
        <v>4</v>
      </c>
      <c r="D15" s="4">
        <v>63</v>
      </c>
    </row>
    <row r="16" spans="1:4" x14ac:dyDescent="0.25">
      <c r="A16" s="5" t="s">
        <v>10</v>
      </c>
      <c r="B16" s="5" t="s">
        <v>7</v>
      </c>
      <c r="C16" s="4" t="s">
        <v>4</v>
      </c>
      <c r="D16" s="30">
        <v>21</v>
      </c>
    </row>
    <row r="17" spans="1:4" x14ac:dyDescent="0.25">
      <c r="A17" s="5" t="s">
        <v>26</v>
      </c>
      <c r="B17" s="5" t="s">
        <v>7</v>
      </c>
      <c r="C17" s="4" t="s">
        <v>4</v>
      </c>
      <c r="D17" s="30">
        <v>42</v>
      </c>
    </row>
    <row r="18" spans="1:4" x14ac:dyDescent="0.25">
      <c r="A18" s="5" t="s">
        <v>12</v>
      </c>
      <c r="B18" s="5" t="s">
        <v>7</v>
      </c>
      <c r="C18" s="4" t="s">
        <v>4</v>
      </c>
      <c r="D18" s="30">
        <v>21</v>
      </c>
    </row>
    <row r="19" spans="1:4" x14ac:dyDescent="0.25">
      <c r="A19" s="10" t="s">
        <v>25</v>
      </c>
      <c r="B19" s="5" t="s">
        <v>7</v>
      </c>
      <c r="C19" s="4" t="s">
        <v>4</v>
      </c>
      <c r="D19" s="30">
        <v>21</v>
      </c>
    </row>
    <row r="20" spans="1:4" x14ac:dyDescent="0.25">
      <c r="A20" s="10" t="s">
        <v>24</v>
      </c>
      <c r="B20" s="5" t="s">
        <v>7</v>
      </c>
      <c r="C20" s="4" t="s">
        <v>4</v>
      </c>
      <c r="D20" s="30">
        <v>42</v>
      </c>
    </row>
    <row r="21" spans="1:4" x14ac:dyDescent="0.25">
      <c r="A21" s="13" t="s">
        <v>27</v>
      </c>
      <c r="B21" s="5"/>
      <c r="C21" s="12" t="s">
        <v>13</v>
      </c>
      <c r="D21" s="82">
        <f>D22+D23+D24+D25+D26+D27+D28+D29</f>
        <v>441</v>
      </c>
    </row>
    <row r="22" spans="1:4" x14ac:dyDescent="0.25">
      <c r="A22" s="10" t="s">
        <v>17</v>
      </c>
      <c r="B22" s="5"/>
      <c r="C22" s="4" t="s">
        <v>4</v>
      </c>
      <c r="D22" s="54">
        <v>63</v>
      </c>
    </row>
    <row r="23" spans="1:4" x14ac:dyDescent="0.25">
      <c r="A23" s="10" t="s">
        <v>21</v>
      </c>
      <c r="B23" s="5"/>
      <c r="C23" s="4" t="s">
        <v>4</v>
      </c>
      <c r="D23" s="54">
        <v>105</v>
      </c>
    </row>
    <row r="24" spans="1:4" x14ac:dyDescent="0.25">
      <c r="A24" s="10" t="s">
        <v>18</v>
      </c>
      <c r="B24" s="5"/>
      <c r="C24" s="4" t="s">
        <v>4</v>
      </c>
      <c r="D24" s="54">
        <v>21</v>
      </c>
    </row>
    <row r="25" spans="1:4" x14ac:dyDescent="0.25">
      <c r="A25" s="10" t="s">
        <v>20</v>
      </c>
      <c r="B25" s="5"/>
      <c r="C25" s="4" t="s">
        <v>4</v>
      </c>
      <c r="D25" s="54">
        <v>21</v>
      </c>
    </row>
    <row r="26" spans="1:4" x14ac:dyDescent="0.25">
      <c r="A26" s="10" t="s">
        <v>16</v>
      </c>
      <c r="B26" s="5"/>
      <c r="C26" s="4" t="s">
        <v>4</v>
      </c>
      <c r="D26" s="54">
        <v>63</v>
      </c>
    </row>
    <row r="27" spans="1:4" x14ac:dyDescent="0.25">
      <c r="A27" s="10" t="s">
        <v>19</v>
      </c>
      <c r="B27" s="5"/>
      <c r="C27" s="4" t="s">
        <v>4</v>
      </c>
      <c r="D27" s="54">
        <v>63</v>
      </c>
    </row>
    <row r="28" spans="1:4" x14ac:dyDescent="0.25">
      <c r="A28" s="10" t="s">
        <v>22</v>
      </c>
      <c r="B28" s="5"/>
      <c r="C28" s="4" t="s">
        <v>4</v>
      </c>
      <c r="D28" s="54">
        <v>42</v>
      </c>
    </row>
    <row r="29" spans="1:4" x14ac:dyDescent="0.25">
      <c r="A29" s="10" t="s">
        <v>23</v>
      </c>
      <c r="B29" s="5"/>
      <c r="C29" s="4" t="s">
        <v>4</v>
      </c>
      <c r="D29" s="54">
        <v>63</v>
      </c>
    </row>
    <row r="30" spans="1:4" x14ac:dyDescent="0.25">
      <c r="A30" s="31" t="s">
        <v>43</v>
      </c>
      <c r="B30" s="13"/>
      <c r="C30" s="12"/>
      <c r="D30" s="12"/>
    </row>
    <row r="31" spans="1:4" x14ac:dyDescent="0.25">
      <c r="A31" s="10" t="s">
        <v>39</v>
      </c>
      <c r="B31" s="5" t="s">
        <v>80</v>
      </c>
      <c r="C31" s="4" t="s">
        <v>40</v>
      </c>
      <c r="D31" s="4">
        <f>D8*0.03</f>
        <v>1.7999999999999998</v>
      </c>
    </row>
    <row r="32" spans="1:4" x14ac:dyDescent="0.25">
      <c r="A32" s="37"/>
      <c r="B32" s="38"/>
      <c r="C32" s="39"/>
      <c r="D32" s="39"/>
    </row>
    <row r="33" spans="1:4" x14ac:dyDescent="0.25">
      <c r="A33" s="72" t="s">
        <v>31</v>
      </c>
      <c r="B33" s="14"/>
      <c r="C33" s="15"/>
      <c r="D33" s="15"/>
    </row>
    <row r="34" spans="1:4" x14ac:dyDescent="0.25">
      <c r="A34" s="17" t="s">
        <v>73</v>
      </c>
      <c r="B34" s="17" t="s">
        <v>74</v>
      </c>
      <c r="C34" s="16" t="s">
        <v>5</v>
      </c>
      <c r="D34" s="16" t="s">
        <v>30</v>
      </c>
    </row>
    <row r="35" spans="1:4" x14ac:dyDescent="0.25">
      <c r="A35" s="10" t="s">
        <v>49</v>
      </c>
      <c r="B35" s="10" t="s">
        <v>59</v>
      </c>
      <c r="C35" s="11" t="s">
        <v>4</v>
      </c>
      <c r="D35" s="11">
        <f>D12</f>
        <v>6</v>
      </c>
    </row>
    <row r="36" spans="1:4" x14ac:dyDescent="0.25">
      <c r="A36" s="10" t="s">
        <v>35</v>
      </c>
      <c r="B36" s="10" t="s">
        <v>45</v>
      </c>
      <c r="C36" s="11" t="s">
        <v>4</v>
      </c>
      <c r="D36" s="11">
        <f>D12*3</f>
        <v>18</v>
      </c>
    </row>
    <row r="37" spans="1:4" x14ac:dyDescent="0.25">
      <c r="A37" s="5" t="s">
        <v>36</v>
      </c>
      <c r="B37" s="5" t="s">
        <v>46</v>
      </c>
      <c r="C37" s="4" t="s">
        <v>4</v>
      </c>
      <c r="D37" s="4">
        <f>D12*1</f>
        <v>6</v>
      </c>
    </row>
    <row r="38" spans="1:4" x14ac:dyDescent="0.25">
      <c r="A38" s="5" t="s">
        <v>37</v>
      </c>
      <c r="B38" s="5" t="s">
        <v>47</v>
      </c>
      <c r="C38" s="4" t="s">
        <v>4</v>
      </c>
      <c r="D38" s="4">
        <v>6</v>
      </c>
    </row>
    <row r="39" spans="1:4" x14ac:dyDescent="0.25">
      <c r="A39" s="5" t="s">
        <v>38</v>
      </c>
      <c r="B39" s="5" t="s">
        <v>81</v>
      </c>
      <c r="C39" s="4" t="s">
        <v>41</v>
      </c>
      <c r="D39" s="4">
        <f>D35*1.5</f>
        <v>9</v>
      </c>
    </row>
    <row r="40" spans="1:4" x14ac:dyDescent="0.25">
      <c r="A40" s="5" t="s">
        <v>33</v>
      </c>
      <c r="B40" s="5" t="s">
        <v>32</v>
      </c>
      <c r="C40" s="4" t="s">
        <v>82</v>
      </c>
      <c r="D40" s="30">
        <f>D4*70</f>
        <v>420</v>
      </c>
    </row>
    <row r="41" spans="1:4" x14ac:dyDescent="0.25">
      <c r="A41" s="5" t="s">
        <v>34</v>
      </c>
      <c r="B41" s="5" t="s">
        <v>52</v>
      </c>
      <c r="C41" s="4" t="s">
        <v>11</v>
      </c>
      <c r="D41" s="75">
        <f>D6*0.1</f>
        <v>7.5</v>
      </c>
    </row>
  </sheetData>
  <pageMargins left="0.7" right="0.7" top="0.75" bottom="0.75" header="0.3" footer="0.3"/>
  <pageSetup paperSize="9" orientation="portrait" r:id="rId1"/>
  <headerFooter>
    <oddHeader>&amp;L&amp;"Arial,Tučné"PRÍLOHA 2 - NAVRHOVANÉ VÝSADBY&amp;R&amp;"-,Tučné"2. ETAPA</oddHeader>
    <oddFooter>&amp;LCESTIČKA PRE CYKLISTOV A CHODNÍK NA UL. PIEŠŤANSKÁ, PD - 2. ETAPA, TRNAVA&amp;R&amp;P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view="pageLayout" zoomScaleNormal="100" workbookViewId="0">
      <selection activeCell="A12" sqref="A12"/>
    </sheetView>
  </sheetViews>
  <sheetFormatPr defaultRowHeight="15" x14ac:dyDescent="0.25"/>
  <cols>
    <col min="1" max="1" width="55.140625" customWidth="1"/>
  </cols>
  <sheetData>
    <row r="1" spans="1:4" ht="15.75" thickBot="1" x14ac:dyDescent="0.3"/>
    <row r="2" spans="1:4" x14ac:dyDescent="0.25">
      <c r="A2" s="59"/>
      <c r="B2" s="60" t="s">
        <v>60</v>
      </c>
      <c r="C2" s="60" t="s">
        <v>61</v>
      </c>
      <c r="D2" s="61" t="s">
        <v>62</v>
      </c>
    </row>
    <row r="3" spans="1:4" x14ac:dyDescent="0.25">
      <c r="A3" s="73" t="s">
        <v>63</v>
      </c>
      <c r="B3" s="41" t="s">
        <v>64</v>
      </c>
      <c r="C3" s="41">
        <v>75</v>
      </c>
      <c r="D3" s="62">
        <f>SUM(C3:C3)</f>
        <v>75</v>
      </c>
    </row>
    <row r="4" spans="1:4" x14ac:dyDescent="0.25">
      <c r="A4" s="63"/>
      <c r="B4" s="32"/>
      <c r="C4" s="42"/>
      <c r="D4" s="64"/>
    </row>
    <row r="5" spans="1:4" x14ac:dyDescent="0.25">
      <c r="A5" s="73" t="s">
        <v>75</v>
      </c>
      <c r="B5" s="41" t="s">
        <v>60</v>
      </c>
      <c r="C5" s="41" t="s">
        <v>61</v>
      </c>
      <c r="D5" s="62" t="s">
        <v>62</v>
      </c>
    </row>
    <row r="6" spans="1:4" ht="15.75" thickBot="1" x14ac:dyDescent="0.3">
      <c r="A6" s="65"/>
      <c r="B6" s="66" t="s">
        <v>64</v>
      </c>
      <c r="C6" s="67">
        <v>21</v>
      </c>
      <c r="D6" s="68">
        <f>SUM(C6:C6)</f>
        <v>21</v>
      </c>
    </row>
    <row r="7" spans="1:4" x14ac:dyDescent="0.25">
      <c r="A7" s="69"/>
      <c r="B7" s="70"/>
      <c r="C7" s="71"/>
      <c r="D7" s="45"/>
    </row>
    <row r="8" spans="1:4" x14ac:dyDescent="0.25">
      <c r="A8" s="43" t="s">
        <v>79</v>
      </c>
      <c r="B8" s="46"/>
      <c r="C8" s="41" t="s">
        <v>61</v>
      </c>
      <c r="D8" s="40"/>
    </row>
    <row r="9" spans="1:4" x14ac:dyDescent="0.25">
      <c r="A9" s="43" t="s">
        <v>77</v>
      </c>
      <c r="B9" s="41" t="s">
        <v>65</v>
      </c>
      <c r="C9" s="41" t="s">
        <v>66</v>
      </c>
      <c r="D9" s="44" t="s">
        <v>62</v>
      </c>
    </row>
    <row r="10" spans="1:4" x14ac:dyDescent="0.25">
      <c r="A10" s="6" t="s">
        <v>50</v>
      </c>
      <c r="B10" s="42">
        <v>3</v>
      </c>
      <c r="C10" s="42">
        <f>C6*B10</f>
        <v>63</v>
      </c>
      <c r="D10" s="47">
        <f>C10</f>
        <v>63</v>
      </c>
    </row>
    <row r="11" spans="1:4" x14ac:dyDescent="0.25">
      <c r="A11" s="6" t="s">
        <v>10</v>
      </c>
      <c r="B11" s="48">
        <v>1</v>
      </c>
      <c r="C11" s="49">
        <f>C6*B11</f>
        <v>21</v>
      </c>
      <c r="D11" s="49">
        <f t="shared" ref="D11:D16" si="0">SUM(C11:C11)</f>
        <v>21</v>
      </c>
    </row>
    <row r="12" spans="1:4" x14ac:dyDescent="0.25">
      <c r="A12" s="6" t="s">
        <v>26</v>
      </c>
      <c r="B12" s="48">
        <v>2</v>
      </c>
      <c r="C12" s="49">
        <f>C6*B12</f>
        <v>42</v>
      </c>
      <c r="D12" s="49">
        <f t="shared" si="0"/>
        <v>42</v>
      </c>
    </row>
    <row r="13" spans="1:4" x14ac:dyDescent="0.25">
      <c r="A13" s="6" t="s">
        <v>12</v>
      </c>
      <c r="B13" s="48">
        <v>1</v>
      </c>
      <c r="C13" s="49">
        <f>C6*B13</f>
        <v>21</v>
      </c>
      <c r="D13" s="49">
        <f t="shared" si="0"/>
        <v>21</v>
      </c>
    </row>
    <row r="14" spans="1:4" x14ac:dyDescent="0.25">
      <c r="A14" s="50" t="s">
        <v>25</v>
      </c>
      <c r="B14" s="51">
        <v>1</v>
      </c>
      <c r="C14" s="49">
        <f>C6*B14</f>
        <v>21</v>
      </c>
      <c r="D14" s="49">
        <f t="shared" si="0"/>
        <v>21</v>
      </c>
    </row>
    <row r="15" spans="1:4" x14ac:dyDescent="0.25">
      <c r="A15" s="50" t="s">
        <v>24</v>
      </c>
      <c r="B15" s="51">
        <v>2</v>
      </c>
      <c r="C15" s="49">
        <f>C6*B15</f>
        <v>42</v>
      </c>
      <c r="D15" s="49">
        <f t="shared" si="0"/>
        <v>42</v>
      </c>
    </row>
    <row r="16" spans="1:4" x14ac:dyDescent="0.25">
      <c r="A16" s="78" t="s">
        <v>62</v>
      </c>
      <c r="B16" s="79">
        <f>SUM(B10:B15)</f>
        <v>10</v>
      </c>
      <c r="C16" s="80">
        <f>SUM(C10:C15)</f>
        <v>210</v>
      </c>
      <c r="D16" s="80">
        <f t="shared" si="0"/>
        <v>210</v>
      </c>
    </row>
    <row r="17" spans="1:4" x14ac:dyDescent="0.25">
      <c r="A17" s="50"/>
      <c r="B17" s="51"/>
      <c r="C17" s="52"/>
      <c r="D17" s="52"/>
    </row>
    <row r="18" spans="1:4" x14ac:dyDescent="0.25">
      <c r="A18" s="43" t="s">
        <v>78</v>
      </c>
      <c r="B18" s="46"/>
      <c r="C18" s="41" t="s">
        <v>61</v>
      </c>
      <c r="D18" s="40"/>
    </row>
    <row r="19" spans="1:4" x14ac:dyDescent="0.25">
      <c r="A19" s="43" t="s">
        <v>77</v>
      </c>
      <c r="B19" s="41" t="s">
        <v>65</v>
      </c>
      <c r="C19" s="41" t="s">
        <v>66</v>
      </c>
      <c r="D19" s="44" t="s">
        <v>62</v>
      </c>
    </row>
    <row r="20" spans="1:4" x14ac:dyDescent="0.25">
      <c r="A20" s="50" t="s">
        <v>17</v>
      </c>
      <c r="B20" s="48">
        <v>3</v>
      </c>
      <c r="C20" s="53">
        <f>C6*B20</f>
        <v>63</v>
      </c>
      <c r="D20" s="54">
        <f t="shared" ref="D20:D28" si="1">SUM(C20:C20)</f>
        <v>63</v>
      </c>
    </row>
    <row r="21" spans="1:4" x14ac:dyDescent="0.25">
      <c r="A21" s="50" t="s">
        <v>21</v>
      </c>
      <c r="B21" s="48">
        <v>5</v>
      </c>
      <c r="C21" s="53">
        <f>C6*B21</f>
        <v>105</v>
      </c>
      <c r="D21" s="54">
        <f t="shared" si="1"/>
        <v>105</v>
      </c>
    </row>
    <row r="22" spans="1:4" x14ac:dyDescent="0.25">
      <c r="A22" s="50" t="s">
        <v>18</v>
      </c>
      <c r="B22" s="48">
        <v>1</v>
      </c>
      <c r="C22" s="53">
        <f>C6*B22</f>
        <v>21</v>
      </c>
      <c r="D22" s="54">
        <f t="shared" si="1"/>
        <v>21</v>
      </c>
    </row>
    <row r="23" spans="1:4" x14ac:dyDescent="0.25">
      <c r="A23" s="50" t="s">
        <v>20</v>
      </c>
      <c r="B23" s="48">
        <v>1</v>
      </c>
      <c r="C23" s="53">
        <f>C6*B23</f>
        <v>21</v>
      </c>
      <c r="D23" s="54">
        <f t="shared" si="1"/>
        <v>21</v>
      </c>
    </row>
    <row r="24" spans="1:4" x14ac:dyDescent="0.25">
      <c r="A24" s="50" t="s">
        <v>16</v>
      </c>
      <c r="B24" s="48">
        <v>3</v>
      </c>
      <c r="C24" s="53">
        <f>C6*B24</f>
        <v>63</v>
      </c>
      <c r="D24" s="54">
        <f t="shared" si="1"/>
        <v>63</v>
      </c>
    </row>
    <row r="25" spans="1:4" x14ac:dyDescent="0.25">
      <c r="A25" s="50" t="s">
        <v>19</v>
      </c>
      <c r="B25" s="48">
        <v>3</v>
      </c>
      <c r="C25" s="53">
        <f>C6*B25</f>
        <v>63</v>
      </c>
      <c r="D25" s="54">
        <f t="shared" si="1"/>
        <v>63</v>
      </c>
    </row>
    <row r="26" spans="1:4" x14ac:dyDescent="0.25">
      <c r="A26" s="50" t="s">
        <v>22</v>
      </c>
      <c r="B26" s="48">
        <v>2</v>
      </c>
      <c r="C26" s="53">
        <f>C6*B26</f>
        <v>42</v>
      </c>
      <c r="D26" s="54">
        <f t="shared" si="1"/>
        <v>42</v>
      </c>
    </row>
    <row r="27" spans="1:4" x14ac:dyDescent="0.25">
      <c r="A27" s="50" t="s">
        <v>23</v>
      </c>
      <c r="B27" s="48">
        <v>3</v>
      </c>
      <c r="C27" s="53">
        <f>C6*B27</f>
        <v>63</v>
      </c>
      <c r="D27" s="54">
        <f t="shared" si="1"/>
        <v>63</v>
      </c>
    </row>
    <row r="28" spans="1:4" x14ac:dyDescent="0.25">
      <c r="A28" s="43" t="s">
        <v>62</v>
      </c>
      <c r="B28" s="80">
        <f>SUM(B20:B27)</f>
        <v>21</v>
      </c>
      <c r="C28" s="80">
        <f>SUM(C20:C27)</f>
        <v>441</v>
      </c>
      <c r="D28" s="81">
        <f t="shared" si="1"/>
        <v>441</v>
      </c>
    </row>
  </sheetData>
  <pageMargins left="0.7" right="0.7" top="0.75" bottom="0.75" header="0.3" footer="0.3"/>
  <pageSetup paperSize="9" orientation="portrait" r:id="rId1"/>
  <headerFooter>
    <oddHeader>&amp;L&amp;"-,Tučné"PRÍLOHA 3 - OSADZOVACIA TABUĽKA ZÁHONOV TRVALIEK A CIBUĽOVÍN&amp;R&amp;"-,Tučné"2. ETAPA</oddHeader>
    <oddFooter>&amp;LCESTIČKA PRE CYKLISTOV A CHODNÍK NA UL. PIEŠŤANSKÁ, PD - 2. ETAPA, TRNAVA&amp;R&amp;P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PARCELY</vt:lpstr>
      <vt:lpstr>VYSADBY</vt:lpstr>
      <vt:lpstr>ZAHONY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JA</cp:lastModifiedBy>
  <cp:lastPrinted>2020-12-10T08:47:11Z</cp:lastPrinted>
  <dcterms:created xsi:type="dcterms:W3CDTF">2017-02-09T15:38:52Z</dcterms:created>
  <dcterms:modified xsi:type="dcterms:W3CDTF">2020-12-10T09:58:13Z</dcterms:modified>
</cp:coreProperties>
</file>