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Supis_prac\Mosty\Viki_FINAL _VV\"/>
    </mc:Choice>
  </mc:AlternateContent>
  <xr:revisionPtr revIDLastSave="0" documentId="8_{40A3E7F5-A96A-4C3A-8E31-1FBF3360AFF7}" xr6:coauthVersionLast="31" xr6:coauthVersionMax="31" xr10:uidLastSave="{00000000-0000-0000-0000-000000000000}"/>
  <bookViews>
    <workbookView xWindow="0" yWindow="0" windowWidth="14655" windowHeight="11040" tabRatio="888" xr2:uid="{00000000-000D-0000-FFFF-FFFF00000000}"/>
  </bookViews>
  <sheets>
    <sheet name="R2_II.usek_683-00" sheetId="32" r:id="rId1"/>
  </sheets>
  <externalReferences>
    <externalReference r:id="rId2"/>
  </externalReferences>
  <definedNames>
    <definedName name="_xlnm.Print_Titles" localSheetId="0">'R2_II.usek_683-00'!$A$1:$IT$4</definedName>
    <definedName name="_xlnm.Print_Area" localSheetId="0">'R2_II.usek_683-00'!$A$1:$H$155</definedName>
    <definedName name="Q">[1]Suhrnny_list!$O$61</definedName>
  </definedNames>
  <calcPr calcId="181029"/>
</workbook>
</file>

<file path=xl/calcChain.xml><?xml version="1.0" encoding="utf-8"?>
<calcChain xmlns="http://schemas.openxmlformats.org/spreadsheetml/2006/main">
  <c r="F149" i="32" l="1"/>
  <c r="H148" i="32" s="1"/>
  <c r="H144" i="32"/>
  <c r="H101" i="32" l="1"/>
  <c r="F88" i="32"/>
  <c r="H85" i="32" s="1"/>
  <c r="H82" i="32"/>
  <c r="F71" i="32" l="1"/>
  <c r="F70" i="32"/>
  <c r="F25" i="32"/>
  <c r="F15" i="32"/>
  <c r="F57" i="32" l="1"/>
  <c r="H43" i="32"/>
  <c r="F40" i="32" l="1"/>
  <c r="F36" i="32"/>
  <c r="F29" i="32" l="1"/>
  <c r="F20" i="32"/>
  <c r="F10" i="32"/>
  <c r="F26" i="32" l="1"/>
  <c r="H152" i="32" l="1"/>
  <c r="H104" i="32" l="1"/>
  <c r="F99" i="32" l="1"/>
  <c r="H96" i="32" s="1"/>
  <c r="F94" i="32" l="1"/>
  <c r="H90" i="32" s="1"/>
  <c r="H78" i="32" l="1"/>
  <c r="F59" i="32" l="1"/>
  <c r="H56" i="32" s="1"/>
  <c r="F72" i="32"/>
  <c r="H69" i="32" s="1"/>
  <c r="F50" i="32"/>
  <c r="H47" i="32" s="1"/>
  <c r="F63" i="32" l="1"/>
  <c r="H62" i="32" s="1"/>
  <c r="H39" i="32"/>
  <c r="H35" i="32"/>
  <c r="H28" i="32"/>
  <c r="H18" i="32" l="1"/>
  <c r="F16" i="32" l="1"/>
  <c r="H9" i="32" s="1"/>
</calcChain>
</file>

<file path=xl/sharedStrings.xml><?xml version="1.0" encoding="utf-8"?>
<sst xmlns="http://schemas.openxmlformats.org/spreadsheetml/2006/main" count="208" uniqueCount="162">
  <si>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</si>
  <si>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</si>
  <si>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</si>
  <si>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</si>
  <si>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</si>
  <si>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</si>
  <si>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</si>
  <si>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</si>
  <si>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</si>
  <si>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</si>
  <si>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</si>
  <si>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</si>
  <si>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</si>
  <si>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</si>
  <si>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</si>
  <si>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</si>
  <si>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</si>
  <si>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</si>
  <si>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</si>
  <si>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2214</t>
  </si>
  <si>
    <t>Doprava vybúraných hmôt vodorovná, do 1 km</t>
  </si>
  <si>
    <t>0508020002</t>
  </si>
  <si>
    <t>"do 20km"</t>
  </si>
  <si>
    <t xml:space="preserve"> 17 02 03 Plasty :</t>
  </si>
  <si>
    <t xml:space="preserve"> 17 04 01 Meď, bronz, mosadz :</t>
  </si>
  <si>
    <t xml:space="preserve"> 17 04 05 Železo a oceľ :</t>
  </si>
  <si>
    <t>05090105</t>
  </si>
  <si>
    <t>Doplňujúce práce, recyklácia železobetónových konštrukcií</t>
  </si>
  <si>
    <t>m2</t>
  </si>
  <si>
    <t>ks</t>
  </si>
  <si>
    <t>Premiestnenie  vodorovné do 1 000 m</t>
  </si>
  <si>
    <t>01060202</t>
  </si>
  <si>
    <t>01060700</t>
  </si>
  <si>
    <t>Premiestnenie - nakladanie, prekladanie, vykladanie</t>
  </si>
  <si>
    <t>45.11.24</t>
  </si>
  <si>
    <t>VÝKOPOVÉ  PRÁCE</t>
  </si>
  <si>
    <t>01010401</t>
  </si>
  <si>
    <t>0101040101</t>
  </si>
  <si>
    <t>Pripravné práce, odvedenie vody potrubím alebo žľabmi na povrchu</t>
  </si>
  <si>
    <t>Pripravné práce, odvedenie vody potrubím alebo žľabmi na povrchu do 100 mm</t>
  </si>
  <si>
    <t>01010602</t>
  </si>
  <si>
    <t>0101060201</t>
  </si>
  <si>
    <t>Pripravné práce, zaistenie podzemného vedenia do 6 káblov</t>
  </si>
  <si>
    <t>Pripravné práce, zaistenie podzemného vedenia</t>
  </si>
  <si>
    <t>01030101</t>
  </si>
  <si>
    <t>0103010107</t>
  </si>
  <si>
    <t>Hĺbené vykopávky jám zapažených</t>
  </si>
  <si>
    <t>Hĺbené vykopávky jám zapažených, tr. horniny 1-4</t>
  </si>
  <si>
    <t>01040402</t>
  </si>
  <si>
    <t>Konštrukcie z hornín - zásypy so zhutnením</t>
  </si>
  <si>
    <t>0104040207</t>
  </si>
  <si>
    <t>Konštrukcie z hornín - zásypy so zhutnením, tr. horniny 1-4</t>
  </si>
  <si>
    <t>PRESUN  ZEMÍN</t>
  </si>
  <si>
    <t>45.11.25</t>
  </si>
  <si>
    <t>0106020201</t>
  </si>
  <si>
    <t>Premiestnenie  výkopku resp. rúbaniny, vodorovné do 1 000 m, tr. horniny 1-4</t>
  </si>
  <si>
    <t>0106070007</t>
  </si>
  <si>
    <t>Premiestnenie  výkopku resp. rúbaniny - nakladanie, prekladanie, vykladanie,  tr. horniny 1-4</t>
  </si>
  <si>
    <t>45.11.27</t>
  </si>
  <si>
    <t>TERÉNNE  ÚPRAVY</t>
  </si>
  <si>
    <t>45.23.41</t>
  </si>
  <si>
    <t>STAVEBNÉ  PRÁCE  NA  STAVBE  ŽELEZNÍC</t>
  </si>
  <si>
    <t>91250636</t>
  </si>
  <si>
    <t>Elektrizácia železníc - trakčné vedenie, stožiare TV priehradové, typ BP</t>
  </si>
  <si>
    <t>Stožiare TV - typ BP, dĺžka 10m</t>
  </si>
  <si>
    <t>9125063602</t>
  </si>
  <si>
    <t>91250906</t>
  </si>
  <si>
    <t>Elektrizácia železníc - trakčné vedenie, vodiče TV, funkčný súbor 6 zostavy TV (zosilňovacie a obchádzacie vedenie)</t>
  </si>
  <si>
    <t>9125090603</t>
  </si>
  <si>
    <t>FS 6 zostavy TV (zosilňovacie a obchádzacie vedenie),
konzoly ZV, NV, OV</t>
  </si>
  <si>
    <t xml:space="preserve"> Pripevnenie konzoly pre "V" záves na T</t>
  </si>
  <si>
    <t xml:space="preserve"> Pripevnenie konzoly pre "V" záves na BP</t>
  </si>
  <si>
    <t>9125090604</t>
  </si>
  <si>
    <t>FS 6 zostavy TV (zosilňovacie a obchádzacie vedenie),
závesy ZV, NV, OV</t>
  </si>
  <si>
    <t>9125090605</t>
  </si>
  <si>
    <t>FS 6 zostavy TV (zosilňovacie a obchádzacie vedenie),
prepojenia a spojky ZV, NV, OV</t>
  </si>
  <si>
    <t xml:space="preserve"> Pripojenie vedenia 1x 240AlFe na TV</t>
  </si>
  <si>
    <t xml:space="preserve"> Násuvná izolácia 25 kV - prierez vodiča do 800mm2</t>
  </si>
  <si>
    <t>Elektrizácia železníc - trakčné vedenie, vodiče TV, funkčný súbor 7 zostavy TV (napájacie vedenia)</t>
  </si>
  <si>
    <t>91251008</t>
  </si>
  <si>
    <t>Elektrizácia železníc - trakčné vedenie, doplňujúce konštrukcie a činnosti, nátery</t>
  </si>
  <si>
    <t>9125100801</t>
  </si>
  <si>
    <t>Nátery, jedna číslica na stožiar TV</t>
  </si>
  <si>
    <t>9125100804</t>
  </si>
  <si>
    <t>Nátery, náter svorníkov základu TV</t>
  </si>
  <si>
    <t>91251009</t>
  </si>
  <si>
    <t>Elektrizácia železníc - trakčné vedenie, doplňujúce konštrukcie a činnosti, úpravy TV</t>
  </si>
  <si>
    <t>91251301</t>
  </si>
  <si>
    <t>Elektrizácia železníc - trakčné vedenie, demontáž TV, základ, stožiar, brvno</t>
  </si>
  <si>
    <t>9125130101</t>
  </si>
  <si>
    <t>Demontáž TV, základ, stožiar, brvno, betónový základ</t>
  </si>
  <si>
    <t>91251303</t>
  </si>
  <si>
    <t>Elektrizácia železníc - trakčné vedenie, demontáž TV, pozdĺžne polia</t>
  </si>
  <si>
    <t>9125130302</t>
  </si>
  <si>
    <t>Demontáž TV, pozdĺžne polia, prúdové prepojky</t>
  </si>
  <si>
    <t>91251304</t>
  </si>
  <si>
    <t>Elektrizácia železníc - trakčné vedenie, demontáž TV, napájacie vedenia</t>
  </si>
  <si>
    <t>91251401</t>
  </si>
  <si>
    <t>Elektrizácia železníc - trakčné vedenie, revízie a skúšky TV, meranie parametrov TV</t>
  </si>
  <si>
    <t>9125140103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</si>
  <si>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</si>
  <si>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</si>
  <si>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</si>
  <si>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</si>
  <si>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</si>
  <si>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km</t>
  </si>
  <si>
    <t>Revízie a skúšky TV, meranie parametrov TV,
elektrické</t>
  </si>
  <si>
    <t>45.26.23</t>
  </si>
  <si>
    <t>BETONÁRSKE  PRÁCE</t>
  </si>
  <si>
    <t>11010601</t>
  </si>
  <si>
    <t>1101060107</t>
  </si>
  <si>
    <t>Základy pre TV z betónu železového, tr. C 30/37 (B 35)</t>
  </si>
  <si>
    <t>Základy pre TV z betónu železového</t>
  </si>
  <si>
    <t>11010630</t>
  </si>
  <si>
    <t>1101063030</t>
  </si>
  <si>
    <t>Doplňujúce konštrukcie - kovaný svorník pre základ TV</t>
  </si>
  <si>
    <t>683-00  Úprava napájacieho vedenia ŽSR v km 11,100 R2</t>
  </si>
  <si>
    <t xml:space="preserve"> 17 01 01 Betón : 2,3 m3 * 2,40 t/m3 =</t>
  </si>
  <si>
    <t xml:space="preserve"> 17 04 07 Zmiešané kovy :</t>
  </si>
  <si>
    <t xml:space="preserve"> základy TP :  2 ks * 5 m =</t>
  </si>
  <si>
    <t xml:space="preserve"> jamy po odstránených základoch TP : 1 ks</t>
  </si>
  <si>
    <t xml:space="preserve"> jamy stupňových základoch TP : 2 ks</t>
  </si>
  <si>
    <t xml:space="preserve"> základy stupňové vr. nadbetónovania : HP - 2ks</t>
  </si>
  <si>
    <t xml:space="preserve"> výkop - zásyp pre základy stupňové : 57,12 - 29,79</t>
  </si>
  <si>
    <t xml:space="preserve"> pozri položku č. 7</t>
  </si>
  <si>
    <t xml:space="preserve"> 17 05 06 Výkopová zemina : 25,03 m3 * 2,00 t/m3 =</t>
  </si>
  <si>
    <t>Povrchové úpravy terénu, úprava pláne so  zhutnením v zárezoch, tr. horniny 1-4</t>
  </si>
  <si>
    <t>Povrchové úpravy terénu, úprava pláne so  zhutnením
 v zárezoch</t>
  </si>
  <si>
    <t>01080101</t>
  </si>
  <si>
    <t>0108010101</t>
  </si>
  <si>
    <t xml:space="preserve"> Stožiar BP 17 - 10,0 m 600 x 800 100/12</t>
  </si>
  <si>
    <t>FS 6 zostavy TV (zosilňovacie a obchádzacie vedenie),
pripevnenia líšt ZV, NV, OV</t>
  </si>
  <si>
    <t>9125090601</t>
  </si>
  <si>
    <t>Pripevnenie lišty pre obojstranné kotvenie 1 vodiča (kotvenie na praporec)</t>
  </si>
  <si>
    <t>Kotvenie 2 lán 240 mm2 AlFe na praporec</t>
  </si>
  <si>
    <t>Kotvenie 2 lán 240 mm2 AlFe so zdvojenými izolátormi (na praporec)</t>
  </si>
  <si>
    <t>9125090602</t>
  </si>
  <si>
    <t>FS 6 zostavy TV (zosilňovacie a obchádzacie vedenie),
kotvenia ZV, NV, OV</t>
  </si>
  <si>
    <t xml:space="preserve"> Pripevnenie konzoly pre zvislý záves preponky</t>
  </si>
  <si>
    <t xml:space="preserve"> Zvislý záves 2 lán 240 mm2 AlFe</t>
  </si>
  <si>
    <t xml:space="preserve"> "V" záves 2 lán 240 mm2 AlFe</t>
  </si>
  <si>
    <t>9125090608</t>
  </si>
  <si>
    <t>FS 6 zostavy TV (zosilňovacie a obchádzacie vedenie),
vodiče ZV, NV, OV (240AlFeCu)</t>
  </si>
  <si>
    <t xml:space="preserve"> Lano 240 mm2 AlFe</t>
  </si>
  <si>
    <t>Úpravy TV, úprava káblov pri základoch</t>
  </si>
  <si>
    <t>9125100901</t>
  </si>
  <si>
    <t>Demontáž TV, základ, stožiar, brvno, stožiar AP, BP</t>
  </si>
  <si>
    <t>9125130106</t>
  </si>
  <si>
    <t>Demontáž TV, závesy, závesy ZV, NV, OV</t>
  </si>
  <si>
    <t>9125130205</t>
  </si>
  <si>
    <t>91251302</t>
  </si>
  <si>
    <t>Elektrizácia železníc - trakčné vedenie, demontáž TV, závesy</t>
  </si>
  <si>
    <t>9125130409</t>
  </si>
  <si>
    <t>Demontáž TV, napájacie vedenia, vodiče ZV, NV, OV</t>
  </si>
  <si>
    <t>Demontáž TV, napájacie vedenia, kotvenie ZV, NV, OV</t>
  </si>
  <si>
    <t>9125130405</t>
  </si>
  <si>
    <t xml:space="preserve"> Svorník kotevný - M 42/2500</t>
  </si>
  <si>
    <t>11010620</t>
  </si>
  <si>
    <t>1101062001</t>
  </si>
  <si>
    <t>Základy pre TV, výstuž z betonárskej ocele 10216</t>
  </si>
  <si>
    <t>Základy pre TV, výstuž z betonárskej ocele</t>
  </si>
  <si>
    <t xml:space="preserve"> Výstuž prídavná, priemer 20 mm, rozvinutá dĺžka 2300 mm : 56ks * 5,76kg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</si>
</sst>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  <numFmt numFmtId="170" formatCode="0.000"/>
  </numFmts>
  <fonts count="7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4" applyNumberFormat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4" fillId="0" borderId="27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1" applyNumberFormat="0" applyAlignment="0" applyProtection="0"/>
    <xf numFmtId="0" fontId="41" fillId="19" borderId="31" applyNumberFormat="0" applyAlignment="0" applyProtection="0"/>
    <xf numFmtId="0" fontId="42" fillId="19" borderId="32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2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3" fillId="12" borderId="0" applyNumberFormat="0" applyBorder="0" applyAlignment="0" applyProtection="0"/>
    <xf numFmtId="0" fontId="63" fillId="9" borderId="0" applyNumberFormat="0" applyBorder="0" applyAlignment="0" applyProtection="0"/>
    <xf numFmtId="0" fontId="63" fillId="10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15" borderId="0" applyNumberFormat="0" applyBorder="0" applyAlignment="0" applyProtection="0"/>
    <xf numFmtId="0" fontId="64" fillId="0" borderId="30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5" fillId="3" borderId="0" applyNumberFormat="0" applyBorder="0" applyAlignment="0" applyProtection="0"/>
    <xf numFmtId="0" fontId="66" fillId="16" borderId="24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7" fillId="17" borderId="0" applyNumberFormat="0" applyBorder="0" applyAlignment="0" applyProtection="0"/>
    <xf numFmtId="0" fontId="18" fillId="0" borderId="0"/>
    <xf numFmtId="0" fontId="1" fillId="0" borderId="0"/>
    <xf numFmtId="0" fontId="62" fillId="0" borderId="0" applyAlignment="0">
      <alignment vertical="top" wrapText="1"/>
      <protection locked="0"/>
    </xf>
    <xf numFmtId="0" fontId="62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8" applyNumberFormat="0" applyFont="0" applyAlignment="0" applyProtection="0"/>
    <xf numFmtId="0" fontId="68" fillId="0" borderId="29" applyNumberFormat="0" applyFill="0" applyAlignment="0" applyProtection="0"/>
    <xf numFmtId="0" fontId="69" fillId="4" borderId="0" applyNumberFormat="0" applyBorder="0" applyAlignment="0" applyProtection="0"/>
    <xf numFmtId="169" fontId="22" fillId="0" borderId="33" applyProtection="0">
      <alignment horizontal="left" vertical="center"/>
    </xf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22" borderId="0" applyNumberFormat="0" applyBorder="0" applyAlignment="0" applyProtection="0"/>
    <xf numFmtId="0" fontId="63" fillId="13" borderId="0" applyNumberFormat="0" applyBorder="0" applyAlignment="0" applyProtection="0"/>
    <xf numFmtId="0" fontId="63" fillId="14" borderId="0" applyNumberFormat="0" applyBorder="0" applyAlignment="0" applyProtection="0"/>
    <xf numFmtId="0" fontId="63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</cellStyleXfs>
  <cellXfs count="202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2" fillId="0" borderId="17" xfId="8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vertical="top" wrapText="1"/>
    </xf>
    <xf numFmtId="49" fontId="2" fillId="0" borderId="17" xfId="8" quotePrefix="1" applyNumberFormat="1" applyFont="1" applyFill="1" applyBorder="1" applyAlignment="1">
      <alignment horizontal="left"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3" fontId="8" fillId="0" borderId="0" xfId="1" applyNumberFormat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58" fillId="0" borderId="19" xfId="1" applyFont="1" applyFill="1" applyBorder="1" applyAlignment="1">
      <alignment horizontal="center" vertical="top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20" xfId="1" applyFont="1" applyFill="1" applyBorder="1" applyAlignment="1">
      <alignment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0" fontId="14" fillId="0" borderId="17" xfId="1" applyFont="1" applyFill="1" applyBorder="1" applyAlignment="1">
      <alignment horizontal="center" vertical="top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60" fillId="0" borderId="21" xfId="1" applyFont="1" applyFill="1" applyBorder="1" applyAlignment="1">
      <alignment vertical="top" wrapText="1"/>
    </xf>
    <xf numFmtId="4" fontId="60" fillId="0" borderId="20" xfId="1" applyNumberFormat="1" applyFont="1" applyFill="1" applyBorder="1" applyAlignment="1">
      <alignment wrapText="1"/>
    </xf>
    <xf numFmtId="0" fontId="59" fillId="0" borderId="0" xfId="1" applyFont="1" applyFill="1" applyBorder="1" applyAlignment="1">
      <alignment vertical="top" wrapText="1"/>
    </xf>
    <xf numFmtId="165" fontId="17" fillId="0" borderId="17" xfId="8" applyNumberFormat="1" applyFont="1" applyFill="1" applyBorder="1" applyAlignment="1">
      <alignment horizontal="left" vertical="top" wrapText="1"/>
    </xf>
    <xf numFmtId="166" fontId="17" fillId="0" borderId="17" xfId="8" applyNumberFormat="1" applyFont="1" applyFill="1" applyBorder="1" applyAlignment="1">
      <alignment horizontal="left" vertical="top" wrapText="1"/>
    </xf>
    <xf numFmtId="49" fontId="14" fillId="0" borderId="17" xfId="1" applyNumberFormat="1" applyFont="1" applyFill="1" applyBorder="1" applyAlignment="1">
      <alignment horizontal="left" vertical="top"/>
    </xf>
    <xf numFmtId="0" fontId="1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0" fontId="60" fillId="0" borderId="0" xfId="8" applyFont="1" applyFill="1" applyBorder="1" applyAlignment="1">
      <alignment vertical="top" wrapText="1"/>
    </xf>
    <xf numFmtId="4" fontId="19" fillId="0" borderId="15" xfId="1" applyNumberFormat="1" applyFont="1" applyFill="1" applyBorder="1" applyAlignment="1">
      <alignment vertical="top"/>
    </xf>
    <xf numFmtId="4" fontId="60" fillId="0" borderId="0" xfId="8" applyNumberFormat="1" applyFont="1" applyFill="1" applyBorder="1" applyAlignment="1">
      <alignment wrapText="1"/>
    </xf>
    <xf numFmtId="49" fontId="19" fillId="0" borderId="17" xfId="8" quotePrefix="1" applyNumberFormat="1" applyFont="1" applyFill="1" applyBorder="1" applyAlignment="1">
      <alignment horizontal="left" vertical="top"/>
    </xf>
    <xf numFmtId="0" fontId="19" fillId="0" borderId="0" xfId="8" applyFont="1" applyFill="1" applyBorder="1" applyAlignment="1">
      <alignment vertical="top" wrapText="1"/>
    </xf>
    <xf numFmtId="0" fontId="19" fillId="0" borderId="0" xfId="8" applyFont="1" applyFill="1" applyBorder="1" applyAlignment="1">
      <alignment wrapText="1"/>
    </xf>
    <xf numFmtId="0" fontId="19" fillId="0" borderId="17" xfId="8" applyFont="1" applyFill="1" applyBorder="1" applyAlignment="1">
      <alignment horizontal="center" vertical="top"/>
    </xf>
    <xf numFmtId="4" fontId="61" fillId="0" borderId="0" xfId="8" applyNumberFormat="1" applyFont="1" applyFill="1" applyBorder="1" applyAlignment="1">
      <alignment wrapText="1"/>
    </xf>
    <xf numFmtId="0" fontId="60" fillId="0" borderId="0" xfId="8" applyFont="1" applyFill="1" applyBorder="1" applyAlignment="1">
      <alignment horizontal="right" vertical="top" wrapText="1"/>
    </xf>
    <xf numFmtId="0" fontId="58" fillId="0" borderId="23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2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60" fillId="0" borderId="0" xfId="1" applyFont="1" applyFill="1" applyBorder="1" applyAlignment="1">
      <alignment vertical="top" wrapText="1"/>
    </xf>
    <xf numFmtId="0" fontId="2" fillId="0" borderId="0" xfId="8" quotePrefix="1" applyFont="1" applyFill="1" applyBorder="1" applyAlignment="1">
      <alignment vertical="top" wrapText="1"/>
    </xf>
    <xf numFmtId="0" fontId="1" fillId="0" borderId="0" xfId="8" quotePrefix="1" applyFont="1" applyFill="1" applyBorder="1" applyAlignment="1">
      <alignment vertical="top" wrapText="1"/>
    </xf>
    <xf numFmtId="0" fontId="14" fillId="0" borderId="0" xfId="8" quotePrefix="1" applyFont="1" applyFill="1" applyBorder="1" applyAlignment="1">
      <alignment vertical="top" wrapText="1"/>
    </xf>
    <xf numFmtId="2" fontId="60" fillId="0" borderId="0" xfId="8" applyNumberFormat="1" applyFont="1" applyFill="1" applyBorder="1" applyAlignment="1">
      <alignment wrapText="1"/>
    </xf>
    <xf numFmtId="164" fontId="59" fillId="0" borderId="0" xfId="1" applyNumberFormat="1" applyFont="1" applyFill="1" applyBorder="1" applyAlignment="1">
      <alignment wrapText="1"/>
    </xf>
    <xf numFmtId="170" fontId="1" fillId="0" borderId="15" xfId="8" applyNumberFormat="1" applyFont="1" applyFill="1" applyBorder="1" applyAlignment="1">
      <alignment vertical="top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2"/>
  <sheetViews>
    <sheetView tabSelected="1" view="pageLayout" zoomScaleNormal="100" workbookViewId="0">
      <selection activeCell="C162" sqref="C162"/>
    </sheetView>
  </sheetViews>
  <sheetFormatPr defaultRowHeight="13.5" customHeight="1"/>
  <cols>
    <col min="1" max="1" width="3.140625" style="50" customWidth="1"/>
    <col min="2" max="2" width="10.7109375" style="51" customWidth="1"/>
    <col min="3" max="3" width="9.7109375" style="51" customWidth="1"/>
    <col min="4" max="4" width="11.7109375" style="51" customWidth="1"/>
    <col min="5" max="5" width="51" style="51" customWidth="1"/>
    <col min="6" max="6" width="9.42578125" style="52" customWidth="1"/>
    <col min="7" max="7" width="4.7109375" style="53" customWidth="1"/>
    <col min="8" max="8" width="10.7109375" style="122" customWidth="1"/>
    <col min="9" max="9" width="13.5703125" style="7" customWidth="1"/>
    <col min="10" max="254" width="9.140625" style="7"/>
    <col min="255" max="255" width="3.140625" style="7" customWidth="1"/>
    <col min="256" max="256" width="10.7109375" style="7" customWidth="1"/>
    <col min="257" max="257" width="9.7109375" style="7" customWidth="1"/>
    <col min="258" max="258" width="11.7109375" style="7" customWidth="1"/>
    <col min="259" max="259" width="51" style="7" customWidth="1"/>
    <col min="260" max="260" width="9.42578125" style="7" customWidth="1"/>
    <col min="261" max="261" width="4.7109375" style="7" customWidth="1"/>
    <col min="262" max="264" width="10.7109375" style="7" customWidth="1"/>
    <col min="265" max="265" width="13.5703125" style="7" customWidth="1"/>
    <col min="266" max="510" width="9.140625" style="7"/>
    <col min="511" max="511" width="3.140625" style="7" customWidth="1"/>
    <col min="512" max="512" width="10.7109375" style="7" customWidth="1"/>
    <col min="513" max="513" width="9.7109375" style="7" customWidth="1"/>
    <col min="514" max="514" width="11.7109375" style="7" customWidth="1"/>
    <col min="515" max="515" width="51" style="7" customWidth="1"/>
    <col min="516" max="516" width="9.42578125" style="7" customWidth="1"/>
    <col min="517" max="517" width="4.7109375" style="7" customWidth="1"/>
    <col min="518" max="520" width="10.7109375" style="7" customWidth="1"/>
    <col min="521" max="521" width="13.5703125" style="7" customWidth="1"/>
    <col min="522" max="766" width="9.140625" style="7"/>
    <col min="767" max="767" width="3.140625" style="7" customWidth="1"/>
    <col min="768" max="768" width="10.7109375" style="7" customWidth="1"/>
    <col min="769" max="769" width="9.7109375" style="7" customWidth="1"/>
    <col min="770" max="770" width="11.7109375" style="7" customWidth="1"/>
    <col min="771" max="771" width="51" style="7" customWidth="1"/>
    <col min="772" max="772" width="9.42578125" style="7" customWidth="1"/>
    <col min="773" max="773" width="4.7109375" style="7" customWidth="1"/>
    <col min="774" max="776" width="10.7109375" style="7" customWidth="1"/>
    <col min="777" max="777" width="13.5703125" style="7" customWidth="1"/>
    <col min="778" max="1022" width="9.140625" style="7"/>
    <col min="1023" max="1023" width="3.140625" style="7" customWidth="1"/>
    <col min="1024" max="1024" width="10.7109375" style="7" customWidth="1"/>
    <col min="1025" max="1025" width="9.7109375" style="7" customWidth="1"/>
    <col min="1026" max="1026" width="11.7109375" style="7" customWidth="1"/>
    <col min="1027" max="1027" width="51" style="7" customWidth="1"/>
    <col min="1028" max="1028" width="9.42578125" style="7" customWidth="1"/>
    <col min="1029" max="1029" width="4.7109375" style="7" customWidth="1"/>
    <col min="1030" max="1032" width="10.7109375" style="7" customWidth="1"/>
    <col min="1033" max="1033" width="13.5703125" style="7" customWidth="1"/>
    <col min="1034" max="1278" width="9.140625" style="7"/>
    <col min="1279" max="1279" width="3.140625" style="7" customWidth="1"/>
    <col min="1280" max="1280" width="10.7109375" style="7" customWidth="1"/>
    <col min="1281" max="1281" width="9.7109375" style="7" customWidth="1"/>
    <col min="1282" max="1282" width="11.7109375" style="7" customWidth="1"/>
    <col min="1283" max="1283" width="51" style="7" customWidth="1"/>
    <col min="1284" max="1284" width="9.42578125" style="7" customWidth="1"/>
    <col min="1285" max="1285" width="4.7109375" style="7" customWidth="1"/>
    <col min="1286" max="1288" width="10.7109375" style="7" customWidth="1"/>
    <col min="1289" max="1289" width="13.5703125" style="7" customWidth="1"/>
    <col min="1290" max="1534" width="9.140625" style="7"/>
    <col min="1535" max="1535" width="3.140625" style="7" customWidth="1"/>
    <col min="1536" max="1536" width="10.7109375" style="7" customWidth="1"/>
    <col min="1537" max="1537" width="9.7109375" style="7" customWidth="1"/>
    <col min="1538" max="1538" width="11.7109375" style="7" customWidth="1"/>
    <col min="1539" max="1539" width="51" style="7" customWidth="1"/>
    <col min="1540" max="1540" width="9.42578125" style="7" customWidth="1"/>
    <col min="1541" max="1541" width="4.7109375" style="7" customWidth="1"/>
    <col min="1542" max="1544" width="10.7109375" style="7" customWidth="1"/>
    <col min="1545" max="1545" width="13.5703125" style="7" customWidth="1"/>
    <col min="1546" max="1790" width="9.140625" style="7"/>
    <col min="1791" max="1791" width="3.140625" style="7" customWidth="1"/>
    <col min="1792" max="1792" width="10.7109375" style="7" customWidth="1"/>
    <col min="1793" max="1793" width="9.7109375" style="7" customWidth="1"/>
    <col min="1794" max="1794" width="11.7109375" style="7" customWidth="1"/>
    <col min="1795" max="1795" width="51" style="7" customWidth="1"/>
    <col min="1796" max="1796" width="9.42578125" style="7" customWidth="1"/>
    <col min="1797" max="1797" width="4.7109375" style="7" customWidth="1"/>
    <col min="1798" max="1800" width="10.7109375" style="7" customWidth="1"/>
    <col min="1801" max="1801" width="13.5703125" style="7" customWidth="1"/>
    <col min="1802" max="2046" width="9.140625" style="7"/>
    <col min="2047" max="2047" width="3.140625" style="7" customWidth="1"/>
    <col min="2048" max="2048" width="10.7109375" style="7" customWidth="1"/>
    <col min="2049" max="2049" width="9.7109375" style="7" customWidth="1"/>
    <col min="2050" max="2050" width="11.7109375" style="7" customWidth="1"/>
    <col min="2051" max="2051" width="51" style="7" customWidth="1"/>
    <col min="2052" max="2052" width="9.42578125" style="7" customWidth="1"/>
    <col min="2053" max="2053" width="4.7109375" style="7" customWidth="1"/>
    <col min="2054" max="2056" width="10.7109375" style="7" customWidth="1"/>
    <col min="2057" max="2057" width="13.5703125" style="7" customWidth="1"/>
    <col min="2058" max="2302" width="9.140625" style="7"/>
    <col min="2303" max="2303" width="3.140625" style="7" customWidth="1"/>
    <col min="2304" max="2304" width="10.7109375" style="7" customWidth="1"/>
    <col min="2305" max="2305" width="9.7109375" style="7" customWidth="1"/>
    <col min="2306" max="2306" width="11.7109375" style="7" customWidth="1"/>
    <col min="2307" max="2307" width="51" style="7" customWidth="1"/>
    <col min="2308" max="2308" width="9.42578125" style="7" customWidth="1"/>
    <col min="2309" max="2309" width="4.7109375" style="7" customWidth="1"/>
    <col min="2310" max="2312" width="10.7109375" style="7" customWidth="1"/>
    <col min="2313" max="2313" width="13.5703125" style="7" customWidth="1"/>
    <col min="2314" max="2558" width="9.140625" style="7"/>
    <col min="2559" max="2559" width="3.140625" style="7" customWidth="1"/>
    <col min="2560" max="2560" width="10.7109375" style="7" customWidth="1"/>
    <col min="2561" max="2561" width="9.7109375" style="7" customWidth="1"/>
    <col min="2562" max="2562" width="11.7109375" style="7" customWidth="1"/>
    <col min="2563" max="2563" width="51" style="7" customWidth="1"/>
    <col min="2564" max="2564" width="9.42578125" style="7" customWidth="1"/>
    <col min="2565" max="2565" width="4.7109375" style="7" customWidth="1"/>
    <col min="2566" max="2568" width="10.7109375" style="7" customWidth="1"/>
    <col min="2569" max="2569" width="13.5703125" style="7" customWidth="1"/>
    <col min="2570" max="2814" width="9.140625" style="7"/>
    <col min="2815" max="2815" width="3.140625" style="7" customWidth="1"/>
    <col min="2816" max="2816" width="10.7109375" style="7" customWidth="1"/>
    <col min="2817" max="2817" width="9.7109375" style="7" customWidth="1"/>
    <col min="2818" max="2818" width="11.7109375" style="7" customWidth="1"/>
    <col min="2819" max="2819" width="51" style="7" customWidth="1"/>
    <col min="2820" max="2820" width="9.42578125" style="7" customWidth="1"/>
    <col min="2821" max="2821" width="4.7109375" style="7" customWidth="1"/>
    <col min="2822" max="2824" width="10.7109375" style="7" customWidth="1"/>
    <col min="2825" max="2825" width="13.5703125" style="7" customWidth="1"/>
    <col min="2826" max="3070" width="9.140625" style="7"/>
    <col min="3071" max="3071" width="3.140625" style="7" customWidth="1"/>
    <col min="3072" max="3072" width="10.7109375" style="7" customWidth="1"/>
    <col min="3073" max="3073" width="9.7109375" style="7" customWidth="1"/>
    <col min="3074" max="3074" width="11.7109375" style="7" customWidth="1"/>
    <col min="3075" max="3075" width="51" style="7" customWidth="1"/>
    <col min="3076" max="3076" width="9.42578125" style="7" customWidth="1"/>
    <col min="3077" max="3077" width="4.7109375" style="7" customWidth="1"/>
    <col min="3078" max="3080" width="10.7109375" style="7" customWidth="1"/>
    <col min="3081" max="3081" width="13.5703125" style="7" customWidth="1"/>
    <col min="3082" max="3326" width="9.140625" style="7"/>
    <col min="3327" max="3327" width="3.140625" style="7" customWidth="1"/>
    <col min="3328" max="3328" width="10.7109375" style="7" customWidth="1"/>
    <col min="3329" max="3329" width="9.7109375" style="7" customWidth="1"/>
    <col min="3330" max="3330" width="11.7109375" style="7" customWidth="1"/>
    <col min="3331" max="3331" width="51" style="7" customWidth="1"/>
    <col min="3332" max="3332" width="9.42578125" style="7" customWidth="1"/>
    <col min="3333" max="3333" width="4.7109375" style="7" customWidth="1"/>
    <col min="3334" max="3336" width="10.7109375" style="7" customWidth="1"/>
    <col min="3337" max="3337" width="13.5703125" style="7" customWidth="1"/>
    <col min="3338" max="3582" width="9.140625" style="7"/>
    <col min="3583" max="3583" width="3.140625" style="7" customWidth="1"/>
    <col min="3584" max="3584" width="10.7109375" style="7" customWidth="1"/>
    <col min="3585" max="3585" width="9.7109375" style="7" customWidth="1"/>
    <col min="3586" max="3586" width="11.7109375" style="7" customWidth="1"/>
    <col min="3587" max="3587" width="51" style="7" customWidth="1"/>
    <col min="3588" max="3588" width="9.42578125" style="7" customWidth="1"/>
    <col min="3589" max="3589" width="4.7109375" style="7" customWidth="1"/>
    <col min="3590" max="3592" width="10.7109375" style="7" customWidth="1"/>
    <col min="3593" max="3593" width="13.5703125" style="7" customWidth="1"/>
    <col min="3594" max="3838" width="9.140625" style="7"/>
    <col min="3839" max="3839" width="3.140625" style="7" customWidth="1"/>
    <col min="3840" max="3840" width="10.7109375" style="7" customWidth="1"/>
    <col min="3841" max="3841" width="9.7109375" style="7" customWidth="1"/>
    <col min="3842" max="3842" width="11.7109375" style="7" customWidth="1"/>
    <col min="3843" max="3843" width="51" style="7" customWidth="1"/>
    <col min="3844" max="3844" width="9.42578125" style="7" customWidth="1"/>
    <col min="3845" max="3845" width="4.7109375" style="7" customWidth="1"/>
    <col min="3846" max="3848" width="10.7109375" style="7" customWidth="1"/>
    <col min="3849" max="3849" width="13.5703125" style="7" customWidth="1"/>
    <col min="3850" max="4094" width="9.140625" style="7"/>
    <col min="4095" max="4095" width="3.140625" style="7" customWidth="1"/>
    <col min="4096" max="4096" width="10.7109375" style="7" customWidth="1"/>
    <col min="4097" max="4097" width="9.7109375" style="7" customWidth="1"/>
    <col min="4098" max="4098" width="11.7109375" style="7" customWidth="1"/>
    <col min="4099" max="4099" width="51" style="7" customWidth="1"/>
    <col min="4100" max="4100" width="9.42578125" style="7" customWidth="1"/>
    <col min="4101" max="4101" width="4.7109375" style="7" customWidth="1"/>
    <col min="4102" max="4104" width="10.7109375" style="7" customWidth="1"/>
    <col min="4105" max="4105" width="13.5703125" style="7" customWidth="1"/>
    <col min="4106" max="4350" width="9.140625" style="7"/>
    <col min="4351" max="4351" width="3.140625" style="7" customWidth="1"/>
    <col min="4352" max="4352" width="10.7109375" style="7" customWidth="1"/>
    <col min="4353" max="4353" width="9.7109375" style="7" customWidth="1"/>
    <col min="4354" max="4354" width="11.7109375" style="7" customWidth="1"/>
    <col min="4355" max="4355" width="51" style="7" customWidth="1"/>
    <col min="4356" max="4356" width="9.42578125" style="7" customWidth="1"/>
    <col min="4357" max="4357" width="4.7109375" style="7" customWidth="1"/>
    <col min="4358" max="4360" width="10.7109375" style="7" customWidth="1"/>
    <col min="4361" max="4361" width="13.5703125" style="7" customWidth="1"/>
    <col min="4362" max="4606" width="9.140625" style="7"/>
    <col min="4607" max="4607" width="3.140625" style="7" customWidth="1"/>
    <col min="4608" max="4608" width="10.7109375" style="7" customWidth="1"/>
    <col min="4609" max="4609" width="9.7109375" style="7" customWidth="1"/>
    <col min="4610" max="4610" width="11.7109375" style="7" customWidth="1"/>
    <col min="4611" max="4611" width="51" style="7" customWidth="1"/>
    <col min="4612" max="4612" width="9.42578125" style="7" customWidth="1"/>
    <col min="4613" max="4613" width="4.7109375" style="7" customWidth="1"/>
    <col min="4614" max="4616" width="10.7109375" style="7" customWidth="1"/>
    <col min="4617" max="4617" width="13.5703125" style="7" customWidth="1"/>
    <col min="4618" max="4862" width="9.140625" style="7"/>
    <col min="4863" max="4863" width="3.140625" style="7" customWidth="1"/>
    <col min="4864" max="4864" width="10.7109375" style="7" customWidth="1"/>
    <col min="4865" max="4865" width="9.7109375" style="7" customWidth="1"/>
    <col min="4866" max="4866" width="11.7109375" style="7" customWidth="1"/>
    <col min="4867" max="4867" width="51" style="7" customWidth="1"/>
    <col min="4868" max="4868" width="9.42578125" style="7" customWidth="1"/>
    <col min="4869" max="4869" width="4.7109375" style="7" customWidth="1"/>
    <col min="4870" max="4872" width="10.7109375" style="7" customWidth="1"/>
    <col min="4873" max="4873" width="13.5703125" style="7" customWidth="1"/>
    <col min="4874" max="5118" width="9.140625" style="7"/>
    <col min="5119" max="5119" width="3.140625" style="7" customWidth="1"/>
    <col min="5120" max="5120" width="10.7109375" style="7" customWidth="1"/>
    <col min="5121" max="5121" width="9.7109375" style="7" customWidth="1"/>
    <col min="5122" max="5122" width="11.7109375" style="7" customWidth="1"/>
    <col min="5123" max="5123" width="51" style="7" customWidth="1"/>
    <col min="5124" max="5124" width="9.42578125" style="7" customWidth="1"/>
    <col min="5125" max="5125" width="4.7109375" style="7" customWidth="1"/>
    <col min="5126" max="5128" width="10.7109375" style="7" customWidth="1"/>
    <col min="5129" max="5129" width="13.5703125" style="7" customWidth="1"/>
    <col min="5130" max="5374" width="9.140625" style="7"/>
    <col min="5375" max="5375" width="3.140625" style="7" customWidth="1"/>
    <col min="5376" max="5376" width="10.7109375" style="7" customWidth="1"/>
    <col min="5377" max="5377" width="9.7109375" style="7" customWidth="1"/>
    <col min="5378" max="5378" width="11.7109375" style="7" customWidth="1"/>
    <col min="5379" max="5379" width="51" style="7" customWidth="1"/>
    <col min="5380" max="5380" width="9.42578125" style="7" customWidth="1"/>
    <col min="5381" max="5381" width="4.7109375" style="7" customWidth="1"/>
    <col min="5382" max="5384" width="10.7109375" style="7" customWidth="1"/>
    <col min="5385" max="5385" width="13.5703125" style="7" customWidth="1"/>
    <col min="5386" max="5630" width="9.140625" style="7"/>
    <col min="5631" max="5631" width="3.140625" style="7" customWidth="1"/>
    <col min="5632" max="5632" width="10.7109375" style="7" customWidth="1"/>
    <col min="5633" max="5633" width="9.7109375" style="7" customWidth="1"/>
    <col min="5634" max="5634" width="11.7109375" style="7" customWidth="1"/>
    <col min="5635" max="5635" width="51" style="7" customWidth="1"/>
    <col min="5636" max="5636" width="9.42578125" style="7" customWidth="1"/>
    <col min="5637" max="5637" width="4.7109375" style="7" customWidth="1"/>
    <col min="5638" max="5640" width="10.7109375" style="7" customWidth="1"/>
    <col min="5641" max="5641" width="13.5703125" style="7" customWidth="1"/>
    <col min="5642" max="5886" width="9.140625" style="7"/>
    <col min="5887" max="5887" width="3.140625" style="7" customWidth="1"/>
    <col min="5888" max="5888" width="10.7109375" style="7" customWidth="1"/>
    <col min="5889" max="5889" width="9.7109375" style="7" customWidth="1"/>
    <col min="5890" max="5890" width="11.7109375" style="7" customWidth="1"/>
    <col min="5891" max="5891" width="51" style="7" customWidth="1"/>
    <col min="5892" max="5892" width="9.42578125" style="7" customWidth="1"/>
    <col min="5893" max="5893" width="4.7109375" style="7" customWidth="1"/>
    <col min="5894" max="5896" width="10.7109375" style="7" customWidth="1"/>
    <col min="5897" max="5897" width="13.5703125" style="7" customWidth="1"/>
    <col min="5898" max="6142" width="9.140625" style="7"/>
    <col min="6143" max="6143" width="3.140625" style="7" customWidth="1"/>
    <col min="6144" max="6144" width="10.7109375" style="7" customWidth="1"/>
    <col min="6145" max="6145" width="9.7109375" style="7" customWidth="1"/>
    <col min="6146" max="6146" width="11.7109375" style="7" customWidth="1"/>
    <col min="6147" max="6147" width="51" style="7" customWidth="1"/>
    <col min="6148" max="6148" width="9.42578125" style="7" customWidth="1"/>
    <col min="6149" max="6149" width="4.7109375" style="7" customWidth="1"/>
    <col min="6150" max="6152" width="10.7109375" style="7" customWidth="1"/>
    <col min="6153" max="6153" width="13.5703125" style="7" customWidth="1"/>
    <col min="6154" max="6398" width="9.140625" style="7"/>
    <col min="6399" max="6399" width="3.140625" style="7" customWidth="1"/>
    <col min="6400" max="6400" width="10.7109375" style="7" customWidth="1"/>
    <col min="6401" max="6401" width="9.7109375" style="7" customWidth="1"/>
    <col min="6402" max="6402" width="11.7109375" style="7" customWidth="1"/>
    <col min="6403" max="6403" width="51" style="7" customWidth="1"/>
    <col min="6404" max="6404" width="9.42578125" style="7" customWidth="1"/>
    <col min="6405" max="6405" width="4.7109375" style="7" customWidth="1"/>
    <col min="6406" max="6408" width="10.7109375" style="7" customWidth="1"/>
    <col min="6409" max="6409" width="13.5703125" style="7" customWidth="1"/>
    <col min="6410" max="6654" width="9.140625" style="7"/>
    <col min="6655" max="6655" width="3.140625" style="7" customWidth="1"/>
    <col min="6656" max="6656" width="10.7109375" style="7" customWidth="1"/>
    <col min="6657" max="6657" width="9.7109375" style="7" customWidth="1"/>
    <col min="6658" max="6658" width="11.7109375" style="7" customWidth="1"/>
    <col min="6659" max="6659" width="51" style="7" customWidth="1"/>
    <col min="6660" max="6660" width="9.42578125" style="7" customWidth="1"/>
    <col min="6661" max="6661" width="4.7109375" style="7" customWidth="1"/>
    <col min="6662" max="6664" width="10.7109375" style="7" customWidth="1"/>
    <col min="6665" max="6665" width="13.5703125" style="7" customWidth="1"/>
    <col min="6666" max="6910" width="9.140625" style="7"/>
    <col min="6911" max="6911" width="3.140625" style="7" customWidth="1"/>
    <col min="6912" max="6912" width="10.7109375" style="7" customWidth="1"/>
    <col min="6913" max="6913" width="9.7109375" style="7" customWidth="1"/>
    <col min="6914" max="6914" width="11.7109375" style="7" customWidth="1"/>
    <col min="6915" max="6915" width="51" style="7" customWidth="1"/>
    <col min="6916" max="6916" width="9.42578125" style="7" customWidth="1"/>
    <col min="6917" max="6917" width="4.7109375" style="7" customWidth="1"/>
    <col min="6918" max="6920" width="10.7109375" style="7" customWidth="1"/>
    <col min="6921" max="6921" width="13.5703125" style="7" customWidth="1"/>
    <col min="6922" max="7166" width="9.140625" style="7"/>
    <col min="7167" max="7167" width="3.140625" style="7" customWidth="1"/>
    <col min="7168" max="7168" width="10.7109375" style="7" customWidth="1"/>
    <col min="7169" max="7169" width="9.7109375" style="7" customWidth="1"/>
    <col min="7170" max="7170" width="11.7109375" style="7" customWidth="1"/>
    <col min="7171" max="7171" width="51" style="7" customWidth="1"/>
    <col min="7172" max="7172" width="9.42578125" style="7" customWidth="1"/>
    <col min="7173" max="7173" width="4.7109375" style="7" customWidth="1"/>
    <col min="7174" max="7176" width="10.7109375" style="7" customWidth="1"/>
    <col min="7177" max="7177" width="13.5703125" style="7" customWidth="1"/>
    <col min="7178" max="7422" width="9.140625" style="7"/>
    <col min="7423" max="7423" width="3.140625" style="7" customWidth="1"/>
    <col min="7424" max="7424" width="10.7109375" style="7" customWidth="1"/>
    <col min="7425" max="7425" width="9.7109375" style="7" customWidth="1"/>
    <col min="7426" max="7426" width="11.7109375" style="7" customWidth="1"/>
    <col min="7427" max="7427" width="51" style="7" customWidth="1"/>
    <col min="7428" max="7428" width="9.42578125" style="7" customWidth="1"/>
    <col min="7429" max="7429" width="4.7109375" style="7" customWidth="1"/>
    <col min="7430" max="7432" width="10.7109375" style="7" customWidth="1"/>
    <col min="7433" max="7433" width="13.5703125" style="7" customWidth="1"/>
    <col min="7434" max="7678" width="9.140625" style="7"/>
    <col min="7679" max="7679" width="3.140625" style="7" customWidth="1"/>
    <col min="7680" max="7680" width="10.7109375" style="7" customWidth="1"/>
    <col min="7681" max="7681" width="9.7109375" style="7" customWidth="1"/>
    <col min="7682" max="7682" width="11.7109375" style="7" customWidth="1"/>
    <col min="7683" max="7683" width="51" style="7" customWidth="1"/>
    <col min="7684" max="7684" width="9.42578125" style="7" customWidth="1"/>
    <col min="7685" max="7685" width="4.7109375" style="7" customWidth="1"/>
    <col min="7686" max="7688" width="10.7109375" style="7" customWidth="1"/>
    <col min="7689" max="7689" width="13.5703125" style="7" customWidth="1"/>
    <col min="7690" max="7934" width="9.140625" style="7"/>
    <col min="7935" max="7935" width="3.140625" style="7" customWidth="1"/>
    <col min="7936" max="7936" width="10.7109375" style="7" customWidth="1"/>
    <col min="7937" max="7937" width="9.7109375" style="7" customWidth="1"/>
    <col min="7938" max="7938" width="11.7109375" style="7" customWidth="1"/>
    <col min="7939" max="7939" width="51" style="7" customWidth="1"/>
    <col min="7940" max="7940" width="9.42578125" style="7" customWidth="1"/>
    <col min="7941" max="7941" width="4.7109375" style="7" customWidth="1"/>
    <col min="7942" max="7944" width="10.7109375" style="7" customWidth="1"/>
    <col min="7945" max="7945" width="13.5703125" style="7" customWidth="1"/>
    <col min="7946" max="8190" width="9.140625" style="7"/>
    <col min="8191" max="8191" width="3.140625" style="7" customWidth="1"/>
    <col min="8192" max="8192" width="10.7109375" style="7" customWidth="1"/>
    <col min="8193" max="8193" width="9.7109375" style="7" customWidth="1"/>
    <col min="8194" max="8194" width="11.7109375" style="7" customWidth="1"/>
    <col min="8195" max="8195" width="51" style="7" customWidth="1"/>
    <col min="8196" max="8196" width="9.42578125" style="7" customWidth="1"/>
    <col min="8197" max="8197" width="4.7109375" style="7" customWidth="1"/>
    <col min="8198" max="8200" width="10.7109375" style="7" customWidth="1"/>
    <col min="8201" max="8201" width="13.5703125" style="7" customWidth="1"/>
    <col min="8202" max="8446" width="9.140625" style="7"/>
    <col min="8447" max="8447" width="3.140625" style="7" customWidth="1"/>
    <col min="8448" max="8448" width="10.7109375" style="7" customWidth="1"/>
    <col min="8449" max="8449" width="9.7109375" style="7" customWidth="1"/>
    <col min="8450" max="8450" width="11.7109375" style="7" customWidth="1"/>
    <col min="8451" max="8451" width="51" style="7" customWidth="1"/>
    <col min="8452" max="8452" width="9.42578125" style="7" customWidth="1"/>
    <col min="8453" max="8453" width="4.7109375" style="7" customWidth="1"/>
    <col min="8454" max="8456" width="10.7109375" style="7" customWidth="1"/>
    <col min="8457" max="8457" width="13.5703125" style="7" customWidth="1"/>
    <col min="8458" max="8702" width="9.140625" style="7"/>
    <col min="8703" max="8703" width="3.140625" style="7" customWidth="1"/>
    <col min="8704" max="8704" width="10.7109375" style="7" customWidth="1"/>
    <col min="8705" max="8705" width="9.7109375" style="7" customWidth="1"/>
    <col min="8706" max="8706" width="11.7109375" style="7" customWidth="1"/>
    <col min="8707" max="8707" width="51" style="7" customWidth="1"/>
    <col min="8708" max="8708" width="9.42578125" style="7" customWidth="1"/>
    <col min="8709" max="8709" width="4.7109375" style="7" customWidth="1"/>
    <col min="8710" max="8712" width="10.7109375" style="7" customWidth="1"/>
    <col min="8713" max="8713" width="13.5703125" style="7" customWidth="1"/>
    <col min="8714" max="8958" width="9.140625" style="7"/>
    <col min="8959" max="8959" width="3.140625" style="7" customWidth="1"/>
    <col min="8960" max="8960" width="10.7109375" style="7" customWidth="1"/>
    <col min="8961" max="8961" width="9.7109375" style="7" customWidth="1"/>
    <col min="8962" max="8962" width="11.7109375" style="7" customWidth="1"/>
    <col min="8963" max="8963" width="51" style="7" customWidth="1"/>
    <col min="8964" max="8964" width="9.42578125" style="7" customWidth="1"/>
    <col min="8965" max="8965" width="4.7109375" style="7" customWidth="1"/>
    <col min="8966" max="8968" width="10.7109375" style="7" customWidth="1"/>
    <col min="8969" max="8969" width="13.5703125" style="7" customWidth="1"/>
    <col min="8970" max="9214" width="9.140625" style="7"/>
    <col min="9215" max="9215" width="3.140625" style="7" customWidth="1"/>
    <col min="9216" max="9216" width="10.7109375" style="7" customWidth="1"/>
    <col min="9217" max="9217" width="9.7109375" style="7" customWidth="1"/>
    <col min="9218" max="9218" width="11.7109375" style="7" customWidth="1"/>
    <col min="9219" max="9219" width="51" style="7" customWidth="1"/>
    <col min="9220" max="9220" width="9.42578125" style="7" customWidth="1"/>
    <col min="9221" max="9221" width="4.7109375" style="7" customWidth="1"/>
    <col min="9222" max="9224" width="10.7109375" style="7" customWidth="1"/>
    <col min="9225" max="9225" width="13.5703125" style="7" customWidth="1"/>
    <col min="9226" max="9470" width="9.140625" style="7"/>
    <col min="9471" max="9471" width="3.140625" style="7" customWidth="1"/>
    <col min="9472" max="9472" width="10.7109375" style="7" customWidth="1"/>
    <col min="9473" max="9473" width="9.7109375" style="7" customWidth="1"/>
    <col min="9474" max="9474" width="11.7109375" style="7" customWidth="1"/>
    <col min="9475" max="9475" width="51" style="7" customWidth="1"/>
    <col min="9476" max="9476" width="9.42578125" style="7" customWidth="1"/>
    <col min="9477" max="9477" width="4.7109375" style="7" customWidth="1"/>
    <col min="9478" max="9480" width="10.7109375" style="7" customWidth="1"/>
    <col min="9481" max="9481" width="13.5703125" style="7" customWidth="1"/>
    <col min="9482" max="9726" width="9.140625" style="7"/>
    <col min="9727" max="9727" width="3.140625" style="7" customWidth="1"/>
    <col min="9728" max="9728" width="10.7109375" style="7" customWidth="1"/>
    <col min="9729" max="9729" width="9.7109375" style="7" customWidth="1"/>
    <col min="9730" max="9730" width="11.7109375" style="7" customWidth="1"/>
    <col min="9731" max="9731" width="51" style="7" customWidth="1"/>
    <col min="9732" max="9732" width="9.42578125" style="7" customWidth="1"/>
    <col min="9733" max="9733" width="4.7109375" style="7" customWidth="1"/>
    <col min="9734" max="9736" width="10.7109375" style="7" customWidth="1"/>
    <col min="9737" max="9737" width="13.5703125" style="7" customWidth="1"/>
    <col min="9738" max="9982" width="9.140625" style="7"/>
    <col min="9983" max="9983" width="3.140625" style="7" customWidth="1"/>
    <col min="9984" max="9984" width="10.7109375" style="7" customWidth="1"/>
    <col min="9985" max="9985" width="9.7109375" style="7" customWidth="1"/>
    <col min="9986" max="9986" width="11.7109375" style="7" customWidth="1"/>
    <col min="9987" max="9987" width="51" style="7" customWidth="1"/>
    <col min="9988" max="9988" width="9.42578125" style="7" customWidth="1"/>
    <col min="9989" max="9989" width="4.7109375" style="7" customWidth="1"/>
    <col min="9990" max="9992" width="10.7109375" style="7" customWidth="1"/>
    <col min="9993" max="9993" width="13.5703125" style="7" customWidth="1"/>
    <col min="9994" max="10238" width="9.140625" style="7"/>
    <col min="10239" max="10239" width="3.140625" style="7" customWidth="1"/>
    <col min="10240" max="10240" width="10.7109375" style="7" customWidth="1"/>
    <col min="10241" max="10241" width="9.7109375" style="7" customWidth="1"/>
    <col min="10242" max="10242" width="11.7109375" style="7" customWidth="1"/>
    <col min="10243" max="10243" width="51" style="7" customWidth="1"/>
    <col min="10244" max="10244" width="9.42578125" style="7" customWidth="1"/>
    <col min="10245" max="10245" width="4.7109375" style="7" customWidth="1"/>
    <col min="10246" max="10248" width="10.7109375" style="7" customWidth="1"/>
    <col min="10249" max="10249" width="13.5703125" style="7" customWidth="1"/>
    <col min="10250" max="10494" width="9.140625" style="7"/>
    <col min="10495" max="10495" width="3.140625" style="7" customWidth="1"/>
    <col min="10496" max="10496" width="10.7109375" style="7" customWidth="1"/>
    <col min="10497" max="10497" width="9.7109375" style="7" customWidth="1"/>
    <col min="10498" max="10498" width="11.7109375" style="7" customWidth="1"/>
    <col min="10499" max="10499" width="51" style="7" customWidth="1"/>
    <col min="10500" max="10500" width="9.42578125" style="7" customWidth="1"/>
    <col min="10501" max="10501" width="4.7109375" style="7" customWidth="1"/>
    <col min="10502" max="10504" width="10.7109375" style="7" customWidth="1"/>
    <col min="10505" max="10505" width="13.5703125" style="7" customWidth="1"/>
    <col min="10506" max="10750" width="9.140625" style="7"/>
    <col min="10751" max="10751" width="3.140625" style="7" customWidth="1"/>
    <col min="10752" max="10752" width="10.7109375" style="7" customWidth="1"/>
    <col min="10753" max="10753" width="9.7109375" style="7" customWidth="1"/>
    <col min="10754" max="10754" width="11.7109375" style="7" customWidth="1"/>
    <col min="10755" max="10755" width="51" style="7" customWidth="1"/>
    <col min="10756" max="10756" width="9.42578125" style="7" customWidth="1"/>
    <col min="10757" max="10757" width="4.7109375" style="7" customWidth="1"/>
    <col min="10758" max="10760" width="10.7109375" style="7" customWidth="1"/>
    <col min="10761" max="10761" width="13.5703125" style="7" customWidth="1"/>
    <col min="10762" max="11006" width="9.140625" style="7"/>
    <col min="11007" max="11007" width="3.140625" style="7" customWidth="1"/>
    <col min="11008" max="11008" width="10.7109375" style="7" customWidth="1"/>
    <col min="11009" max="11009" width="9.7109375" style="7" customWidth="1"/>
    <col min="11010" max="11010" width="11.7109375" style="7" customWidth="1"/>
    <col min="11011" max="11011" width="51" style="7" customWidth="1"/>
    <col min="11012" max="11012" width="9.42578125" style="7" customWidth="1"/>
    <col min="11013" max="11013" width="4.7109375" style="7" customWidth="1"/>
    <col min="11014" max="11016" width="10.7109375" style="7" customWidth="1"/>
    <col min="11017" max="11017" width="13.5703125" style="7" customWidth="1"/>
    <col min="11018" max="11262" width="9.140625" style="7"/>
    <col min="11263" max="11263" width="3.140625" style="7" customWidth="1"/>
    <col min="11264" max="11264" width="10.7109375" style="7" customWidth="1"/>
    <col min="11265" max="11265" width="9.7109375" style="7" customWidth="1"/>
    <col min="11266" max="11266" width="11.7109375" style="7" customWidth="1"/>
    <col min="11267" max="11267" width="51" style="7" customWidth="1"/>
    <col min="11268" max="11268" width="9.42578125" style="7" customWidth="1"/>
    <col min="11269" max="11269" width="4.7109375" style="7" customWidth="1"/>
    <col min="11270" max="11272" width="10.7109375" style="7" customWidth="1"/>
    <col min="11273" max="11273" width="13.5703125" style="7" customWidth="1"/>
    <col min="11274" max="11518" width="9.140625" style="7"/>
    <col min="11519" max="11519" width="3.140625" style="7" customWidth="1"/>
    <col min="11520" max="11520" width="10.7109375" style="7" customWidth="1"/>
    <col min="11521" max="11521" width="9.7109375" style="7" customWidth="1"/>
    <col min="11522" max="11522" width="11.7109375" style="7" customWidth="1"/>
    <col min="11523" max="11523" width="51" style="7" customWidth="1"/>
    <col min="11524" max="11524" width="9.42578125" style="7" customWidth="1"/>
    <col min="11525" max="11525" width="4.7109375" style="7" customWidth="1"/>
    <col min="11526" max="11528" width="10.7109375" style="7" customWidth="1"/>
    <col min="11529" max="11529" width="13.5703125" style="7" customWidth="1"/>
    <col min="11530" max="11774" width="9.140625" style="7"/>
    <col min="11775" max="11775" width="3.140625" style="7" customWidth="1"/>
    <col min="11776" max="11776" width="10.7109375" style="7" customWidth="1"/>
    <col min="11777" max="11777" width="9.7109375" style="7" customWidth="1"/>
    <col min="11778" max="11778" width="11.7109375" style="7" customWidth="1"/>
    <col min="11779" max="11779" width="51" style="7" customWidth="1"/>
    <col min="11780" max="11780" width="9.42578125" style="7" customWidth="1"/>
    <col min="11781" max="11781" width="4.7109375" style="7" customWidth="1"/>
    <col min="11782" max="11784" width="10.7109375" style="7" customWidth="1"/>
    <col min="11785" max="11785" width="13.5703125" style="7" customWidth="1"/>
    <col min="11786" max="12030" width="9.140625" style="7"/>
    <col min="12031" max="12031" width="3.140625" style="7" customWidth="1"/>
    <col min="12032" max="12032" width="10.7109375" style="7" customWidth="1"/>
    <col min="12033" max="12033" width="9.7109375" style="7" customWidth="1"/>
    <col min="12034" max="12034" width="11.7109375" style="7" customWidth="1"/>
    <col min="12035" max="12035" width="51" style="7" customWidth="1"/>
    <col min="12036" max="12036" width="9.42578125" style="7" customWidth="1"/>
    <col min="12037" max="12037" width="4.7109375" style="7" customWidth="1"/>
    <col min="12038" max="12040" width="10.7109375" style="7" customWidth="1"/>
    <col min="12041" max="12041" width="13.5703125" style="7" customWidth="1"/>
    <col min="12042" max="12286" width="9.140625" style="7"/>
    <col min="12287" max="12287" width="3.140625" style="7" customWidth="1"/>
    <col min="12288" max="12288" width="10.7109375" style="7" customWidth="1"/>
    <col min="12289" max="12289" width="9.7109375" style="7" customWidth="1"/>
    <col min="12290" max="12290" width="11.7109375" style="7" customWidth="1"/>
    <col min="12291" max="12291" width="51" style="7" customWidth="1"/>
    <col min="12292" max="12292" width="9.42578125" style="7" customWidth="1"/>
    <col min="12293" max="12293" width="4.7109375" style="7" customWidth="1"/>
    <col min="12294" max="12296" width="10.7109375" style="7" customWidth="1"/>
    <col min="12297" max="12297" width="13.5703125" style="7" customWidth="1"/>
    <col min="12298" max="12542" width="9.140625" style="7"/>
    <col min="12543" max="12543" width="3.140625" style="7" customWidth="1"/>
    <col min="12544" max="12544" width="10.7109375" style="7" customWidth="1"/>
    <col min="12545" max="12545" width="9.7109375" style="7" customWidth="1"/>
    <col min="12546" max="12546" width="11.7109375" style="7" customWidth="1"/>
    <col min="12547" max="12547" width="51" style="7" customWidth="1"/>
    <col min="12548" max="12548" width="9.42578125" style="7" customWidth="1"/>
    <col min="12549" max="12549" width="4.7109375" style="7" customWidth="1"/>
    <col min="12550" max="12552" width="10.7109375" style="7" customWidth="1"/>
    <col min="12553" max="12553" width="13.5703125" style="7" customWidth="1"/>
    <col min="12554" max="12798" width="9.140625" style="7"/>
    <col min="12799" max="12799" width="3.140625" style="7" customWidth="1"/>
    <col min="12800" max="12800" width="10.7109375" style="7" customWidth="1"/>
    <col min="12801" max="12801" width="9.7109375" style="7" customWidth="1"/>
    <col min="12802" max="12802" width="11.7109375" style="7" customWidth="1"/>
    <col min="12803" max="12803" width="51" style="7" customWidth="1"/>
    <col min="12804" max="12804" width="9.42578125" style="7" customWidth="1"/>
    <col min="12805" max="12805" width="4.7109375" style="7" customWidth="1"/>
    <col min="12806" max="12808" width="10.7109375" style="7" customWidth="1"/>
    <col min="12809" max="12809" width="13.5703125" style="7" customWidth="1"/>
    <col min="12810" max="13054" width="9.140625" style="7"/>
    <col min="13055" max="13055" width="3.140625" style="7" customWidth="1"/>
    <col min="13056" max="13056" width="10.7109375" style="7" customWidth="1"/>
    <col min="13057" max="13057" width="9.7109375" style="7" customWidth="1"/>
    <col min="13058" max="13058" width="11.7109375" style="7" customWidth="1"/>
    <col min="13059" max="13059" width="51" style="7" customWidth="1"/>
    <col min="13060" max="13060" width="9.42578125" style="7" customWidth="1"/>
    <col min="13061" max="13061" width="4.7109375" style="7" customWidth="1"/>
    <col min="13062" max="13064" width="10.7109375" style="7" customWidth="1"/>
    <col min="13065" max="13065" width="13.5703125" style="7" customWidth="1"/>
    <col min="13066" max="13310" width="9.140625" style="7"/>
    <col min="13311" max="13311" width="3.140625" style="7" customWidth="1"/>
    <col min="13312" max="13312" width="10.7109375" style="7" customWidth="1"/>
    <col min="13313" max="13313" width="9.7109375" style="7" customWidth="1"/>
    <col min="13314" max="13314" width="11.7109375" style="7" customWidth="1"/>
    <col min="13315" max="13315" width="51" style="7" customWidth="1"/>
    <col min="13316" max="13316" width="9.42578125" style="7" customWidth="1"/>
    <col min="13317" max="13317" width="4.7109375" style="7" customWidth="1"/>
    <col min="13318" max="13320" width="10.7109375" style="7" customWidth="1"/>
    <col min="13321" max="13321" width="13.5703125" style="7" customWidth="1"/>
    <col min="13322" max="13566" width="9.140625" style="7"/>
    <col min="13567" max="13567" width="3.140625" style="7" customWidth="1"/>
    <col min="13568" max="13568" width="10.7109375" style="7" customWidth="1"/>
    <col min="13569" max="13569" width="9.7109375" style="7" customWidth="1"/>
    <col min="13570" max="13570" width="11.7109375" style="7" customWidth="1"/>
    <col min="13571" max="13571" width="51" style="7" customWidth="1"/>
    <col min="13572" max="13572" width="9.42578125" style="7" customWidth="1"/>
    <col min="13573" max="13573" width="4.7109375" style="7" customWidth="1"/>
    <col min="13574" max="13576" width="10.7109375" style="7" customWidth="1"/>
    <col min="13577" max="13577" width="13.5703125" style="7" customWidth="1"/>
    <col min="13578" max="13822" width="9.140625" style="7"/>
    <col min="13823" max="13823" width="3.140625" style="7" customWidth="1"/>
    <col min="13824" max="13824" width="10.7109375" style="7" customWidth="1"/>
    <col min="13825" max="13825" width="9.7109375" style="7" customWidth="1"/>
    <col min="13826" max="13826" width="11.7109375" style="7" customWidth="1"/>
    <col min="13827" max="13827" width="51" style="7" customWidth="1"/>
    <col min="13828" max="13828" width="9.42578125" style="7" customWidth="1"/>
    <col min="13829" max="13829" width="4.7109375" style="7" customWidth="1"/>
    <col min="13830" max="13832" width="10.7109375" style="7" customWidth="1"/>
    <col min="13833" max="13833" width="13.5703125" style="7" customWidth="1"/>
    <col min="13834" max="14078" width="9.140625" style="7"/>
    <col min="14079" max="14079" width="3.140625" style="7" customWidth="1"/>
    <col min="14080" max="14080" width="10.7109375" style="7" customWidth="1"/>
    <col min="14081" max="14081" width="9.7109375" style="7" customWidth="1"/>
    <col min="14082" max="14082" width="11.7109375" style="7" customWidth="1"/>
    <col min="14083" max="14083" width="51" style="7" customWidth="1"/>
    <col min="14084" max="14084" width="9.42578125" style="7" customWidth="1"/>
    <col min="14085" max="14085" width="4.7109375" style="7" customWidth="1"/>
    <col min="14086" max="14088" width="10.7109375" style="7" customWidth="1"/>
    <col min="14089" max="14089" width="13.5703125" style="7" customWidth="1"/>
    <col min="14090" max="14334" width="9.140625" style="7"/>
    <col min="14335" max="14335" width="3.140625" style="7" customWidth="1"/>
    <col min="14336" max="14336" width="10.7109375" style="7" customWidth="1"/>
    <col min="14337" max="14337" width="9.7109375" style="7" customWidth="1"/>
    <col min="14338" max="14338" width="11.7109375" style="7" customWidth="1"/>
    <col min="14339" max="14339" width="51" style="7" customWidth="1"/>
    <col min="14340" max="14340" width="9.42578125" style="7" customWidth="1"/>
    <col min="14341" max="14341" width="4.7109375" style="7" customWidth="1"/>
    <col min="14342" max="14344" width="10.7109375" style="7" customWidth="1"/>
    <col min="14345" max="14345" width="13.5703125" style="7" customWidth="1"/>
    <col min="14346" max="14590" width="9.140625" style="7"/>
    <col min="14591" max="14591" width="3.140625" style="7" customWidth="1"/>
    <col min="14592" max="14592" width="10.7109375" style="7" customWidth="1"/>
    <col min="14593" max="14593" width="9.7109375" style="7" customWidth="1"/>
    <col min="14594" max="14594" width="11.7109375" style="7" customWidth="1"/>
    <col min="14595" max="14595" width="51" style="7" customWidth="1"/>
    <col min="14596" max="14596" width="9.42578125" style="7" customWidth="1"/>
    <col min="14597" max="14597" width="4.7109375" style="7" customWidth="1"/>
    <col min="14598" max="14600" width="10.7109375" style="7" customWidth="1"/>
    <col min="14601" max="14601" width="13.5703125" style="7" customWidth="1"/>
    <col min="14602" max="14846" width="9.140625" style="7"/>
    <col min="14847" max="14847" width="3.140625" style="7" customWidth="1"/>
    <col min="14848" max="14848" width="10.7109375" style="7" customWidth="1"/>
    <col min="14849" max="14849" width="9.7109375" style="7" customWidth="1"/>
    <col min="14850" max="14850" width="11.7109375" style="7" customWidth="1"/>
    <col min="14851" max="14851" width="51" style="7" customWidth="1"/>
    <col min="14852" max="14852" width="9.42578125" style="7" customWidth="1"/>
    <col min="14853" max="14853" width="4.7109375" style="7" customWidth="1"/>
    <col min="14854" max="14856" width="10.7109375" style="7" customWidth="1"/>
    <col min="14857" max="14857" width="13.5703125" style="7" customWidth="1"/>
    <col min="14858" max="15102" width="9.140625" style="7"/>
    <col min="15103" max="15103" width="3.140625" style="7" customWidth="1"/>
    <col min="15104" max="15104" width="10.7109375" style="7" customWidth="1"/>
    <col min="15105" max="15105" width="9.7109375" style="7" customWidth="1"/>
    <col min="15106" max="15106" width="11.7109375" style="7" customWidth="1"/>
    <col min="15107" max="15107" width="51" style="7" customWidth="1"/>
    <col min="15108" max="15108" width="9.42578125" style="7" customWidth="1"/>
    <col min="15109" max="15109" width="4.7109375" style="7" customWidth="1"/>
    <col min="15110" max="15112" width="10.7109375" style="7" customWidth="1"/>
    <col min="15113" max="15113" width="13.5703125" style="7" customWidth="1"/>
    <col min="15114" max="15358" width="9.140625" style="7"/>
    <col min="15359" max="15359" width="3.140625" style="7" customWidth="1"/>
    <col min="15360" max="15360" width="10.7109375" style="7" customWidth="1"/>
    <col min="15361" max="15361" width="9.7109375" style="7" customWidth="1"/>
    <col min="15362" max="15362" width="11.7109375" style="7" customWidth="1"/>
    <col min="15363" max="15363" width="51" style="7" customWidth="1"/>
    <col min="15364" max="15364" width="9.42578125" style="7" customWidth="1"/>
    <col min="15365" max="15365" width="4.7109375" style="7" customWidth="1"/>
    <col min="15366" max="15368" width="10.7109375" style="7" customWidth="1"/>
    <col min="15369" max="15369" width="13.5703125" style="7" customWidth="1"/>
    <col min="15370" max="15614" width="9.140625" style="7"/>
    <col min="15615" max="15615" width="3.140625" style="7" customWidth="1"/>
    <col min="15616" max="15616" width="10.7109375" style="7" customWidth="1"/>
    <col min="15617" max="15617" width="9.7109375" style="7" customWidth="1"/>
    <col min="15618" max="15618" width="11.7109375" style="7" customWidth="1"/>
    <col min="15619" max="15619" width="51" style="7" customWidth="1"/>
    <col min="15620" max="15620" width="9.42578125" style="7" customWidth="1"/>
    <col min="15621" max="15621" width="4.7109375" style="7" customWidth="1"/>
    <col min="15622" max="15624" width="10.7109375" style="7" customWidth="1"/>
    <col min="15625" max="15625" width="13.5703125" style="7" customWidth="1"/>
    <col min="15626" max="15870" width="9.140625" style="7"/>
    <col min="15871" max="15871" width="3.140625" style="7" customWidth="1"/>
    <col min="15872" max="15872" width="10.7109375" style="7" customWidth="1"/>
    <col min="15873" max="15873" width="9.7109375" style="7" customWidth="1"/>
    <col min="15874" max="15874" width="11.7109375" style="7" customWidth="1"/>
    <col min="15875" max="15875" width="51" style="7" customWidth="1"/>
    <col min="15876" max="15876" width="9.42578125" style="7" customWidth="1"/>
    <col min="15877" max="15877" width="4.7109375" style="7" customWidth="1"/>
    <col min="15878" max="15880" width="10.7109375" style="7" customWidth="1"/>
    <col min="15881" max="15881" width="13.5703125" style="7" customWidth="1"/>
    <col min="15882" max="16126" width="9.140625" style="7"/>
    <col min="16127" max="16127" width="3.140625" style="7" customWidth="1"/>
    <col min="16128" max="16128" width="10.7109375" style="7" customWidth="1"/>
    <col min="16129" max="16129" width="9.7109375" style="7" customWidth="1"/>
    <col min="16130" max="16130" width="11.7109375" style="7" customWidth="1"/>
    <col min="16131" max="16131" width="51" style="7" customWidth="1"/>
    <col min="16132" max="16132" width="9.42578125" style="7" customWidth="1"/>
    <col min="16133" max="16133" width="4.7109375" style="7" customWidth="1"/>
    <col min="16134" max="16136" width="10.7109375" style="7" customWidth="1"/>
    <col min="16137" max="16137" width="13.5703125" style="7" customWidth="1"/>
    <col min="16138" max="16384" width="9.140625" style="7"/>
  </cols>
  <sheetData>
    <row r="1" spans="1:8" ht="25.5">
      <c r="A1" s="23" t="s">
        <v>0</v>
      </c>
      <c r="B1" s="24"/>
      <c r="C1" s="123"/>
      <c r="D1" s="124"/>
      <c r="E1" s="125" t="s">
        <v>116</v>
      </c>
      <c r="F1" s="126"/>
      <c r="G1" s="127"/>
      <c r="H1" s="128"/>
    </row>
    <row r="2" spans="1:8" s="8" customFormat="1" ht="13.5" customHeight="1" thickBot="1">
      <c r="A2" s="28" t="s">
        <v>1</v>
      </c>
      <c r="B2" s="24"/>
      <c r="C2" s="123"/>
      <c r="D2" s="124"/>
      <c r="E2" s="129" t="s">
        <v>19</v>
      </c>
      <c r="F2" s="130"/>
      <c r="G2" s="131"/>
      <c r="H2" s="132"/>
    </row>
    <row r="3" spans="1:8" ht="13.5" customHeight="1">
      <c r="A3" s="196" t="s">
        <v>2</v>
      </c>
      <c r="B3" s="197"/>
      <c r="C3" s="197"/>
      <c r="D3" s="133"/>
      <c r="E3" s="134"/>
      <c r="F3" s="135"/>
      <c r="G3" s="198" t="s">
        <v>3</v>
      </c>
      <c r="H3" s="200" t="s">
        <v>4</v>
      </c>
    </row>
    <row r="4" spans="1:8" ht="13.5" customHeight="1" thickBot="1">
      <c r="A4" s="136" t="s">
        <v>5</v>
      </c>
      <c r="B4" s="137" t="s">
        <v>6</v>
      </c>
      <c r="C4" s="137" t="s">
        <v>6</v>
      </c>
      <c r="D4" s="137" t="s">
        <v>7</v>
      </c>
      <c r="E4" s="25" t="s">
        <v>8</v>
      </c>
      <c r="F4" s="138"/>
      <c r="G4" s="199"/>
      <c r="H4" s="201"/>
    </row>
    <row r="5" spans="1:8" ht="13.5" customHeight="1">
      <c r="A5" s="139"/>
      <c r="B5" s="140"/>
      <c r="C5" s="140"/>
      <c r="D5" s="140"/>
      <c r="E5" s="141"/>
      <c r="F5" s="135"/>
      <c r="G5" s="142"/>
      <c r="H5" s="143"/>
    </row>
    <row r="6" spans="1:8" s="9" customFormat="1" ht="12.75">
      <c r="A6" s="144"/>
      <c r="B6" s="145" t="s">
        <v>12</v>
      </c>
      <c r="C6" s="146"/>
      <c r="D6" s="147"/>
      <c r="E6" s="148" t="s">
        <v>13</v>
      </c>
      <c r="F6" s="149"/>
      <c r="G6" s="150"/>
      <c r="H6" s="17"/>
    </row>
    <row r="7" spans="1:8" s="9" customFormat="1" ht="12.75">
      <c r="A7" s="144"/>
      <c r="B7" s="145"/>
      <c r="C7" s="146"/>
      <c r="D7" s="147"/>
      <c r="E7" s="148"/>
      <c r="F7" s="149"/>
      <c r="G7" s="150"/>
      <c r="H7" s="17"/>
    </row>
    <row r="8" spans="1:8" s="56" customFormat="1" ht="12.75">
      <c r="A8" s="151">
        <v>1</v>
      </c>
      <c r="B8" s="152"/>
      <c r="C8" s="32" t="s">
        <v>14</v>
      </c>
      <c r="D8" s="30"/>
      <c r="E8" s="190" t="s">
        <v>15</v>
      </c>
      <c r="F8" s="153"/>
      <c r="G8" s="154"/>
      <c r="H8" s="155"/>
    </row>
    <row r="9" spans="1:8" s="56" customFormat="1" ht="12.75">
      <c r="A9" s="151"/>
      <c r="B9" s="152"/>
      <c r="C9" s="32"/>
      <c r="D9" s="33" t="s">
        <v>21</v>
      </c>
      <c r="E9" s="191" t="s">
        <v>20</v>
      </c>
      <c r="F9" s="34"/>
      <c r="G9" s="55" t="s">
        <v>11</v>
      </c>
      <c r="H9" s="54">
        <f>F16</f>
        <v>57.21</v>
      </c>
    </row>
    <row r="10" spans="1:8" s="56" customFormat="1" ht="12.75">
      <c r="A10" s="151"/>
      <c r="B10" s="152"/>
      <c r="C10" s="32"/>
      <c r="D10" s="33"/>
      <c r="E10" s="169" t="s">
        <v>117</v>
      </c>
      <c r="F10" s="171">
        <f>2.3*2.4</f>
        <v>5.52</v>
      </c>
      <c r="G10" s="55"/>
      <c r="H10" s="54"/>
    </row>
    <row r="11" spans="1:8" s="56" customFormat="1" ht="12.75">
      <c r="A11" s="151"/>
      <c r="B11" s="152"/>
      <c r="C11" s="32"/>
      <c r="D11" s="33"/>
      <c r="E11" s="169" t="s">
        <v>23</v>
      </c>
      <c r="F11" s="171">
        <v>0.01</v>
      </c>
      <c r="G11" s="55"/>
      <c r="H11" s="54"/>
    </row>
    <row r="12" spans="1:8" s="56" customFormat="1" ht="12.75">
      <c r="A12" s="151"/>
      <c r="B12" s="152"/>
      <c r="C12" s="32"/>
      <c r="D12" s="33"/>
      <c r="E12" s="169" t="s">
        <v>24</v>
      </c>
      <c r="F12" s="171">
        <v>0.03</v>
      </c>
      <c r="G12" s="55"/>
      <c r="H12" s="54"/>
    </row>
    <row r="13" spans="1:8" s="56" customFormat="1" ht="12.75">
      <c r="A13" s="151"/>
      <c r="B13" s="152"/>
      <c r="C13" s="32"/>
      <c r="D13" s="33"/>
      <c r="E13" s="169" t="s">
        <v>25</v>
      </c>
      <c r="F13" s="171">
        <v>1.3</v>
      </c>
      <c r="G13" s="55"/>
      <c r="H13" s="54"/>
    </row>
    <row r="14" spans="1:8" s="56" customFormat="1" ht="12.75">
      <c r="A14" s="151"/>
      <c r="B14" s="152"/>
      <c r="C14" s="32"/>
      <c r="D14" s="33"/>
      <c r="E14" s="169" t="s">
        <v>118</v>
      </c>
      <c r="F14" s="171">
        <v>0.28999999999999998</v>
      </c>
      <c r="G14" s="55"/>
      <c r="H14" s="54"/>
    </row>
    <row r="15" spans="1:8" s="56" customFormat="1" ht="12.75">
      <c r="A15" s="151"/>
      <c r="B15" s="152"/>
      <c r="C15" s="32"/>
      <c r="D15" s="33"/>
      <c r="E15" s="169" t="s">
        <v>125</v>
      </c>
      <c r="F15" s="176">
        <f>25.03*2</f>
        <v>50.06</v>
      </c>
      <c r="G15" s="55"/>
      <c r="H15" s="54"/>
    </row>
    <row r="16" spans="1:8" s="56" customFormat="1" ht="12.75">
      <c r="A16" s="151"/>
      <c r="B16" s="152"/>
      <c r="C16" s="32"/>
      <c r="D16" s="33"/>
      <c r="E16" s="177" t="s">
        <v>18</v>
      </c>
      <c r="F16" s="171">
        <f>SUM(F10:F15)</f>
        <v>57.21</v>
      </c>
      <c r="G16" s="55"/>
      <c r="H16" s="54"/>
    </row>
    <row r="17" spans="1:8" s="56" customFormat="1" ht="12.75">
      <c r="A17" s="151"/>
      <c r="B17" s="152"/>
      <c r="C17" s="156"/>
      <c r="D17" s="157"/>
      <c r="E17" s="158"/>
      <c r="F17" s="159"/>
      <c r="G17" s="150"/>
      <c r="H17" s="17"/>
    </row>
    <row r="18" spans="1:8" s="56" customFormat="1" ht="12.75">
      <c r="A18" s="151"/>
      <c r="B18" s="152"/>
      <c r="C18" s="32"/>
      <c r="D18" s="33" t="s">
        <v>16</v>
      </c>
      <c r="E18" s="191" t="s">
        <v>17</v>
      </c>
      <c r="F18" s="34"/>
      <c r="G18" s="55" t="s">
        <v>11</v>
      </c>
      <c r="H18" s="54">
        <f>F26</f>
        <v>57.21</v>
      </c>
    </row>
    <row r="19" spans="1:8" s="56" customFormat="1" ht="12.75">
      <c r="A19" s="151"/>
      <c r="B19" s="152"/>
      <c r="C19" s="32"/>
      <c r="D19" s="33"/>
      <c r="E19" s="169" t="s">
        <v>22</v>
      </c>
      <c r="F19" s="174"/>
      <c r="G19" s="55"/>
      <c r="H19" s="54"/>
    </row>
    <row r="20" spans="1:8" s="56" customFormat="1" ht="12.75">
      <c r="A20" s="151"/>
      <c r="B20" s="152"/>
      <c r="C20" s="32"/>
      <c r="D20" s="33"/>
      <c r="E20" s="169" t="s">
        <v>117</v>
      </c>
      <c r="F20" s="171">
        <f>2.3*2.4</f>
        <v>5.52</v>
      </c>
      <c r="G20" s="55"/>
      <c r="H20" s="54"/>
    </row>
    <row r="21" spans="1:8" s="56" customFormat="1" ht="12.75">
      <c r="A21" s="151"/>
      <c r="B21" s="152"/>
      <c r="C21" s="32"/>
      <c r="D21" s="33"/>
      <c r="E21" s="169" t="s">
        <v>23</v>
      </c>
      <c r="F21" s="171">
        <v>0.01</v>
      </c>
      <c r="G21" s="55"/>
      <c r="H21" s="54"/>
    </row>
    <row r="22" spans="1:8" s="56" customFormat="1" ht="12.75">
      <c r="A22" s="151"/>
      <c r="B22" s="152"/>
      <c r="C22" s="32"/>
      <c r="D22" s="33"/>
      <c r="E22" s="169" t="s">
        <v>24</v>
      </c>
      <c r="F22" s="171">
        <v>0.03</v>
      </c>
      <c r="G22" s="55"/>
      <c r="H22" s="54"/>
    </row>
    <row r="23" spans="1:8" s="56" customFormat="1" ht="12.75">
      <c r="A23" s="151"/>
      <c r="B23" s="152"/>
      <c r="C23" s="32"/>
      <c r="D23" s="33"/>
      <c r="E23" s="169" t="s">
        <v>25</v>
      </c>
      <c r="F23" s="171">
        <v>1.3</v>
      </c>
      <c r="G23" s="55"/>
      <c r="H23" s="54"/>
    </row>
    <row r="24" spans="1:8" s="56" customFormat="1" ht="12.75">
      <c r="A24" s="151"/>
      <c r="B24" s="152"/>
      <c r="C24" s="32"/>
      <c r="D24" s="33"/>
      <c r="E24" s="169" t="s">
        <v>118</v>
      </c>
      <c r="F24" s="171">
        <v>0.28999999999999998</v>
      </c>
      <c r="G24" s="55"/>
      <c r="H24" s="54"/>
    </row>
    <row r="25" spans="1:8" s="56" customFormat="1" ht="12.75">
      <c r="A25" s="151"/>
      <c r="B25" s="152"/>
      <c r="C25" s="32"/>
      <c r="D25" s="33"/>
      <c r="E25" s="169" t="s">
        <v>125</v>
      </c>
      <c r="F25" s="176">
        <f>25.03*2</f>
        <v>50.06</v>
      </c>
      <c r="G25" s="55"/>
      <c r="H25" s="54"/>
    </row>
    <row r="26" spans="1:8" s="56" customFormat="1" ht="12.75">
      <c r="A26" s="151"/>
      <c r="B26" s="152"/>
      <c r="C26" s="32"/>
      <c r="D26" s="33"/>
      <c r="E26" s="177" t="s">
        <v>18</v>
      </c>
      <c r="F26" s="171">
        <f>SUM(F20:F25)</f>
        <v>57.21</v>
      </c>
      <c r="G26" s="55"/>
      <c r="H26" s="54"/>
    </row>
    <row r="27" spans="1:8" s="56" customFormat="1" ht="12.75">
      <c r="A27" s="151"/>
      <c r="B27" s="152"/>
      <c r="C27" s="156"/>
      <c r="D27" s="157"/>
      <c r="E27" s="189"/>
      <c r="F27" s="159"/>
      <c r="G27" s="150"/>
      <c r="H27" s="17"/>
    </row>
    <row r="28" spans="1:8" s="56" customFormat="1" ht="25.5">
      <c r="A28" s="151">
        <v>2</v>
      </c>
      <c r="B28" s="152"/>
      <c r="C28" s="32" t="s">
        <v>26</v>
      </c>
      <c r="D28" s="30"/>
      <c r="E28" s="190" t="s">
        <v>27</v>
      </c>
      <c r="F28" s="153"/>
      <c r="G28" s="154" t="s">
        <v>11</v>
      </c>
      <c r="H28" s="155">
        <f>F29</f>
        <v>5.52</v>
      </c>
    </row>
    <row r="29" spans="1:8" s="56" customFormat="1" ht="12.75">
      <c r="A29" s="151"/>
      <c r="B29" s="152"/>
      <c r="C29" s="32"/>
      <c r="D29" s="30"/>
      <c r="E29" s="169" t="s">
        <v>117</v>
      </c>
      <c r="F29" s="171">
        <f>2.3*2.4</f>
        <v>5.52</v>
      </c>
      <c r="G29" s="154"/>
      <c r="H29" s="155"/>
    </row>
    <row r="30" spans="1:8" s="56" customFormat="1" ht="12.75">
      <c r="A30" s="151"/>
      <c r="B30" s="152"/>
      <c r="C30" s="156"/>
      <c r="D30" s="157"/>
      <c r="E30" s="160"/>
      <c r="F30" s="153"/>
      <c r="G30" s="150"/>
      <c r="H30" s="17"/>
    </row>
    <row r="31" spans="1:8" s="56" customFormat="1" ht="12.75">
      <c r="A31" s="151"/>
      <c r="B31" s="152"/>
      <c r="C31" s="156"/>
      <c r="D31" s="157"/>
      <c r="E31" s="160"/>
      <c r="F31" s="153"/>
      <c r="G31" s="150"/>
      <c r="H31" s="17"/>
    </row>
    <row r="32" spans="1:8" s="56" customFormat="1" ht="15.75">
      <c r="A32" s="151"/>
      <c r="B32" s="145" t="s">
        <v>34</v>
      </c>
      <c r="C32" s="161"/>
      <c r="D32" s="162"/>
      <c r="E32" s="31" t="s">
        <v>35</v>
      </c>
      <c r="F32" s="153"/>
      <c r="G32" s="150"/>
      <c r="H32" s="17"/>
    </row>
    <row r="33" spans="1:8" s="56" customFormat="1" ht="12.75">
      <c r="A33" s="151"/>
      <c r="B33" s="152"/>
      <c r="C33" s="163"/>
      <c r="D33" s="157"/>
      <c r="E33" s="164"/>
      <c r="F33" s="153"/>
      <c r="G33" s="154"/>
      <c r="H33" s="17"/>
    </row>
    <row r="34" spans="1:8" s="56" customFormat="1" ht="25.5">
      <c r="A34" s="151">
        <v>3</v>
      </c>
      <c r="B34" s="152"/>
      <c r="C34" s="165" t="s">
        <v>36</v>
      </c>
      <c r="D34" s="166"/>
      <c r="E34" s="192" t="s">
        <v>38</v>
      </c>
      <c r="F34" s="167"/>
      <c r="G34" s="168"/>
      <c r="H34" s="155"/>
    </row>
    <row r="35" spans="1:8" s="56" customFormat="1" ht="25.5">
      <c r="A35" s="151"/>
      <c r="B35" s="152"/>
      <c r="C35" s="32"/>
      <c r="D35" s="33" t="s">
        <v>37</v>
      </c>
      <c r="E35" s="191" t="s">
        <v>39</v>
      </c>
      <c r="F35" s="34"/>
      <c r="G35" s="55" t="s">
        <v>9</v>
      </c>
      <c r="H35" s="54">
        <f>F36</f>
        <v>10</v>
      </c>
    </row>
    <row r="36" spans="1:8" s="56" customFormat="1" ht="12.75">
      <c r="A36" s="151"/>
      <c r="B36" s="152"/>
      <c r="C36" s="165"/>
      <c r="D36" s="166"/>
      <c r="E36" s="169" t="s">
        <v>119</v>
      </c>
      <c r="F36" s="193">
        <f>2*5</f>
        <v>10</v>
      </c>
      <c r="G36" s="168"/>
      <c r="H36" s="17"/>
    </row>
    <row r="37" spans="1:8" s="56" customFormat="1" ht="12.75">
      <c r="A37" s="151"/>
      <c r="B37" s="152"/>
      <c r="C37" s="165"/>
      <c r="D37" s="172"/>
      <c r="E37" s="173"/>
      <c r="F37" s="174"/>
      <c r="G37" s="175"/>
      <c r="H37" s="170"/>
    </row>
    <row r="38" spans="1:8" s="56" customFormat="1" ht="12.75">
      <c r="A38" s="151">
        <v>4</v>
      </c>
      <c r="B38" s="152"/>
      <c r="C38" s="165" t="s">
        <v>40</v>
      </c>
      <c r="D38" s="166"/>
      <c r="E38" s="192" t="s">
        <v>43</v>
      </c>
      <c r="F38" s="167"/>
      <c r="G38" s="168"/>
      <c r="H38" s="155"/>
    </row>
    <row r="39" spans="1:8" s="56" customFormat="1" ht="25.5">
      <c r="A39" s="151"/>
      <c r="B39" s="152"/>
      <c r="C39" s="32"/>
      <c r="D39" s="33" t="s">
        <v>41</v>
      </c>
      <c r="E39" s="191" t="s">
        <v>42</v>
      </c>
      <c r="F39" s="34"/>
      <c r="G39" s="55" t="s">
        <v>9</v>
      </c>
      <c r="H39" s="54">
        <f>F40</f>
        <v>10</v>
      </c>
    </row>
    <row r="40" spans="1:8" s="56" customFormat="1" ht="12.75">
      <c r="A40" s="151"/>
      <c r="B40" s="152"/>
      <c r="C40" s="165"/>
      <c r="D40" s="166"/>
      <c r="E40" s="169" t="s">
        <v>119</v>
      </c>
      <c r="F40" s="193">
        <f>2*5</f>
        <v>10</v>
      </c>
      <c r="G40" s="168"/>
      <c r="H40" s="17"/>
    </row>
    <row r="41" spans="1:8" s="56" customFormat="1" ht="12.75">
      <c r="A41" s="151"/>
      <c r="B41" s="152"/>
      <c r="C41" s="165"/>
      <c r="D41" s="172"/>
      <c r="E41" s="173"/>
      <c r="F41" s="174"/>
      <c r="G41" s="175"/>
      <c r="H41" s="170"/>
    </row>
    <row r="42" spans="1:8" s="56" customFormat="1" ht="12.75">
      <c r="A42" s="151">
        <v>5</v>
      </c>
      <c r="B42" s="152"/>
      <c r="C42" s="165" t="s">
        <v>44</v>
      </c>
      <c r="D42" s="166"/>
      <c r="E42" s="192" t="s">
        <v>46</v>
      </c>
      <c r="F42" s="167"/>
      <c r="G42" s="168"/>
      <c r="H42" s="155"/>
    </row>
    <row r="43" spans="1:8" s="56" customFormat="1" ht="12.75">
      <c r="A43" s="151"/>
      <c r="B43" s="152"/>
      <c r="C43" s="32"/>
      <c r="D43" s="33" t="s">
        <v>45</v>
      </c>
      <c r="E43" s="191" t="s">
        <v>47</v>
      </c>
      <c r="F43" s="34"/>
      <c r="G43" s="55" t="s">
        <v>10</v>
      </c>
      <c r="H43" s="54">
        <f>F44</f>
        <v>57.12</v>
      </c>
    </row>
    <row r="44" spans="1:8" s="56" customFormat="1" ht="12.75">
      <c r="A44" s="151"/>
      <c r="B44" s="152"/>
      <c r="C44" s="165"/>
      <c r="D44" s="172"/>
      <c r="E44" s="169" t="s">
        <v>122</v>
      </c>
      <c r="F44" s="171">
        <v>57.12</v>
      </c>
      <c r="G44" s="175"/>
      <c r="H44" s="170"/>
    </row>
    <row r="45" spans="1:8" s="56" customFormat="1" ht="12.75">
      <c r="A45" s="151"/>
      <c r="B45" s="152"/>
      <c r="C45" s="165"/>
      <c r="D45" s="172"/>
      <c r="E45" s="173"/>
      <c r="F45" s="174"/>
      <c r="G45" s="175"/>
      <c r="H45" s="170"/>
    </row>
    <row r="46" spans="1:8" s="56" customFormat="1" ht="12.75">
      <c r="A46" s="151">
        <v>6</v>
      </c>
      <c r="B46" s="152"/>
      <c r="C46" s="165" t="s">
        <v>48</v>
      </c>
      <c r="D46" s="166"/>
      <c r="E46" s="192" t="s">
        <v>49</v>
      </c>
      <c r="F46" s="167"/>
      <c r="G46" s="168"/>
      <c r="H46" s="155"/>
    </row>
    <row r="47" spans="1:8" s="56" customFormat="1" ht="25.5">
      <c r="A47" s="151"/>
      <c r="B47" s="152"/>
      <c r="C47" s="32"/>
      <c r="D47" s="33" t="s">
        <v>50</v>
      </c>
      <c r="E47" s="191" t="s">
        <v>51</v>
      </c>
      <c r="F47" s="34"/>
      <c r="G47" s="55" t="s">
        <v>10</v>
      </c>
      <c r="H47" s="54">
        <f>F50</f>
        <v>32.089999999999996</v>
      </c>
    </row>
    <row r="48" spans="1:8" s="56" customFormat="1" ht="12.75">
      <c r="A48" s="151"/>
      <c r="B48" s="152"/>
      <c r="C48" s="165"/>
      <c r="D48" s="172"/>
      <c r="E48" s="169" t="s">
        <v>120</v>
      </c>
      <c r="F48" s="171">
        <v>2.2999999999999998</v>
      </c>
      <c r="G48" s="175"/>
      <c r="H48" s="170"/>
    </row>
    <row r="49" spans="1:8" s="56" customFormat="1" ht="12.75">
      <c r="A49" s="151"/>
      <c r="B49" s="152"/>
      <c r="C49" s="165"/>
      <c r="D49" s="172"/>
      <c r="E49" s="169" t="s">
        <v>121</v>
      </c>
      <c r="F49" s="176">
        <v>29.79</v>
      </c>
      <c r="G49" s="175"/>
      <c r="H49" s="170"/>
    </row>
    <row r="50" spans="1:8" s="56" customFormat="1" ht="12.75">
      <c r="A50" s="151"/>
      <c r="B50" s="152"/>
      <c r="C50" s="165"/>
      <c r="D50" s="172"/>
      <c r="E50" s="177" t="s">
        <v>18</v>
      </c>
      <c r="F50" s="171">
        <f>SUM(F47:F49)</f>
        <v>32.089999999999996</v>
      </c>
      <c r="G50" s="175"/>
      <c r="H50" s="170"/>
    </row>
    <row r="51" spans="1:8" s="56" customFormat="1" ht="12.75">
      <c r="A51" s="151"/>
      <c r="B51" s="152"/>
      <c r="C51" s="165"/>
      <c r="D51" s="172"/>
      <c r="E51" s="173"/>
      <c r="F51" s="174"/>
      <c r="G51" s="175"/>
      <c r="H51" s="170"/>
    </row>
    <row r="52" spans="1:8" s="56" customFormat="1" ht="12.75">
      <c r="A52" s="151"/>
      <c r="B52" s="152"/>
      <c r="C52" s="165"/>
      <c r="D52" s="172"/>
      <c r="E52" s="173"/>
      <c r="F52" s="174"/>
      <c r="G52" s="175"/>
      <c r="H52" s="170"/>
    </row>
    <row r="53" spans="1:8" s="56" customFormat="1" ht="15.75">
      <c r="A53" s="151"/>
      <c r="B53" s="145" t="s">
        <v>53</v>
      </c>
      <c r="C53" s="161"/>
      <c r="D53" s="162"/>
      <c r="E53" s="31" t="s">
        <v>52</v>
      </c>
      <c r="F53" s="153"/>
      <c r="G53" s="150"/>
      <c r="H53" s="17"/>
    </row>
    <row r="54" spans="1:8" s="56" customFormat="1" ht="12.75">
      <c r="A54" s="151"/>
      <c r="B54" s="152"/>
      <c r="C54" s="163"/>
      <c r="D54" s="157"/>
      <c r="E54" s="164"/>
      <c r="F54" s="153"/>
      <c r="G54" s="154"/>
      <c r="H54" s="17"/>
    </row>
    <row r="55" spans="1:8" s="56" customFormat="1" ht="12.75">
      <c r="A55" s="151">
        <v>7</v>
      </c>
      <c r="B55" s="152"/>
      <c r="C55" s="165" t="s">
        <v>31</v>
      </c>
      <c r="D55" s="166"/>
      <c r="E55" s="192" t="s">
        <v>30</v>
      </c>
      <c r="F55" s="167"/>
      <c r="G55" s="168"/>
      <c r="H55" s="155"/>
    </row>
    <row r="56" spans="1:8" s="56" customFormat="1" ht="25.5">
      <c r="A56" s="151"/>
      <c r="B56" s="152"/>
      <c r="C56" s="32"/>
      <c r="D56" s="33" t="s">
        <v>54</v>
      </c>
      <c r="E56" s="191" t="s">
        <v>55</v>
      </c>
      <c r="F56" s="34"/>
      <c r="G56" s="55" t="s">
        <v>10</v>
      </c>
      <c r="H56" s="54">
        <f>F59</f>
        <v>29.63</v>
      </c>
    </row>
    <row r="57" spans="1:8" s="56" customFormat="1" ht="12.75">
      <c r="A57" s="151"/>
      <c r="B57" s="152"/>
      <c r="C57" s="165"/>
      <c r="D57" s="166"/>
      <c r="E57" s="169" t="s">
        <v>123</v>
      </c>
      <c r="F57" s="171">
        <f>57.12-29.79</f>
        <v>27.33</v>
      </c>
      <c r="G57" s="168"/>
      <c r="H57" s="17"/>
    </row>
    <row r="58" spans="1:8" s="56" customFormat="1" ht="12.75">
      <c r="A58" s="151"/>
      <c r="B58" s="152"/>
      <c r="C58" s="165"/>
      <c r="D58" s="172"/>
      <c r="E58" s="169" t="s">
        <v>120</v>
      </c>
      <c r="F58" s="176">
        <v>2.2999999999999998</v>
      </c>
      <c r="G58" s="175"/>
      <c r="H58" s="170"/>
    </row>
    <row r="59" spans="1:8" s="56" customFormat="1" ht="12.75">
      <c r="A59" s="151"/>
      <c r="B59" s="152"/>
      <c r="C59" s="165"/>
      <c r="D59" s="172"/>
      <c r="E59" s="177" t="s">
        <v>18</v>
      </c>
      <c r="F59" s="171">
        <f>SUM(F57:F58)</f>
        <v>29.63</v>
      </c>
      <c r="G59" s="175"/>
      <c r="H59" s="170"/>
    </row>
    <row r="60" spans="1:8" s="56" customFormat="1" ht="12.75">
      <c r="A60" s="151"/>
      <c r="B60" s="152"/>
      <c r="C60" s="165"/>
      <c r="D60" s="172"/>
      <c r="E60" s="173"/>
      <c r="F60" s="174"/>
      <c r="G60" s="175"/>
      <c r="H60" s="170"/>
    </row>
    <row r="61" spans="1:8" s="56" customFormat="1" ht="12.75">
      <c r="A61" s="151">
        <v>8</v>
      </c>
      <c r="B61" s="152"/>
      <c r="C61" s="165" t="s">
        <v>32</v>
      </c>
      <c r="D61" s="166"/>
      <c r="E61" s="192" t="s">
        <v>33</v>
      </c>
      <c r="F61" s="167"/>
      <c r="G61" s="168"/>
      <c r="H61" s="155"/>
    </row>
    <row r="62" spans="1:8" s="56" customFormat="1" ht="25.5">
      <c r="A62" s="151"/>
      <c r="B62" s="152"/>
      <c r="C62" s="32"/>
      <c r="D62" s="33" t="s">
        <v>56</v>
      </c>
      <c r="E62" s="191" t="s">
        <v>57</v>
      </c>
      <c r="F62" s="34"/>
      <c r="G62" s="55" t="s">
        <v>10</v>
      </c>
      <c r="H62" s="54">
        <f>F63</f>
        <v>29.63</v>
      </c>
    </row>
    <row r="63" spans="1:8" s="56" customFormat="1" ht="12.75">
      <c r="A63" s="151"/>
      <c r="B63" s="152"/>
      <c r="C63" s="165"/>
      <c r="D63" s="166"/>
      <c r="E63" s="169" t="s">
        <v>124</v>
      </c>
      <c r="F63" s="171">
        <f>F59</f>
        <v>29.63</v>
      </c>
      <c r="G63" s="168"/>
      <c r="H63" s="17"/>
    </row>
    <row r="64" spans="1:8" s="56" customFormat="1" ht="12.75">
      <c r="A64" s="151"/>
      <c r="B64" s="152"/>
      <c r="C64" s="165"/>
      <c r="D64" s="172"/>
      <c r="E64" s="173"/>
      <c r="F64" s="174"/>
      <c r="G64" s="175"/>
      <c r="H64" s="170"/>
    </row>
    <row r="65" spans="1:8" s="56" customFormat="1" ht="12.75">
      <c r="A65" s="151"/>
      <c r="B65" s="152"/>
      <c r="C65" s="165"/>
      <c r="D65" s="172"/>
      <c r="E65" s="173"/>
      <c r="F65" s="174"/>
      <c r="G65" s="175"/>
      <c r="H65" s="170"/>
    </row>
    <row r="66" spans="1:8" s="56" customFormat="1" ht="15.75">
      <c r="A66" s="151"/>
      <c r="B66" s="145" t="s">
        <v>58</v>
      </c>
      <c r="C66" s="161"/>
      <c r="D66" s="162"/>
      <c r="E66" s="31" t="s">
        <v>59</v>
      </c>
      <c r="F66" s="153"/>
      <c r="G66" s="150"/>
      <c r="H66" s="17"/>
    </row>
    <row r="67" spans="1:8" s="56" customFormat="1" ht="12.75">
      <c r="A67" s="151"/>
      <c r="B67" s="152"/>
      <c r="C67" s="163"/>
      <c r="D67" s="157"/>
      <c r="E67" s="164"/>
      <c r="F67" s="153"/>
      <c r="G67" s="154"/>
      <c r="H67" s="17"/>
    </row>
    <row r="68" spans="1:8" s="56" customFormat="1" ht="38.25">
      <c r="A68" s="151">
        <v>9</v>
      </c>
      <c r="B68" s="152"/>
      <c r="C68" s="165" t="s">
        <v>128</v>
      </c>
      <c r="D68" s="166"/>
      <c r="E68" s="192" t="s">
        <v>127</v>
      </c>
      <c r="F68" s="167"/>
      <c r="G68" s="168"/>
      <c r="H68" s="155"/>
    </row>
    <row r="69" spans="1:8" s="56" customFormat="1" ht="25.5">
      <c r="A69" s="151"/>
      <c r="B69" s="152"/>
      <c r="C69" s="32"/>
      <c r="D69" s="33" t="s">
        <v>129</v>
      </c>
      <c r="E69" s="191" t="s">
        <v>126</v>
      </c>
      <c r="F69" s="34"/>
      <c r="G69" s="55" t="s">
        <v>28</v>
      </c>
      <c r="H69" s="54">
        <f>F72</f>
        <v>50.720000000000006</v>
      </c>
    </row>
    <row r="70" spans="1:8" s="56" customFormat="1" ht="12.75">
      <c r="A70" s="151"/>
      <c r="B70" s="152"/>
      <c r="C70" s="165"/>
      <c r="D70" s="166"/>
      <c r="E70" s="169" t="s">
        <v>120</v>
      </c>
      <c r="F70" s="171">
        <f>1.4*1.6</f>
        <v>2.2399999999999998</v>
      </c>
      <c r="G70" s="168"/>
      <c r="H70" s="17"/>
    </row>
    <row r="71" spans="1:8" s="56" customFormat="1" ht="12.75">
      <c r="A71" s="151"/>
      <c r="B71" s="152"/>
      <c r="C71" s="165"/>
      <c r="D71" s="166"/>
      <c r="E71" s="169" t="s">
        <v>121</v>
      </c>
      <c r="F71" s="176">
        <f>2*((1+2.8+1)*(1+3.4+1)-1.2*1.4)</f>
        <v>48.480000000000004</v>
      </c>
      <c r="G71" s="168"/>
      <c r="H71" s="17"/>
    </row>
    <row r="72" spans="1:8" s="56" customFormat="1" ht="12.75">
      <c r="A72" s="151"/>
      <c r="B72" s="152"/>
      <c r="C72" s="165"/>
      <c r="D72" s="172"/>
      <c r="E72" s="177" t="s">
        <v>18</v>
      </c>
      <c r="F72" s="171">
        <f>SUM(F70:F71)</f>
        <v>50.720000000000006</v>
      </c>
      <c r="G72" s="175"/>
      <c r="H72" s="170"/>
    </row>
    <row r="73" spans="1:8" s="56" customFormat="1" ht="12.75">
      <c r="A73" s="151"/>
      <c r="B73" s="152"/>
      <c r="C73" s="165"/>
      <c r="D73" s="172"/>
      <c r="E73" s="173"/>
      <c r="F73" s="174"/>
      <c r="G73" s="175"/>
      <c r="H73" s="170"/>
    </row>
    <row r="74" spans="1:8" s="56" customFormat="1" ht="12.75">
      <c r="A74" s="151"/>
      <c r="B74" s="152"/>
      <c r="C74" s="165"/>
      <c r="D74" s="172"/>
      <c r="E74" s="177"/>
      <c r="F74" s="171"/>
      <c r="G74" s="175"/>
      <c r="H74" s="170"/>
    </row>
    <row r="75" spans="1:8" s="56" customFormat="1" ht="15.75">
      <c r="A75" s="151"/>
      <c r="B75" s="145" t="s">
        <v>60</v>
      </c>
      <c r="C75" s="161"/>
      <c r="D75" s="162"/>
      <c r="E75" s="31" t="s">
        <v>61</v>
      </c>
      <c r="F75" s="153"/>
      <c r="G75" s="150"/>
      <c r="H75" s="17"/>
    </row>
    <row r="76" spans="1:8" s="56" customFormat="1" ht="12.75">
      <c r="A76" s="151"/>
      <c r="B76" s="152"/>
      <c r="C76" s="163"/>
      <c r="D76" s="157"/>
      <c r="E76" s="164"/>
      <c r="F76" s="153"/>
      <c r="G76" s="154"/>
      <c r="H76" s="17"/>
    </row>
    <row r="77" spans="1:8" s="56" customFormat="1" ht="25.5">
      <c r="A77" s="151">
        <v>10</v>
      </c>
      <c r="B77" s="152"/>
      <c r="C77" s="165" t="s">
        <v>62</v>
      </c>
      <c r="D77" s="166"/>
      <c r="E77" s="192" t="s">
        <v>63</v>
      </c>
      <c r="F77" s="167"/>
      <c r="G77" s="168"/>
      <c r="H77" s="155"/>
    </row>
    <row r="78" spans="1:8" s="56" customFormat="1" ht="12.75">
      <c r="A78" s="151"/>
      <c r="B78" s="152"/>
      <c r="C78" s="32"/>
      <c r="D78" s="33" t="s">
        <v>65</v>
      </c>
      <c r="E78" s="191" t="s">
        <v>64</v>
      </c>
      <c r="F78" s="34"/>
      <c r="G78" s="55" t="s">
        <v>29</v>
      </c>
      <c r="H78" s="54">
        <f>F79</f>
        <v>2</v>
      </c>
    </row>
    <row r="79" spans="1:8" s="56" customFormat="1" ht="12.75">
      <c r="A79" s="151"/>
      <c r="B79" s="152"/>
      <c r="C79" s="165"/>
      <c r="D79" s="172"/>
      <c r="E79" s="169" t="s">
        <v>130</v>
      </c>
      <c r="F79" s="171">
        <v>2</v>
      </c>
      <c r="G79" s="175"/>
      <c r="H79" s="170"/>
    </row>
    <row r="80" spans="1:8" s="56" customFormat="1" ht="12.75">
      <c r="A80" s="151"/>
      <c r="B80" s="152"/>
      <c r="C80" s="165"/>
      <c r="D80" s="172"/>
      <c r="E80" s="173"/>
      <c r="F80" s="174"/>
      <c r="G80" s="175"/>
      <c r="H80" s="170"/>
    </row>
    <row r="81" spans="1:8" s="56" customFormat="1" ht="38.25">
      <c r="A81" s="151">
        <v>11</v>
      </c>
      <c r="B81" s="152"/>
      <c r="C81" s="32" t="s">
        <v>66</v>
      </c>
      <c r="D81" s="30"/>
      <c r="E81" s="190" t="s">
        <v>67</v>
      </c>
      <c r="F81" s="153"/>
      <c r="G81" s="154"/>
      <c r="H81" s="155"/>
    </row>
    <row r="82" spans="1:8" s="56" customFormat="1" ht="25.5">
      <c r="A82" s="151"/>
      <c r="B82" s="152"/>
      <c r="C82" s="32"/>
      <c r="D82" s="33" t="s">
        <v>132</v>
      </c>
      <c r="E82" s="191" t="s">
        <v>131</v>
      </c>
      <c r="F82" s="34"/>
      <c r="G82" s="55" t="s">
        <v>29</v>
      </c>
      <c r="H82" s="54">
        <f>F83</f>
        <v>2</v>
      </c>
    </row>
    <row r="83" spans="1:8" s="56" customFormat="1" ht="25.5">
      <c r="A83" s="151"/>
      <c r="B83" s="152"/>
      <c r="C83" s="165"/>
      <c r="D83" s="172"/>
      <c r="E83" s="169" t="s">
        <v>133</v>
      </c>
      <c r="F83" s="171">
        <v>2</v>
      </c>
      <c r="G83" s="175"/>
      <c r="H83" s="170"/>
    </row>
    <row r="84" spans="1:8" s="56" customFormat="1" ht="12.75">
      <c r="A84" s="151"/>
      <c r="B84" s="152"/>
      <c r="C84" s="32"/>
      <c r="D84" s="30"/>
      <c r="E84" s="190"/>
      <c r="F84" s="194"/>
      <c r="G84" s="154"/>
      <c r="H84" s="155"/>
    </row>
    <row r="85" spans="1:8" s="56" customFormat="1" ht="25.5">
      <c r="A85" s="151"/>
      <c r="B85" s="152"/>
      <c r="C85" s="32"/>
      <c r="D85" s="33" t="s">
        <v>136</v>
      </c>
      <c r="E85" s="191" t="s">
        <v>137</v>
      </c>
      <c r="F85" s="34"/>
      <c r="G85" s="55" t="s">
        <v>29</v>
      </c>
      <c r="H85" s="54">
        <f>F88</f>
        <v>4</v>
      </c>
    </row>
    <row r="86" spans="1:8" s="56" customFormat="1" ht="12.75">
      <c r="A86" s="151"/>
      <c r="B86" s="152"/>
      <c r="C86" s="165"/>
      <c r="D86" s="172"/>
      <c r="E86" s="169" t="s">
        <v>134</v>
      </c>
      <c r="F86" s="171">
        <v>2</v>
      </c>
      <c r="G86" s="175"/>
      <c r="H86" s="170"/>
    </row>
    <row r="87" spans="1:8" s="56" customFormat="1" ht="25.5">
      <c r="A87" s="151"/>
      <c r="B87" s="152"/>
      <c r="C87" s="165"/>
      <c r="D87" s="172"/>
      <c r="E87" s="169" t="s">
        <v>135</v>
      </c>
      <c r="F87" s="176">
        <v>2</v>
      </c>
      <c r="G87" s="175"/>
      <c r="H87" s="170"/>
    </row>
    <row r="88" spans="1:8" s="56" customFormat="1" ht="12.75">
      <c r="A88" s="151"/>
      <c r="B88" s="152"/>
      <c r="C88" s="165"/>
      <c r="D88" s="172"/>
      <c r="E88" s="177" t="s">
        <v>18</v>
      </c>
      <c r="F88" s="171">
        <f>SUM(F86:F87)</f>
        <v>4</v>
      </c>
      <c r="G88" s="175"/>
      <c r="H88" s="170"/>
    </row>
    <row r="89" spans="1:8" s="56" customFormat="1" ht="12.75">
      <c r="A89" s="151"/>
      <c r="B89" s="152"/>
      <c r="C89" s="32"/>
      <c r="D89" s="30"/>
      <c r="E89" s="190"/>
      <c r="F89" s="194"/>
      <c r="G89" s="154"/>
      <c r="H89" s="155"/>
    </row>
    <row r="90" spans="1:8" s="56" customFormat="1" ht="25.5">
      <c r="A90" s="151"/>
      <c r="B90" s="152"/>
      <c r="C90" s="32"/>
      <c r="D90" s="33" t="s">
        <v>68</v>
      </c>
      <c r="E90" s="191" t="s">
        <v>69</v>
      </c>
      <c r="F90" s="34"/>
      <c r="G90" s="55" t="s">
        <v>29</v>
      </c>
      <c r="H90" s="54">
        <f>F94</f>
        <v>6</v>
      </c>
    </row>
    <row r="91" spans="1:8" s="56" customFormat="1" ht="12.75">
      <c r="A91" s="151"/>
      <c r="B91" s="152"/>
      <c r="C91" s="165"/>
      <c r="D91" s="172"/>
      <c r="E91" s="169" t="s">
        <v>138</v>
      </c>
      <c r="F91" s="171">
        <v>2</v>
      </c>
      <c r="G91" s="175"/>
      <c r="H91" s="170"/>
    </row>
    <row r="92" spans="1:8" s="56" customFormat="1" ht="12.75">
      <c r="A92" s="151"/>
      <c r="B92" s="152"/>
      <c r="C92" s="165"/>
      <c r="D92" s="172"/>
      <c r="E92" s="169" t="s">
        <v>71</v>
      </c>
      <c r="F92" s="171">
        <v>1</v>
      </c>
      <c r="G92" s="175"/>
      <c r="H92" s="170"/>
    </row>
    <row r="93" spans="1:8" s="56" customFormat="1" ht="12.75">
      <c r="A93" s="151"/>
      <c r="B93" s="152"/>
      <c r="C93" s="165"/>
      <c r="D93" s="172"/>
      <c r="E93" s="169" t="s">
        <v>70</v>
      </c>
      <c r="F93" s="176">
        <v>3</v>
      </c>
      <c r="G93" s="175"/>
      <c r="H93" s="170"/>
    </row>
    <row r="94" spans="1:8" s="56" customFormat="1" ht="12.75">
      <c r="A94" s="151"/>
      <c r="B94" s="152"/>
      <c r="C94" s="165"/>
      <c r="D94" s="172"/>
      <c r="E94" s="177" t="s">
        <v>18</v>
      </c>
      <c r="F94" s="171">
        <f>SUM(F91:F93)</f>
        <v>6</v>
      </c>
      <c r="G94" s="175"/>
      <c r="H94" s="170"/>
    </row>
    <row r="95" spans="1:8" s="56" customFormat="1" ht="12.75">
      <c r="A95" s="151"/>
      <c r="B95" s="152"/>
      <c r="C95" s="165"/>
      <c r="D95" s="172"/>
      <c r="E95" s="173"/>
      <c r="F95" s="174"/>
      <c r="G95" s="175"/>
      <c r="H95" s="170"/>
    </row>
    <row r="96" spans="1:8" s="56" customFormat="1" ht="25.5">
      <c r="A96" s="151"/>
      <c r="B96" s="152"/>
      <c r="C96" s="32"/>
      <c r="D96" s="33" t="s">
        <v>72</v>
      </c>
      <c r="E96" s="191" t="s">
        <v>73</v>
      </c>
      <c r="F96" s="34"/>
      <c r="G96" s="55" t="s">
        <v>29</v>
      </c>
      <c r="H96" s="54">
        <f>F99</f>
        <v>6</v>
      </c>
    </row>
    <row r="97" spans="1:8" s="56" customFormat="1" ht="12.75">
      <c r="A97" s="151"/>
      <c r="B97" s="152"/>
      <c r="C97" s="165"/>
      <c r="D97" s="172"/>
      <c r="E97" s="169" t="s">
        <v>139</v>
      </c>
      <c r="F97" s="171">
        <v>2</v>
      </c>
      <c r="G97" s="175"/>
      <c r="H97" s="170"/>
    </row>
    <row r="98" spans="1:8" s="56" customFormat="1" ht="12.75">
      <c r="A98" s="151"/>
      <c r="B98" s="152"/>
      <c r="C98" s="165"/>
      <c r="D98" s="172"/>
      <c r="E98" s="169" t="s">
        <v>140</v>
      </c>
      <c r="F98" s="176">
        <v>4</v>
      </c>
      <c r="G98" s="175"/>
      <c r="H98" s="170"/>
    </row>
    <row r="99" spans="1:8" s="56" customFormat="1" ht="12.75">
      <c r="A99" s="151"/>
      <c r="B99" s="152"/>
      <c r="C99" s="165"/>
      <c r="D99" s="172"/>
      <c r="E99" s="177" t="s">
        <v>18</v>
      </c>
      <c r="F99" s="171">
        <f>SUM(F97:F98)</f>
        <v>6</v>
      </c>
      <c r="G99" s="175"/>
      <c r="H99" s="170"/>
    </row>
    <row r="100" spans="1:8" s="56" customFormat="1" ht="12.75">
      <c r="A100" s="151"/>
      <c r="B100" s="152"/>
      <c r="C100" s="165"/>
      <c r="D100" s="172"/>
      <c r="E100" s="173"/>
      <c r="F100" s="174"/>
      <c r="G100" s="175"/>
      <c r="H100" s="170"/>
    </row>
    <row r="101" spans="1:8" s="56" customFormat="1" ht="25.5">
      <c r="A101" s="151"/>
      <c r="B101" s="152"/>
      <c r="C101" s="32"/>
      <c r="D101" s="33" t="s">
        <v>74</v>
      </c>
      <c r="E101" s="191" t="s">
        <v>75</v>
      </c>
      <c r="F101" s="34"/>
      <c r="G101" s="55" t="s">
        <v>29</v>
      </c>
      <c r="H101" s="54">
        <f>F102</f>
        <v>3</v>
      </c>
    </row>
    <row r="102" spans="1:8" s="56" customFormat="1" ht="12.75">
      <c r="A102" s="151"/>
      <c r="B102" s="152"/>
      <c r="C102" s="165"/>
      <c r="D102" s="172"/>
      <c r="E102" s="169" t="s">
        <v>76</v>
      </c>
      <c r="F102" s="171">
        <v>3</v>
      </c>
      <c r="G102" s="175"/>
      <c r="H102" s="170"/>
    </row>
    <row r="103" spans="1:8" s="56" customFormat="1" ht="12.75">
      <c r="A103" s="151"/>
      <c r="B103" s="152"/>
      <c r="C103" s="165"/>
      <c r="D103" s="172"/>
      <c r="E103" s="173"/>
      <c r="F103" s="174"/>
      <c r="G103" s="175"/>
      <c r="H103" s="170"/>
    </row>
    <row r="104" spans="1:8" s="56" customFormat="1" ht="25.5">
      <c r="A104" s="151"/>
      <c r="B104" s="152"/>
      <c r="C104" s="32"/>
      <c r="D104" s="33" t="s">
        <v>141</v>
      </c>
      <c r="E104" s="191" t="s">
        <v>142</v>
      </c>
      <c r="F104" s="34"/>
      <c r="G104" s="55" t="s">
        <v>9</v>
      </c>
      <c r="H104" s="54">
        <f>F105</f>
        <v>263</v>
      </c>
    </row>
    <row r="105" spans="1:8" s="56" customFormat="1" ht="12.75">
      <c r="A105" s="151"/>
      <c r="B105" s="152"/>
      <c r="C105" s="165"/>
      <c r="D105" s="172"/>
      <c r="E105" s="169" t="s">
        <v>143</v>
      </c>
      <c r="F105" s="171">
        <v>263</v>
      </c>
      <c r="G105" s="175"/>
      <c r="H105" s="170"/>
    </row>
    <row r="106" spans="1:8" s="56" customFormat="1" ht="12.75">
      <c r="A106" s="151"/>
      <c r="B106" s="152"/>
      <c r="C106" s="165"/>
      <c r="D106" s="172"/>
      <c r="E106" s="173"/>
      <c r="F106" s="174"/>
      <c r="G106" s="175"/>
      <c r="H106" s="170"/>
    </row>
    <row r="107" spans="1:8" s="56" customFormat="1" ht="12.75">
      <c r="A107" s="151"/>
      <c r="B107" s="152"/>
      <c r="C107" s="165"/>
      <c r="D107" s="172"/>
      <c r="E107" s="169" t="s">
        <v>77</v>
      </c>
      <c r="F107" s="171"/>
      <c r="G107" s="175" t="s">
        <v>9</v>
      </c>
      <c r="H107" s="54">
        <v>40</v>
      </c>
    </row>
    <row r="108" spans="1:8" s="56" customFormat="1" ht="12.75">
      <c r="A108" s="151"/>
      <c r="B108" s="152"/>
      <c r="C108" s="165"/>
      <c r="D108" s="172"/>
      <c r="E108" s="173"/>
      <c r="F108" s="174"/>
      <c r="G108" s="175"/>
      <c r="H108" s="170"/>
    </row>
    <row r="109" spans="1:8" s="56" customFormat="1" ht="25.5">
      <c r="A109" s="151">
        <v>12</v>
      </c>
      <c r="B109" s="152"/>
      <c r="C109" s="32" t="s">
        <v>79</v>
      </c>
      <c r="D109" s="30"/>
      <c r="E109" s="190" t="s">
        <v>80</v>
      </c>
      <c r="F109" s="153"/>
      <c r="G109" s="154"/>
      <c r="H109" s="155"/>
    </row>
    <row r="110" spans="1:8" s="56" customFormat="1" ht="12.75">
      <c r="A110" s="151"/>
      <c r="B110" s="152"/>
      <c r="C110" s="32"/>
      <c r="D110" s="33" t="s">
        <v>81</v>
      </c>
      <c r="E110" s="191" t="s">
        <v>82</v>
      </c>
      <c r="F110" s="34"/>
      <c r="G110" s="55" t="s">
        <v>29</v>
      </c>
      <c r="H110" s="54">
        <v>12</v>
      </c>
    </row>
    <row r="111" spans="1:8" s="56" customFormat="1" ht="12.75">
      <c r="A111" s="151"/>
      <c r="B111" s="152"/>
      <c r="C111" s="165"/>
      <c r="D111" s="172"/>
      <c r="E111" s="173"/>
      <c r="F111" s="174"/>
      <c r="G111" s="175"/>
      <c r="H111" s="170"/>
    </row>
    <row r="112" spans="1:8" s="56" customFormat="1" ht="12.75">
      <c r="A112" s="151"/>
      <c r="B112" s="152"/>
      <c r="C112" s="32"/>
      <c r="D112" s="33" t="s">
        <v>83</v>
      </c>
      <c r="E112" s="191" t="s">
        <v>84</v>
      </c>
      <c r="F112" s="34"/>
      <c r="G112" s="55" t="s">
        <v>29</v>
      </c>
      <c r="H112" s="54">
        <v>16</v>
      </c>
    </row>
    <row r="113" spans="1:8" s="56" customFormat="1" ht="12.75">
      <c r="A113" s="151"/>
      <c r="B113" s="152"/>
      <c r="C113" s="165"/>
      <c r="D113" s="172"/>
      <c r="E113" s="173"/>
      <c r="F113" s="174"/>
      <c r="G113" s="175"/>
      <c r="H113" s="170"/>
    </row>
    <row r="114" spans="1:8" s="56" customFormat="1" ht="25.5">
      <c r="A114" s="151">
        <v>13</v>
      </c>
      <c r="B114" s="152"/>
      <c r="C114" s="32" t="s">
        <v>85</v>
      </c>
      <c r="D114" s="30"/>
      <c r="E114" s="190" t="s">
        <v>86</v>
      </c>
      <c r="F114" s="153"/>
      <c r="G114" s="154"/>
      <c r="H114" s="155"/>
    </row>
    <row r="115" spans="1:8" s="56" customFormat="1" ht="12.75">
      <c r="A115" s="151"/>
      <c r="B115" s="152"/>
      <c r="C115" s="32"/>
      <c r="D115" s="33" t="s">
        <v>145</v>
      </c>
      <c r="E115" s="191" t="s">
        <v>144</v>
      </c>
      <c r="F115" s="34"/>
      <c r="G115" s="55" t="s">
        <v>29</v>
      </c>
      <c r="H115" s="54">
        <v>2</v>
      </c>
    </row>
    <row r="116" spans="1:8" s="56" customFormat="1" ht="12.75">
      <c r="A116" s="151"/>
      <c r="B116" s="152"/>
      <c r="C116" s="165"/>
      <c r="D116" s="172"/>
      <c r="E116" s="173"/>
      <c r="F116" s="174"/>
      <c r="G116" s="175"/>
      <c r="H116" s="170"/>
    </row>
    <row r="117" spans="1:8" s="56" customFormat="1" ht="25.5">
      <c r="A117" s="151">
        <v>14</v>
      </c>
      <c r="B117" s="152"/>
      <c r="C117" s="32" t="s">
        <v>87</v>
      </c>
      <c r="D117" s="30"/>
      <c r="E117" s="190" t="s">
        <v>88</v>
      </c>
      <c r="F117" s="153"/>
      <c r="G117" s="154"/>
      <c r="H117" s="155"/>
    </row>
    <row r="118" spans="1:8" s="56" customFormat="1" ht="12.75">
      <c r="A118" s="151"/>
      <c r="B118" s="152"/>
      <c r="C118" s="32"/>
      <c r="D118" s="33" t="s">
        <v>89</v>
      </c>
      <c r="E118" s="191" t="s">
        <v>90</v>
      </c>
      <c r="F118" s="34"/>
      <c r="G118" s="55" t="s">
        <v>10</v>
      </c>
      <c r="H118" s="54">
        <v>2.2999999999999998</v>
      </c>
    </row>
    <row r="119" spans="1:8" s="56" customFormat="1" ht="12.75">
      <c r="A119" s="151"/>
      <c r="B119" s="152"/>
      <c r="C119" s="165"/>
      <c r="D119" s="172"/>
      <c r="E119" s="173"/>
      <c r="F119" s="174"/>
      <c r="G119" s="175"/>
      <c r="H119" s="170"/>
    </row>
    <row r="120" spans="1:8" s="56" customFormat="1" ht="12.75">
      <c r="A120" s="151"/>
      <c r="B120" s="152"/>
      <c r="C120" s="32"/>
      <c r="D120" s="33" t="s">
        <v>147</v>
      </c>
      <c r="E120" s="191" t="s">
        <v>146</v>
      </c>
      <c r="F120" s="34"/>
      <c r="G120" s="55" t="s">
        <v>29</v>
      </c>
      <c r="H120" s="54">
        <v>1</v>
      </c>
    </row>
    <row r="121" spans="1:8" s="56" customFormat="1" ht="12.75">
      <c r="A121" s="151"/>
      <c r="B121" s="152"/>
      <c r="C121" s="32"/>
      <c r="D121" s="33"/>
      <c r="E121" s="191"/>
      <c r="F121" s="34"/>
      <c r="G121" s="55"/>
      <c r="H121" s="54"/>
    </row>
    <row r="122" spans="1:8" s="56" customFormat="1" ht="25.5">
      <c r="A122" s="151">
        <v>15</v>
      </c>
      <c r="B122" s="152"/>
      <c r="C122" s="32" t="s">
        <v>150</v>
      </c>
      <c r="D122" s="30"/>
      <c r="E122" s="190" t="s">
        <v>151</v>
      </c>
      <c r="F122" s="153"/>
      <c r="G122" s="154"/>
      <c r="H122" s="155"/>
    </row>
    <row r="123" spans="1:8" s="56" customFormat="1" ht="12.75">
      <c r="A123" s="151"/>
      <c r="B123" s="152"/>
      <c r="C123" s="32"/>
      <c r="D123" s="33" t="s">
        <v>149</v>
      </c>
      <c r="E123" s="191" t="s">
        <v>148</v>
      </c>
      <c r="F123" s="34"/>
      <c r="G123" s="55" t="s">
        <v>29</v>
      </c>
      <c r="H123" s="54">
        <v>1</v>
      </c>
    </row>
    <row r="124" spans="1:8" s="56" customFormat="1" ht="12.75">
      <c r="A124" s="151"/>
      <c r="B124" s="152"/>
      <c r="C124" s="165"/>
      <c r="D124" s="172"/>
      <c r="E124" s="173"/>
      <c r="F124" s="174"/>
      <c r="G124" s="175"/>
      <c r="H124" s="170"/>
    </row>
    <row r="125" spans="1:8" s="56" customFormat="1" ht="25.5">
      <c r="A125" s="151">
        <v>16</v>
      </c>
      <c r="B125" s="152"/>
      <c r="C125" s="32" t="s">
        <v>91</v>
      </c>
      <c r="D125" s="30"/>
      <c r="E125" s="190" t="s">
        <v>92</v>
      </c>
      <c r="F125" s="153"/>
      <c r="G125" s="154"/>
      <c r="H125" s="155"/>
    </row>
    <row r="126" spans="1:8" s="56" customFormat="1" ht="12.75">
      <c r="A126" s="151"/>
      <c r="B126" s="152"/>
      <c r="C126" s="32"/>
      <c r="D126" s="33" t="s">
        <v>93</v>
      </c>
      <c r="E126" s="191" t="s">
        <v>94</v>
      </c>
      <c r="F126" s="34"/>
      <c r="G126" s="55" t="s">
        <v>29</v>
      </c>
      <c r="H126" s="54">
        <v>2</v>
      </c>
    </row>
    <row r="127" spans="1:8" s="56" customFormat="1" ht="12.75">
      <c r="A127" s="151"/>
      <c r="B127" s="152"/>
      <c r="C127" s="32"/>
      <c r="D127" s="33"/>
      <c r="E127" s="191"/>
      <c r="F127" s="34"/>
      <c r="G127" s="55"/>
      <c r="H127" s="54"/>
    </row>
    <row r="128" spans="1:8" s="56" customFormat="1" ht="25.5">
      <c r="A128" s="151">
        <v>17</v>
      </c>
      <c r="B128" s="152"/>
      <c r="C128" s="32" t="s">
        <v>95</v>
      </c>
      <c r="D128" s="30"/>
      <c r="E128" s="190" t="s">
        <v>96</v>
      </c>
      <c r="F128" s="153"/>
      <c r="G128" s="154"/>
      <c r="H128" s="155"/>
    </row>
    <row r="129" spans="1:8" s="56" customFormat="1" ht="12.75">
      <c r="A129" s="151"/>
      <c r="B129" s="152"/>
      <c r="C129" s="32"/>
      <c r="D129" s="33" t="s">
        <v>155</v>
      </c>
      <c r="E129" s="191" t="s">
        <v>154</v>
      </c>
      <c r="F129" s="34"/>
      <c r="G129" s="55" t="s">
        <v>29</v>
      </c>
      <c r="H129" s="54">
        <v>4</v>
      </c>
    </row>
    <row r="130" spans="1:8" s="56" customFormat="1" ht="12.75">
      <c r="A130" s="151"/>
      <c r="B130" s="152"/>
      <c r="C130" s="165"/>
      <c r="D130" s="172"/>
      <c r="E130" s="173"/>
      <c r="F130" s="174"/>
      <c r="G130" s="175"/>
      <c r="H130" s="170"/>
    </row>
    <row r="131" spans="1:8" s="56" customFormat="1" ht="12.75">
      <c r="A131" s="151"/>
      <c r="B131" s="152"/>
      <c r="C131" s="32"/>
      <c r="D131" s="33" t="s">
        <v>152</v>
      </c>
      <c r="E131" s="191" t="s">
        <v>153</v>
      </c>
      <c r="F131" s="34"/>
      <c r="G131" s="55" t="s">
        <v>9</v>
      </c>
      <c r="H131" s="54">
        <v>263</v>
      </c>
    </row>
    <row r="132" spans="1:8" s="56" customFormat="1" ht="12.75">
      <c r="A132" s="151"/>
      <c r="B132" s="152"/>
      <c r="C132" s="32"/>
      <c r="D132" s="33"/>
      <c r="E132" s="191"/>
      <c r="F132" s="34"/>
      <c r="G132" s="55"/>
      <c r="H132" s="54"/>
    </row>
    <row r="133" spans="1:8" s="56" customFormat="1" ht="25.5">
      <c r="A133" s="151">
        <v>18</v>
      </c>
      <c r="B133" s="152"/>
      <c r="C133" s="32" t="s">
        <v>97</v>
      </c>
      <c r="D133" s="30"/>
      <c r="E133" s="190" t="s">
        <v>98</v>
      </c>
      <c r="F133" s="153"/>
      <c r="G133" s="154"/>
      <c r="H133" s="155"/>
    </row>
    <row r="134" spans="1:8" s="56" customFormat="1" ht="25.5">
      <c r="A134" s="151"/>
      <c r="B134" s="152"/>
      <c r="C134" s="32"/>
      <c r="D134" s="33" t="s">
        <v>99</v>
      </c>
      <c r="E134" s="191" t="s">
        <v>106</v>
      </c>
      <c r="F134" s="34"/>
      <c r="G134" s="55" t="s">
        <v>105</v>
      </c>
      <c r="H134" s="195">
        <v>0.26300000000000001</v>
      </c>
    </row>
    <row r="135" spans="1:8" s="56" customFormat="1" ht="12.75">
      <c r="A135" s="151"/>
      <c r="B135" s="152"/>
      <c r="C135" s="165"/>
      <c r="D135" s="172"/>
      <c r="E135" s="173"/>
      <c r="F135" s="174"/>
      <c r="G135" s="175"/>
      <c r="H135" s="170"/>
    </row>
    <row r="136" spans="1:8" s="56" customFormat="1" ht="25.5">
      <c r="A136" s="151"/>
      <c r="B136" s="152"/>
      <c r="C136" s="32"/>
      <c r="D136" s="33" t="s">
        <v>100</v>
      </c>
      <c r="E136" s="191" t="s">
        <v>103</v>
      </c>
      <c r="F136" s="34"/>
      <c r="G136" s="55" t="s">
        <v>104</v>
      </c>
      <c r="H136" s="54">
        <v>3</v>
      </c>
    </row>
    <row r="137" spans="1:8" s="56" customFormat="1" ht="12.75">
      <c r="A137" s="151"/>
      <c r="B137" s="152"/>
      <c r="C137" s="165"/>
      <c r="D137" s="172"/>
      <c r="E137" s="173"/>
      <c r="F137" s="174"/>
      <c r="G137" s="175"/>
      <c r="H137" s="170"/>
    </row>
    <row r="138" spans="1:8" s="56" customFormat="1" ht="25.5">
      <c r="A138" s="151"/>
      <c r="B138" s="152"/>
      <c r="C138" s="32"/>
      <c r="D138" s="33" t="s">
        <v>101</v>
      </c>
      <c r="E138" s="191" t="s">
        <v>102</v>
      </c>
      <c r="F138" s="34"/>
      <c r="G138" s="55" t="s">
        <v>104</v>
      </c>
      <c r="H138" s="54">
        <v>8</v>
      </c>
    </row>
    <row r="139" spans="1:8" s="56" customFormat="1" ht="12.75">
      <c r="A139" s="151"/>
      <c r="B139" s="152"/>
      <c r="C139" s="32"/>
      <c r="D139" s="33"/>
      <c r="E139" s="191"/>
      <c r="F139" s="34"/>
      <c r="G139" s="55"/>
      <c r="H139" s="54"/>
    </row>
    <row r="140" spans="1:8" s="56" customFormat="1" ht="12.75">
      <c r="A140" s="151"/>
      <c r="B140" s="152"/>
      <c r="C140" s="32"/>
      <c r="D140" s="33"/>
      <c r="E140" s="191"/>
      <c r="F140" s="34"/>
      <c r="G140" s="55"/>
      <c r="H140" s="54"/>
    </row>
    <row r="141" spans="1:8" s="56" customFormat="1" ht="15.75">
      <c r="A141" s="151"/>
      <c r="B141" s="145" t="s">
        <v>107</v>
      </c>
      <c r="C141" s="161"/>
      <c r="D141" s="162"/>
      <c r="E141" s="31" t="s">
        <v>108</v>
      </c>
      <c r="F141" s="153"/>
      <c r="G141" s="150"/>
      <c r="H141" s="17"/>
    </row>
    <row r="142" spans="1:8" s="56" customFormat="1" ht="12.75">
      <c r="A142" s="151"/>
      <c r="B142" s="152"/>
      <c r="C142" s="163"/>
      <c r="D142" s="157"/>
      <c r="E142" s="164"/>
      <c r="F142" s="153"/>
      <c r="G142" s="154"/>
      <c r="H142" s="17"/>
    </row>
    <row r="143" spans="1:8" s="56" customFormat="1" ht="12.75">
      <c r="A143" s="151">
        <v>19</v>
      </c>
      <c r="B143" s="152"/>
      <c r="C143" s="165" t="s">
        <v>109</v>
      </c>
      <c r="D143" s="166"/>
      <c r="E143" s="192" t="s">
        <v>112</v>
      </c>
      <c r="F143" s="167"/>
      <c r="G143" s="168"/>
      <c r="H143" s="155"/>
    </row>
    <row r="144" spans="1:8" s="56" customFormat="1" ht="12.75">
      <c r="A144" s="151"/>
      <c r="B144" s="152"/>
      <c r="C144" s="32"/>
      <c r="D144" s="33" t="s">
        <v>110</v>
      </c>
      <c r="E144" s="191" t="s">
        <v>111</v>
      </c>
      <c r="F144" s="34"/>
      <c r="G144" s="55" t="s">
        <v>10</v>
      </c>
      <c r="H144" s="54">
        <f>F145</f>
        <v>29.34</v>
      </c>
    </row>
    <row r="145" spans="1:8" s="56" customFormat="1" ht="12.75">
      <c r="A145" s="151"/>
      <c r="B145" s="152"/>
      <c r="C145" s="32"/>
      <c r="D145" s="33"/>
      <c r="E145" s="169" t="s">
        <v>122</v>
      </c>
      <c r="F145" s="171">
        <v>29.34</v>
      </c>
      <c r="G145" s="55"/>
      <c r="H145" s="54"/>
    </row>
    <row r="146" spans="1:8" s="56" customFormat="1" ht="12.75">
      <c r="A146" s="151"/>
      <c r="B146" s="152"/>
      <c r="C146" s="32"/>
      <c r="D146" s="33"/>
      <c r="E146" s="169"/>
      <c r="F146" s="176"/>
      <c r="G146" s="55"/>
      <c r="H146" s="54"/>
    </row>
    <row r="147" spans="1:8" s="56" customFormat="1" ht="12.75">
      <c r="A147" s="151">
        <v>20</v>
      </c>
      <c r="B147" s="152"/>
      <c r="C147" s="165" t="s">
        <v>157</v>
      </c>
      <c r="D147" s="166"/>
      <c r="E147" s="192" t="s">
        <v>160</v>
      </c>
      <c r="F147" s="167"/>
      <c r="G147" s="168"/>
      <c r="H147" s="155"/>
    </row>
    <row r="148" spans="1:8" s="56" customFormat="1" ht="12.75">
      <c r="A148" s="151"/>
      <c r="B148" s="152"/>
      <c r="C148" s="32"/>
      <c r="D148" s="33" t="s">
        <v>158</v>
      </c>
      <c r="E148" s="191" t="s">
        <v>159</v>
      </c>
      <c r="F148" s="34"/>
      <c r="G148" s="55" t="s">
        <v>11</v>
      </c>
      <c r="H148" s="54">
        <f>F149</f>
        <v>0.32256000000000001</v>
      </c>
    </row>
    <row r="149" spans="1:8" s="56" customFormat="1" ht="25.5">
      <c r="A149" s="151"/>
      <c r="B149" s="152"/>
      <c r="C149" s="32"/>
      <c r="D149" s="33"/>
      <c r="E149" s="169" t="s">
        <v>161</v>
      </c>
      <c r="F149" s="171">
        <f>(5.76*56)/1000</f>
        <v>0.32256000000000001</v>
      </c>
      <c r="G149" s="55"/>
      <c r="H149" s="54"/>
    </row>
    <row r="150" spans="1:8" s="56" customFormat="1" ht="12.75">
      <c r="A150" s="151"/>
      <c r="B150" s="152"/>
      <c r="C150" s="32"/>
      <c r="D150" s="33"/>
      <c r="E150" s="191"/>
      <c r="F150" s="34"/>
      <c r="G150" s="55"/>
      <c r="H150" s="54"/>
    </row>
    <row r="151" spans="1:8" s="56" customFormat="1" ht="25.5">
      <c r="A151" s="151">
        <v>21</v>
      </c>
      <c r="B151" s="152"/>
      <c r="C151" s="32" t="s">
        <v>113</v>
      </c>
      <c r="D151" s="30"/>
      <c r="E151" s="190" t="s">
        <v>78</v>
      </c>
      <c r="F151" s="153"/>
      <c r="G151" s="154"/>
      <c r="H151" s="155"/>
    </row>
    <row r="152" spans="1:8" s="56" customFormat="1" ht="12.75">
      <c r="A152" s="151"/>
      <c r="B152" s="152"/>
      <c r="C152" s="32"/>
      <c r="D152" s="33" t="s">
        <v>114</v>
      </c>
      <c r="E152" s="191" t="s">
        <v>115</v>
      </c>
      <c r="F152" s="34"/>
      <c r="G152" s="55" t="s">
        <v>29</v>
      </c>
      <c r="H152" s="54">
        <f>F153</f>
        <v>16</v>
      </c>
    </row>
    <row r="153" spans="1:8" s="56" customFormat="1" ht="12.75">
      <c r="A153" s="151"/>
      <c r="B153" s="152"/>
      <c r="C153" s="165"/>
      <c r="D153" s="172"/>
      <c r="E153" s="169" t="s">
        <v>156</v>
      </c>
      <c r="F153" s="171">
        <v>16</v>
      </c>
      <c r="G153" s="175"/>
      <c r="H153" s="170"/>
    </row>
    <row r="154" spans="1:8" s="56" customFormat="1" ht="12.75">
      <c r="A154" s="151"/>
      <c r="B154" s="152"/>
      <c r="C154" s="32"/>
      <c r="D154" s="33"/>
      <c r="E154" s="191"/>
      <c r="F154" s="34"/>
      <c r="G154" s="55"/>
      <c r="H154" s="54"/>
    </row>
    <row r="155" spans="1:8" s="9" customFormat="1" ht="12.75" customHeight="1" thickBot="1">
      <c r="A155" s="178"/>
      <c r="B155" s="179"/>
      <c r="C155" s="179"/>
      <c r="D155" s="180"/>
      <c r="E155" s="181"/>
      <c r="F155" s="182"/>
      <c r="G155" s="183"/>
      <c r="H155" s="184"/>
    </row>
    <row r="156" spans="1:8" s="9" customFormat="1" ht="12.75">
      <c r="A156" s="19"/>
      <c r="B156" s="3"/>
      <c r="C156" s="4"/>
      <c r="D156" s="89"/>
      <c r="E156" s="27"/>
      <c r="F156" s="26"/>
      <c r="G156" s="43"/>
      <c r="H156" s="6"/>
    </row>
    <row r="157" spans="1:8" s="9" customFormat="1" ht="12.75">
      <c r="A157" s="19"/>
      <c r="B157" s="3"/>
      <c r="C157" s="4"/>
      <c r="D157" s="89"/>
      <c r="E157" s="185"/>
      <c r="F157" s="26"/>
      <c r="G157" s="43"/>
      <c r="H157" s="6"/>
    </row>
    <row r="158" spans="1:8" s="9" customFormat="1" ht="12.75">
      <c r="A158" s="19"/>
      <c r="B158" s="186"/>
      <c r="C158" s="65"/>
      <c r="D158" s="187"/>
      <c r="E158" s="188"/>
      <c r="F158" s="26"/>
      <c r="G158" s="43"/>
      <c r="H158" s="6"/>
    </row>
    <row r="159" spans="1:8" s="56" customFormat="1" ht="12.75">
      <c r="A159" s="58"/>
      <c r="B159" s="59"/>
      <c r="C159" s="65"/>
      <c r="D159" s="66"/>
      <c r="E159" s="67"/>
      <c r="F159" s="68"/>
      <c r="G159" s="69"/>
      <c r="H159" s="29"/>
    </row>
    <row r="160" spans="1:8" s="56" customFormat="1" ht="12.75">
      <c r="A160" s="58"/>
      <c r="B160" s="59"/>
      <c r="C160" s="60"/>
      <c r="D160" s="61"/>
      <c r="E160" s="62"/>
      <c r="F160" s="63"/>
      <c r="G160" s="64"/>
      <c r="H160" s="29"/>
    </row>
    <row r="161" spans="1:8" s="56" customFormat="1" ht="12.75">
      <c r="A161" s="58"/>
      <c r="B161" s="59"/>
      <c r="C161" s="60"/>
      <c r="D161" s="61"/>
      <c r="E161" s="62"/>
      <c r="F161" s="63"/>
      <c r="G161" s="64"/>
      <c r="H161" s="29"/>
    </row>
    <row r="162" spans="1:8" s="56" customFormat="1" ht="12.75">
      <c r="A162" s="58"/>
      <c r="B162" s="59"/>
      <c r="C162" s="60"/>
      <c r="D162" s="61"/>
      <c r="E162" s="62"/>
      <c r="F162" s="63"/>
      <c r="G162" s="64"/>
      <c r="H162" s="29"/>
    </row>
    <row r="163" spans="1:8" s="56" customFormat="1" ht="12.75">
      <c r="A163" s="58"/>
      <c r="B163" s="59"/>
      <c r="C163" s="65"/>
      <c r="D163" s="66"/>
      <c r="E163" s="67"/>
      <c r="F163" s="68"/>
      <c r="G163" s="69"/>
      <c r="H163" s="29"/>
    </row>
    <row r="164" spans="1:8" s="9" customFormat="1" ht="12.75">
      <c r="A164" s="19"/>
      <c r="B164" s="3"/>
      <c r="C164" s="4"/>
      <c r="D164" s="5"/>
      <c r="E164" s="57"/>
      <c r="F164" s="70"/>
      <c r="G164" s="43"/>
      <c r="H164" s="6"/>
    </row>
    <row r="165" spans="1:8" s="78" customFormat="1" ht="12.75">
      <c r="A165" s="10"/>
      <c r="B165" s="71"/>
      <c r="C165" s="72"/>
      <c r="D165" s="73"/>
      <c r="E165" s="74"/>
      <c r="F165" s="75"/>
      <c r="G165" s="76"/>
      <c r="H165" s="77"/>
    </row>
    <row r="166" spans="1:8" s="78" customFormat="1" ht="12.75">
      <c r="A166" s="10"/>
      <c r="B166" s="79"/>
      <c r="C166" s="80"/>
      <c r="D166" s="81"/>
      <c r="E166" s="82"/>
      <c r="F166" s="75"/>
      <c r="G166" s="83"/>
      <c r="H166" s="77"/>
    </row>
    <row r="167" spans="1:8" s="85" customFormat="1" ht="12.75">
      <c r="A167" s="10"/>
      <c r="B167" s="79"/>
      <c r="C167" s="80"/>
      <c r="D167" s="81"/>
      <c r="E167" s="84"/>
      <c r="F167" s="75"/>
      <c r="G167" s="83"/>
      <c r="H167" s="77"/>
    </row>
    <row r="168" spans="1:8" s="85" customFormat="1" ht="12.75">
      <c r="A168" s="10"/>
      <c r="B168" s="79"/>
      <c r="C168" s="80"/>
      <c r="D168" s="81"/>
      <c r="E168" s="84"/>
      <c r="F168" s="75"/>
      <c r="G168" s="83"/>
      <c r="H168" s="77"/>
    </row>
    <row r="169" spans="1:8" s="78" customFormat="1" ht="12.75">
      <c r="A169" s="10"/>
      <c r="B169" s="79"/>
      <c r="C169" s="80"/>
      <c r="D169" s="81"/>
      <c r="E169" s="84"/>
      <c r="F169" s="75"/>
      <c r="G169" s="83"/>
      <c r="H169" s="77"/>
    </row>
    <row r="170" spans="1:8" s="78" customFormat="1" ht="12.75">
      <c r="A170" s="2"/>
      <c r="B170" s="79"/>
      <c r="C170" s="80"/>
      <c r="D170" s="81"/>
      <c r="E170" s="84"/>
      <c r="F170" s="75"/>
      <c r="G170" s="83"/>
      <c r="H170" s="77"/>
    </row>
    <row r="171" spans="1:8" s="78" customFormat="1" ht="12.75">
      <c r="A171" s="2"/>
      <c r="B171" s="79"/>
      <c r="C171" s="80"/>
      <c r="D171" s="81"/>
      <c r="E171" s="84"/>
      <c r="F171" s="75"/>
      <c r="G171" s="83"/>
      <c r="H171" s="77"/>
    </row>
    <row r="172" spans="1:8" s="78" customFormat="1" ht="12.75">
      <c r="A172" s="2"/>
      <c r="B172" s="79"/>
      <c r="C172" s="72"/>
      <c r="D172" s="73"/>
      <c r="E172" s="74"/>
      <c r="F172" s="86"/>
      <c r="G172" s="76"/>
      <c r="H172" s="77"/>
    </row>
    <row r="173" spans="1:8" s="78" customFormat="1" ht="12.75">
      <c r="A173" s="2"/>
      <c r="B173" s="79"/>
      <c r="C173" s="72"/>
      <c r="D173" s="73"/>
      <c r="E173" s="74"/>
      <c r="F173" s="86"/>
      <c r="G173" s="76"/>
      <c r="H173" s="77"/>
    </row>
    <row r="174" spans="1:8" s="85" customFormat="1" ht="12.75">
      <c r="A174" s="19"/>
      <c r="B174" s="79"/>
      <c r="C174" s="72"/>
      <c r="D174" s="73"/>
      <c r="E174" s="74"/>
      <c r="F174" s="86"/>
      <c r="G174" s="76"/>
      <c r="H174" s="77"/>
    </row>
    <row r="175" spans="1:8" s="85" customFormat="1" ht="12.75">
      <c r="A175" s="19"/>
      <c r="B175" s="79"/>
      <c r="C175" s="80"/>
      <c r="D175" s="87"/>
      <c r="E175" s="88"/>
      <c r="F175" s="75"/>
      <c r="G175" s="83"/>
      <c r="H175" s="77"/>
    </row>
    <row r="176" spans="1:8" s="85" customFormat="1" ht="12.75">
      <c r="A176" s="19"/>
      <c r="B176" s="79"/>
      <c r="C176" s="72"/>
      <c r="D176" s="73"/>
      <c r="E176" s="74"/>
      <c r="F176" s="86"/>
      <c r="G176" s="76"/>
      <c r="H176" s="77"/>
    </row>
    <row r="177" spans="1:8" s="85" customFormat="1" ht="12.75">
      <c r="A177" s="19"/>
      <c r="B177" s="79"/>
      <c r="C177" s="72"/>
      <c r="D177" s="73"/>
      <c r="E177" s="74"/>
      <c r="F177" s="86"/>
      <c r="G177" s="76"/>
      <c r="H177" s="77"/>
    </row>
    <row r="178" spans="1:8" s="85" customFormat="1" ht="12.75">
      <c r="A178" s="19"/>
      <c r="B178" s="79"/>
      <c r="C178" s="72"/>
      <c r="D178" s="73"/>
      <c r="E178" s="74"/>
      <c r="F178" s="86"/>
      <c r="G178" s="76"/>
      <c r="H178" s="77"/>
    </row>
    <row r="179" spans="1:8" s="9" customFormat="1" ht="12.75">
      <c r="A179" s="19"/>
      <c r="B179" s="3"/>
      <c r="C179" s="4"/>
      <c r="D179" s="89"/>
      <c r="E179" s="27"/>
      <c r="F179" s="90"/>
      <c r="G179" s="43"/>
      <c r="H179" s="6"/>
    </row>
    <row r="180" spans="1:8" s="9" customFormat="1" ht="12.75" customHeight="1">
      <c r="A180" s="19"/>
      <c r="B180" s="3"/>
      <c r="C180" s="4"/>
      <c r="D180" s="89"/>
      <c r="E180" s="91"/>
      <c r="F180" s="92"/>
      <c r="G180" s="43"/>
      <c r="H180" s="6"/>
    </row>
    <row r="181" spans="1:8" s="35" customFormat="1" ht="12.75" customHeight="1">
      <c r="A181" s="19"/>
      <c r="B181" s="3"/>
      <c r="C181" s="4"/>
      <c r="D181" s="89"/>
      <c r="E181" s="16"/>
      <c r="F181" s="92"/>
      <c r="G181" s="43"/>
      <c r="H181" s="6"/>
    </row>
    <row r="182" spans="1:8" s="9" customFormat="1" ht="15.75">
      <c r="A182" s="2"/>
      <c r="B182" s="93"/>
      <c r="C182" s="94"/>
      <c r="D182" s="94"/>
      <c r="E182" s="95"/>
      <c r="F182" s="22"/>
      <c r="G182" s="96"/>
      <c r="H182" s="6"/>
    </row>
    <row r="183" spans="1:8" s="9" customFormat="1" ht="12.75">
      <c r="A183" s="2"/>
      <c r="B183" s="12"/>
      <c r="C183" s="13"/>
      <c r="D183" s="14"/>
      <c r="E183" s="11"/>
      <c r="F183" s="97"/>
      <c r="G183" s="2"/>
      <c r="H183" s="6"/>
    </row>
    <row r="184" spans="1:8" s="9" customFormat="1" ht="12.75" customHeight="1">
      <c r="A184" s="19"/>
      <c r="B184" s="3"/>
      <c r="C184" s="4"/>
      <c r="D184" s="89"/>
      <c r="E184" s="27"/>
      <c r="F184" s="90"/>
      <c r="G184" s="43"/>
      <c r="H184" s="6"/>
    </row>
    <row r="185" spans="1:8" s="9" customFormat="1" ht="12.75">
      <c r="A185" s="19"/>
      <c r="B185" s="3"/>
      <c r="C185" s="4"/>
      <c r="D185" s="89"/>
      <c r="E185" s="16"/>
      <c r="F185" s="92"/>
      <c r="G185" s="43"/>
      <c r="H185" s="6"/>
    </row>
    <row r="186" spans="1:8" s="9" customFormat="1" ht="12.75">
      <c r="A186" s="19"/>
      <c r="B186" s="3"/>
      <c r="C186" s="4"/>
      <c r="D186" s="89"/>
      <c r="E186" s="27"/>
      <c r="F186" s="22"/>
      <c r="G186" s="43"/>
      <c r="H186" s="6"/>
    </row>
    <row r="187" spans="1:8" s="9" customFormat="1" ht="12.75">
      <c r="A187" s="2"/>
      <c r="B187" s="12"/>
      <c r="C187" s="13"/>
      <c r="D187" s="14"/>
      <c r="E187" s="11"/>
      <c r="F187" s="92"/>
      <c r="G187" s="2"/>
      <c r="H187" s="6"/>
    </row>
    <row r="188" spans="1:8" s="9" customFormat="1" ht="12.75">
      <c r="A188" s="19"/>
      <c r="B188" s="3"/>
      <c r="C188" s="4"/>
      <c r="D188" s="89"/>
      <c r="E188" s="27"/>
      <c r="F188" s="90"/>
      <c r="G188" s="43"/>
      <c r="H188" s="6"/>
    </row>
    <row r="189" spans="1:8" s="9" customFormat="1" ht="12.75">
      <c r="A189" s="19"/>
      <c r="B189" s="3"/>
      <c r="C189" s="4"/>
      <c r="D189" s="89"/>
      <c r="E189" s="16"/>
      <c r="F189" s="92"/>
      <c r="G189" s="43"/>
      <c r="H189" s="6"/>
    </row>
    <row r="190" spans="1:8" s="9" customFormat="1" ht="12.75">
      <c r="A190" s="19"/>
      <c r="B190" s="3"/>
      <c r="C190" s="4"/>
      <c r="D190" s="89"/>
      <c r="E190" s="27"/>
      <c r="F190" s="22"/>
      <c r="G190" s="43"/>
      <c r="H190" s="6"/>
    </row>
    <row r="191" spans="1:8" s="9" customFormat="1" ht="12.75">
      <c r="A191" s="2"/>
      <c r="B191" s="12"/>
      <c r="C191" s="13"/>
      <c r="D191" s="14"/>
      <c r="E191" s="11"/>
      <c r="F191" s="92"/>
      <c r="G191" s="2"/>
      <c r="H191" s="6"/>
    </row>
    <row r="192" spans="1:8" s="9" customFormat="1" ht="12.75" customHeight="1">
      <c r="A192" s="19"/>
      <c r="B192" s="3"/>
      <c r="C192" s="4"/>
      <c r="D192" s="89"/>
      <c r="E192" s="27"/>
      <c r="F192" s="90"/>
      <c r="G192" s="43"/>
      <c r="H192" s="6"/>
    </row>
    <row r="193" spans="1:11" s="9" customFormat="1" ht="12.75">
      <c r="A193" s="19"/>
      <c r="B193" s="3"/>
      <c r="C193" s="4"/>
      <c r="D193" s="89"/>
      <c r="E193" s="16"/>
      <c r="F193" s="92"/>
      <c r="G193" s="43"/>
      <c r="H193" s="6"/>
    </row>
    <row r="194" spans="1:11" s="9" customFormat="1" ht="12.75">
      <c r="A194" s="19"/>
      <c r="B194" s="3"/>
      <c r="C194" s="4"/>
      <c r="D194" s="89"/>
      <c r="E194" s="27"/>
      <c r="F194" s="22"/>
      <c r="G194" s="43"/>
      <c r="H194" s="6"/>
    </row>
    <row r="195" spans="1:11" s="9" customFormat="1" ht="12.75">
      <c r="A195" s="19"/>
      <c r="B195" s="3"/>
      <c r="C195" s="4"/>
      <c r="D195" s="89"/>
      <c r="E195" s="27"/>
      <c r="F195" s="92"/>
      <c r="G195" s="43"/>
      <c r="H195" s="6"/>
    </row>
    <row r="196" spans="1:11" s="9" customFormat="1" ht="12.75">
      <c r="A196" s="2"/>
      <c r="B196" s="12"/>
      <c r="C196" s="13"/>
      <c r="D196" s="14"/>
      <c r="E196" s="11"/>
      <c r="F196" s="92"/>
      <c r="G196" s="2"/>
      <c r="H196" s="6"/>
    </row>
    <row r="197" spans="1:11" s="9" customFormat="1" ht="12.75">
      <c r="A197" s="19"/>
      <c r="B197" s="3"/>
      <c r="C197" s="4"/>
      <c r="D197" s="89"/>
      <c r="E197" s="27"/>
      <c r="F197" s="90"/>
      <c r="G197" s="43"/>
      <c r="H197" s="6"/>
    </row>
    <row r="198" spans="1:11" s="9" customFormat="1" ht="12.75">
      <c r="A198" s="19"/>
      <c r="B198" s="3"/>
      <c r="C198" s="4"/>
      <c r="D198" s="89"/>
      <c r="E198" s="91"/>
      <c r="F198" s="92"/>
      <c r="G198" s="43"/>
      <c r="H198" s="6"/>
    </row>
    <row r="199" spans="1:11" s="9" customFormat="1" ht="12.75">
      <c r="A199" s="19"/>
      <c r="B199" s="3"/>
      <c r="C199" s="4"/>
      <c r="D199" s="89"/>
      <c r="E199" s="16"/>
      <c r="F199" s="92"/>
      <c r="G199" s="43"/>
      <c r="H199" s="6"/>
    </row>
    <row r="200" spans="1:11" s="9" customFormat="1" ht="12.75">
      <c r="A200" s="19"/>
      <c r="B200" s="3"/>
      <c r="C200" s="4"/>
      <c r="D200" s="89"/>
      <c r="E200" s="16"/>
      <c r="F200" s="22"/>
      <c r="G200" s="43"/>
      <c r="H200" s="6"/>
    </row>
    <row r="201" spans="1:11" s="9" customFormat="1" ht="12.75">
      <c r="A201" s="19"/>
      <c r="B201" s="3"/>
      <c r="C201" s="4"/>
      <c r="D201" s="89"/>
      <c r="E201" s="16"/>
      <c r="F201" s="22"/>
      <c r="G201" s="43"/>
      <c r="H201" s="6"/>
    </row>
    <row r="202" spans="1:11" s="9" customFormat="1" ht="12.75">
      <c r="A202" s="19"/>
      <c r="B202" s="3"/>
      <c r="C202" s="4"/>
      <c r="D202" s="89"/>
      <c r="E202" s="16"/>
      <c r="F202" s="22"/>
      <c r="G202" s="43"/>
      <c r="H202" s="6"/>
    </row>
    <row r="203" spans="1:11" s="9" customFormat="1" ht="12.75">
      <c r="A203" s="19"/>
      <c r="B203" s="3"/>
      <c r="C203" s="4"/>
      <c r="D203" s="89"/>
      <c r="E203" s="16"/>
      <c r="F203" s="98"/>
      <c r="G203" s="43"/>
      <c r="H203" s="6"/>
    </row>
    <row r="204" spans="1:11" s="9" customFormat="1" ht="12.75">
      <c r="A204" s="2"/>
      <c r="B204" s="12"/>
      <c r="C204" s="13"/>
      <c r="D204" s="14"/>
      <c r="E204" s="11"/>
      <c r="F204" s="22"/>
      <c r="G204" s="2"/>
      <c r="H204" s="6"/>
    </row>
    <row r="205" spans="1:11" s="9" customFormat="1" ht="12.75">
      <c r="A205" s="19"/>
      <c r="B205" s="3"/>
      <c r="C205" s="4"/>
      <c r="D205" s="89"/>
      <c r="E205" s="27"/>
      <c r="F205" s="90"/>
      <c r="G205" s="43"/>
      <c r="H205" s="6"/>
    </row>
    <row r="206" spans="1:11" s="9" customFormat="1" ht="12.75">
      <c r="A206" s="19"/>
      <c r="B206" s="3"/>
      <c r="C206" s="4"/>
      <c r="D206" s="89"/>
      <c r="E206" s="16"/>
      <c r="F206" s="92"/>
      <c r="G206" s="43"/>
      <c r="H206" s="6"/>
    </row>
    <row r="207" spans="1:11" s="9" customFormat="1" ht="12.75">
      <c r="A207" s="19"/>
      <c r="B207" s="3"/>
      <c r="C207" s="4"/>
      <c r="D207" s="89"/>
      <c r="E207" s="16"/>
      <c r="F207" s="22"/>
      <c r="G207" s="43"/>
      <c r="H207" s="6"/>
    </row>
    <row r="208" spans="1:11" s="99" customFormat="1" ht="12.75">
      <c r="A208" s="19"/>
      <c r="B208" s="3"/>
      <c r="C208" s="4"/>
      <c r="D208" s="89"/>
      <c r="E208" s="16"/>
      <c r="F208" s="22"/>
      <c r="G208" s="43"/>
      <c r="H208" s="6"/>
      <c r="I208" s="9"/>
      <c r="J208" s="9"/>
      <c r="K208" s="9"/>
    </row>
    <row r="209" spans="1:8" s="35" customFormat="1" ht="12.75">
      <c r="A209" s="100"/>
      <c r="B209" s="101"/>
      <c r="C209" s="11"/>
      <c r="D209" s="102"/>
      <c r="E209" s="11"/>
      <c r="F209" s="22"/>
      <c r="G209" s="103"/>
      <c r="H209" s="6"/>
    </row>
    <row r="210" spans="1:8" s="9" customFormat="1" ht="12.75">
      <c r="A210" s="2"/>
      <c r="B210" s="27"/>
      <c r="C210" s="41"/>
      <c r="D210" s="41"/>
      <c r="E210" s="16"/>
      <c r="F210" s="104"/>
      <c r="G210" s="43"/>
      <c r="H210" s="6"/>
    </row>
    <row r="211" spans="1:8" ht="12.75">
      <c r="A211" s="2"/>
      <c r="B211" s="12"/>
      <c r="C211" s="13"/>
      <c r="D211" s="14"/>
      <c r="E211" s="11"/>
      <c r="F211" s="97"/>
      <c r="G211" s="2"/>
      <c r="H211" s="6"/>
    </row>
    <row r="212" spans="1:8" s="9" customFormat="1" ht="12.75" customHeight="1">
      <c r="A212" s="2"/>
      <c r="B212" s="105"/>
      <c r="C212" s="4"/>
      <c r="D212" s="89"/>
      <c r="E212" s="26"/>
      <c r="F212" s="90"/>
      <c r="G212" s="43"/>
      <c r="H212" s="106"/>
    </row>
    <row r="213" spans="1:8" ht="12.75">
      <c r="A213" s="19"/>
      <c r="B213" s="3"/>
      <c r="C213" s="4"/>
      <c r="D213" s="89"/>
      <c r="E213" s="16"/>
      <c r="F213" s="92"/>
      <c r="G213" s="43"/>
      <c r="H213" s="6"/>
    </row>
    <row r="214" spans="1:8" s="9" customFormat="1" ht="15.75">
      <c r="A214" s="2"/>
      <c r="B214" s="105"/>
      <c r="C214" s="4"/>
      <c r="D214" s="89"/>
      <c r="E214" s="26"/>
      <c r="F214" s="22"/>
      <c r="G214" s="43"/>
      <c r="H214" s="106"/>
    </row>
    <row r="215" spans="1:8" s="9" customFormat="1" ht="12.75">
      <c r="A215" s="2"/>
      <c r="B215" s="12"/>
      <c r="C215" s="13"/>
      <c r="D215" s="14"/>
      <c r="E215" s="11"/>
      <c r="F215" s="92"/>
      <c r="G215" s="2"/>
      <c r="H215" s="6"/>
    </row>
    <row r="216" spans="1:8" s="9" customFormat="1" ht="15.75">
      <c r="A216" s="19"/>
      <c r="B216" s="105"/>
      <c r="C216" s="4"/>
      <c r="D216" s="89"/>
      <c r="E216" s="26"/>
      <c r="F216" s="90"/>
      <c r="G216" s="43"/>
      <c r="H216" s="6"/>
    </row>
    <row r="217" spans="1:8" s="9" customFormat="1" ht="12.75" customHeight="1">
      <c r="A217" s="19"/>
      <c r="B217" s="105"/>
      <c r="C217" s="4"/>
      <c r="D217" s="89"/>
      <c r="E217" s="107"/>
      <c r="F217" s="92"/>
      <c r="G217" s="43"/>
      <c r="H217" s="6"/>
    </row>
    <row r="218" spans="1:8" s="9" customFormat="1" ht="12.75" customHeight="1">
      <c r="A218" s="19"/>
      <c r="B218" s="3"/>
      <c r="C218" s="4"/>
      <c r="D218" s="89"/>
      <c r="E218" s="16"/>
      <c r="F218" s="92"/>
      <c r="G218" s="43"/>
      <c r="H218" s="6"/>
    </row>
    <row r="219" spans="1:8" s="9" customFormat="1" ht="12.75">
      <c r="A219" s="19"/>
      <c r="B219" s="3"/>
      <c r="C219" s="4"/>
      <c r="D219" s="89"/>
      <c r="E219" s="16"/>
      <c r="F219" s="22"/>
      <c r="G219" s="43"/>
      <c r="H219" s="6"/>
    </row>
    <row r="220" spans="1:8" s="9" customFormat="1" ht="12.75">
      <c r="A220" s="2"/>
      <c r="B220" s="12"/>
      <c r="C220" s="13"/>
      <c r="D220" s="14"/>
      <c r="E220" s="11"/>
      <c r="F220" s="22"/>
      <c r="G220" s="2"/>
      <c r="H220" s="6"/>
    </row>
    <row r="221" spans="1:8" s="9" customFormat="1" ht="12.75">
      <c r="A221" s="19"/>
      <c r="B221" s="3"/>
      <c r="C221" s="4"/>
      <c r="D221" s="89"/>
      <c r="E221" s="27"/>
      <c r="F221" s="90"/>
      <c r="G221" s="43"/>
      <c r="H221" s="6"/>
    </row>
    <row r="222" spans="1:8" s="9" customFormat="1" ht="12.75">
      <c r="A222" s="19"/>
      <c r="B222" s="3"/>
      <c r="C222" s="4"/>
      <c r="D222" s="89"/>
      <c r="E222" s="16"/>
      <c r="F222" s="92"/>
      <c r="G222" s="43"/>
      <c r="H222" s="6"/>
    </row>
    <row r="223" spans="1:8" s="9" customFormat="1" ht="12.75">
      <c r="A223" s="19"/>
      <c r="B223" s="3"/>
      <c r="C223" s="4"/>
      <c r="D223" s="89"/>
      <c r="E223" s="16"/>
      <c r="F223" s="22"/>
      <c r="G223" s="43"/>
      <c r="H223" s="6"/>
    </row>
    <row r="224" spans="1:8" s="9" customFormat="1" ht="12.75">
      <c r="A224" s="19"/>
      <c r="B224" s="3"/>
      <c r="C224" s="4"/>
      <c r="D224" s="89"/>
      <c r="E224" s="16"/>
      <c r="F224" s="22"/>
      <c r="G224" s="43"/>
      <c r="H224" s="6"/>
    </row>
    <row r="225" spans="1:8" s="9" customFormat="1" ht="12.75">
      <c r="A225" s="19"/>
      <c r="B225" s="3"/>
      <c r="C225" s="4"/>
      <c r="D225" s="89"/>
      <c r="E225" s="16"/>
      <c r="F225" s="22"/>
      <c r="G225" s="43"/>
      <c r="H225" s="6"/>
    </row>
    <row r="226" spans="1:8" s="9" customFormat="1" ht="12.75">
      <c r="A226" s="2"/>
      <c r="B226" s="12"/>
      <c r="C226" s="13"/>
      <c r="D226" s="14"/>
      <c r="E226" s="11"/>
      <c r="F226" s="22"/>
      <c r="G226" s="2"/>
      <c r="H226" s="6"/>
    </row>
    <row r="227" spans="1:8" s="9" customFormat="1" ht="12.75" customHeight="1">
      <c r="A227" s="19"/>
      <c r="B227" s="3"/>
      <c r="C227" s="4"/>
      <c r="D227" s="89"/>
      <c r="E227" s="27"/>
      <c r="F227" s="90"/>
      <c r="G227" s="43"/>
      <c r="H227" s="6"/>
    </row>
    <row r="228" spans="1:8" s="9" customFormat="1" ht="12.75">
      <c r="A228" s="19"/>
      <c r="B228" s="3"/>
      <c r="C228" s="4"/>
      <c r="D228" s="89"/>
      <c r="E228" s="16"/>
      <c r="F228" s="92"/>
      <c r="G228" s="43"/>
      <c r="H228" s="6"/>
    </row>
    <row r="229" spans="1:8" s="9" customFormat="1" ht="12.75">
      <c r="A229" s="19"/>
      <c r="B229" s="3"/>
      <c r="C229" s="4"/>
      <c r="D229" s="89"/>
      <c r="E229" s="27"/>
      <c r="F229" s="22"/>
      <c r="G229" s="43"/>
      <c r="H229" s="6"/>
    </row>
    <row r="230" spans="1:8" s="9" customFormat="1" ht="12.75">
      <c r="A230" s="2"/>
      <c r="B230" s="12"/>
      <c r="C230" s="13"/>
      <c r="D230" s="14"/>
      <c r="E230" s="11"/>
      <c r="F230" s="92"/>
      <c r="G230" s="2"/>
      <c r="H230" s="6"/>
    </row>
    <row r="231" spans="1:8" s="9" customFormat="1" ht="12.75">
      <c r="A231" s="19"/>
      <c r="B231" s="3"/>
      <c r="C231" s="4"/>
      <c r="D231" s="89"/>
      <c r="E231" s="27"/>
      <c r="F231" s="90"/>
      <c r="G231" s="43"/>
      <c r="H231" s="6"/>
    </row>
    <row r="232" spans="1:8" s="9" customFormat="1" ht="12.75">
      <c r="A232" s="19"/>
      <c r="B232" s="3"/>
      <c r="C232" s="4"/>
      <c r="D232" s="89"/>
      <c r="E232" s="16"/>
      <c r="F232" s="92"/>
      <c r="G232" s="43"/>
      <c r="H232" s="6"/>
    </row>
    <row r="233" spans="1:8" s="9" customFormat="1" ht="12.75">
      <c r="A233" s="19"/>
      <c r="B233" s="3"/>
      <c r="C233" s="4"/>
      <c r="D233" s="89"/>
      <c r="E233" s="16"/>
      <c r="F233" s="22"/>
      <c r="G233" s="43"/>
      <c r="H233" s="6"/>
    </row>
    <row r="234" spans="1:8" s="9" customFormat="1" ht="12.75">
      <c r="A234" s="2"/>
      <c r="B234" s="12"/>
      <c r="C234" s="13"/>
      <c r="D234" s="14"/>
      <c r="E234" s="11"/>
      <c r="F234" s="22"/>
      <c r="G234" s="2"/>
      <c r="H234" s="6"/>
    </row>
    <row r="235" spans="1:8" s="9" customFormat="1" ht="12.75">
      <c r="A235" s="19"/>
      <c r="B235" s="3"/>
      <c r="C235" s="4"/>
      <c r="D235" s="89"/>
      <c r="E235" s="27"/>
      <c r="F235" s="90"/>
      <c r="G235" s="43"/>
      <c r="H235" s="6"/>
    </row>
    <row r="236" spans="1:8" s="9" customFormat="1" ht="12.75">
      <c r="A236" s="19"/>
      <c r="B236" s="3"/>
      <c r="C236" s="4"/>
      <c r="D236" s="89"/>
      <c r="E236" s="91"/>
      <c r="F236" s="92"/>
      <c r="G236" s="43"/>
      <c r="H236" s="6"/>
    </row>
    <row r="237" spans="1:8" s="9" customFormat="1" ht="12.75">
      <c r="A237" s="19"/>
      <c r="B237" s="3"/>
      <c r="C237" s="4"/>
      <c r="D237" s="89"/>
      <c r="E237" s="16"/>
      <c r="F237" s="92"/>
      <c r="G237" s="43"/>
      <c r="H237" s="6"/>
    </row>
    <row r="238" spans="1:8" s="9" customFormat="1" ht="12.75">
      <c r="A238" s="19"/>
      <c r="B238" s="3"/>
      <c r="C238" s="4"/>
      <c r="D238" s="89"/>
      <c r="E238" s="16"/>
      <c r="F238" s="22"/>
      <c r="G238" s="43"/>
      <c r="H238" s="6"/>
    </row>
    <row r="239" spans="1:8" s="9" customFormat="1" ht="12.75">
      <c r="A239" s="19"/>
      <c r="B239" s="3"/>
      <c r="C239" s="4"/>
      <c r="D239" s="89"/>
      <c r="E239" s="16"/>
      <c r="F239" s="22"/>
      <c r="G239" s="43"/>
      <c r="H239" s="6"/>
    </row>
    <row r="240" spans="1:8" s="9" customFormat="1" ht="12.75">
      <c r="A240" s="19"/>
      <c r="B240" s="3"/>
      <c r="C240" s="4"/>
      <c r="D240" s="89"/>
      <c r="E240" s="27"/>
      <c r="F240" s="22"/>
      <c r="G240" s="43"/>
      <c r="H240" s="6"/>
    </row>
    <row r="241" spans="1:8" s="9" customFormat="1" ht="12.75">
      <c r="A241" s="19"/>
      <c r="B241" s="3"/>
      <c r="C241" s="4"/>
      <c r="D241" s="89"/>
      <c r="E241" s="27"/>
      <c r="F241" s="98"/>
      <c r="G241" s="43"/>
      <c r="H241" s="6"/>
    </row>
    <row r="242" spans="1:8" s="9" customFormat="1" ht="12.75">
      <c r="A242" s="2"/>
      <c r="B242" s="12"/>
      <c r="C242" s="13"/>
      <c r="D242" s="14"/>
      <c r="E242" s="11"/>
      <c r="F242" s="92"/>
      <c r="G242" s="2"/>
      <c r="H242" s="6"/>
    </row>
    <row r="243" spans="1:8" s="9" customFormat="1" ht="12.75" customHeight="1">
      <c r="A243" s="19"/>
      <c r="B243" s="3"/>
      <c r="C243" s="4"/>
      <c r="D243" s="89"/>
      <c r="E243" s="27"/>
      <c r="F243" s="90"/>
      <c r="G243" s="43"/>
      <c r="H243" s="6"/>
    </row>
    <row r="244" spans="1:8" s="9" customFormat="1" ht="12.75">
      <c r="A244" s="19"/>
      <c r="B244" s="3"/>
      <c r="C244" s="4"/>
      <c r="D244" s="89"/>
      <c r="E244" s="21"/>
      <c r="F244" s="92"/>
      <c r="G244" s="43"/>
      <c r="H244" s="6"/>
    </row>
    <row r="245" spans="1:8" s="9" customFormat="1" ht="13.5" customHeight="1">
      <c r="A245" s="19"/>
      <c r="B245" s="3"/>
      <c r="C245" s="4"/>
      <c r="D245" s="89"/>
      <c r="E245" s="27"/>
      <c r="F245" s="22"/>
      <c r="G245" s="43"/>
      <c r="H245" s="6"/>
    </row>
    <row r="246" spans="1:8" s="9" customFormat="1" ht="13.5" customHeight="1">
      <c r="A246" s="19"/>
      <c r="B246" s="3"/>
      <c r="C246" s="4"/>
      <c r="D246" s="89"/>
      <c r="E246" s="27"/>
      <c r="F246" s="92"/>
      <c r="G246" s="43"/>
      <c r="H246" s="6"/>
    </row>
    <row r="247" spans="1:8" s="9" customFormat="1" ht="13.5" customHeight="1">
      <c r="A247" s="19"/>
      <c r="B247" s="3"/>
      <c r="C247" s="4"/>
      <c r="D247" s="89"/>
      <c r="E247" s="16"/>
      <c r="F247" s="92"/>
      <c r="G247" s="43"/>
      <c r="H247" s="6"/>
    </row>
    <row r="248" spans="1:8" s="9" customFormat="1" ht="12.75">
      <c r="A248" s="19"/>
      <c r="B248" s="3"/>
      <c r="C248" s="4"/>
      <c r="D248" s="89"/>
      <c r="E248" s="27"/>
      <c r="F248" s="22"/>
      <c r="G248" s="43"/>
      <c r="H248" s="6"/>
    </row>
    <row r="249" spans="1:8" s="9" customFormat="1" ht="12.75">
      <c r="A249" s="2"/>
      <c r="B249" s="12"/>
      <c r="C249" s="13"/>
      <c r="D249" s="14"/>
      <c r="E249" s="11"/>
      <c r="F249" s="92"/>
      <c r="G249" s="2"/>
      <c r="H249" s="6"/>
    </row>
    <row r="250" spans="1:8" s="9" customFormat="1" ht="12.75">
      <c r="A250" s="2"/>
      <c r="B250" s="12"/>
      <c r="C250" s="13"/>
      <c r="D250" s="14"/>
      <c r="E250" s="11"/>
      <c r="F250" s="90"/>
      <c r="G250" s="2"/>
      <c r="H250" s="6"/>
    </row>
    <row r="251" spans="1:8" s="9" customFormat="1" ht="12.75">
      <c r="A251" s="2"/>
      <c r="B251" s="12"/>
      <c r="C251" s="13"/>
      <c r="D251" s="14"/>
      <c r="E251" s="11"/>
      <c r="F251" s="90"/>
      <c r="G251" s="2"/>
      <c r="H251" s="6"/>
    </row>
    <row r="252" spans="1:8" s="9" customFormat="1" ht="12.75">
      <c r="A252" s="19"/>
      <c r="B252" s="3"/>
      <c r="C252" s="4"/>
      <c r="D252" s="89"/>
      <c r="E252" s="27"/>
      <c r="F252" s="90"/>
      <c r="G252" s="43"/>
      <c r="H252" s="6"/>
    </row>
    <row r="253" spans="1:8" s="9" customFormat="1" ht="12.75">
      <c r="A253" s="19"/>
      <c r="B253" s="3"/>
      <c r="C253" s="4"/>
      <c r="D253" s="89"/>
      <c r="E253" s="27"/>
      <c r="F253" s="92"/>
      <c r="G253" s="43"/>
      <c r="H253" s="6"/>
    </row>
    <row r="254" spans="1:8" s="9" customFormat="1" ht="12.75">
      <c r="A254" s="19"/>
      <c r="B254" s="3"/>
      <c r="C254" s="4"/>
      <c r="D254" s="89"/>
      <c r="E254" s="27"/>
      <c r="F254" s="22"/>
      <c r="G254" s="43"/>
      <c r="H254" s="6"/>
    </row>
    <row r="255" spans="1:8" s="9" customFormat="1" ht="12.75">
      <c r="A255" s="2"/>
      <c r="B255" s="12"/>
      <c r="C255" s="13"/>
      <c r="D255" s="14"/>
      <c r="E255" s="11"/>
      <c r="F255" s="92"/>
      <c r="G255" s="2"/>
      <c r="H255" s="6"/>
    </row>
    <row r="256" spans="1:8" s="9" customFormat="1" ht="12.75">
      <c r="A256" s="19"/>
      <c r="B256" s="3"/>
      <c r="C256" s="4"/>
      <c r="D256" s="89"/>
      <c r="E256" s="27"/>
      <c r="F256" s="90"/>
      <c r="G256" s="43"/>
      <c r="H256" s="6"/>
    </row>
    <row r="257" spans="1:8" s="9" customFormat="1" ht="12.75">
      <c r="A257" s="19"/>
      <c r="B257" s="3"/>
      <c r="C257" s="4"/>
      <c r="D257" s="89"/>
      <c r="E257" s="27"/>
      <c r="F257" s="92"/>
      <c r="G257" s="43"/>
      <c r="H257" s="6"/>
    </row>
    <row r="258" spans="1:8" s="9" customFormat="1" ht="12.75">
      <c r="A258" s="19"/>
      <c r="B258" s="3"/>
      <c r="C258" s="4"/>
      <c r="D258" s="89"/>
      <c r="E258" s="27"/>
      <c r="F258" s="22"/>
      <c r="G258" s="43"/>
      <c r="H258" s="6"/>
    </row>
    <row r="259" spans="1:8" s="9" customFormat="1" ht="12.75">
      <c r="A259" s="2"/>
      <c r="B259" s="12"/>
      <c r="C259" s="13"/>
      <c r="D259" s="14"/>
      <c r="E259" s="11"/>
      <c r="F259" s="92"/>
      <c r="G259" s="2"/>
      <c r="H259" s="6"/>
    </row>
    <row r="260" spans="1:8" s="9" customFormat="1" ht="12.75">
      <c r="A260" s="19"/>
      <c r="B260" s="3"/>
      <c r="C260" s="4"/>
      <c r="D260" s="89"/>
      <c r="E260" s="27"/>
      <c r="F260" s="90"/>
      <c r="G260" s="43"/>
      <c r="H260" s="6"/>
    </row>
    <row r="261" spans="1:8" s="9" customFormat="1" ht="12.75">
      <c r="A261" s="19"/>
      <c r="B261" s="3"/>
      <c r="C261" s="4"/>
      <c r="D261" s="89"/>
      <c r="E261" s="27"/>
      <c r="F261" s="92"/>
      <c r="G261" s="43"/>
      <c r="H261" s="6"/>
    </row>
    <row r="262" spans="1:8" s="9" customFormat="1" ht="12.75" customHeight="1">
      <c r="A262" s="19"/>
      <c r="B262" s="3"/>
      <c r="C262" s="4"/>
      <c r="D262" s="89"/>
      <c r="E262" s="27"/>
      <c r="F262" s="22"/>
      <c r="G262" s="43"/>
      <c r="H262" s="6"/>
    </row>
    <row r="263" spans="1:8" s="9" customFormat="1" ht="12.75">
      <c r="A263" s="2"/>
      <c r="B263" s="12"/>
      <c r="C263" s="13"/>
      <c r="D263" s="14"/>
      <c r="E263" s="11"/>
      <c r="F263" s="92"/>
      <c r="G263" s="2"/>
      <c r="H263" s="6"/>
    </row>
    <row r="264" spans="1:8" s="9" customFormat="1" ht="12.75">
      <c r="A264" s="19"/>
      <c r="B264" s="3"/>
      <c r="C264" s="4"/>
      <c r="D264" s="89"/>
      <c r="E264" s="27"/>
      <c r="F264" s="90"/>
      <c r="G264" s="43"/>
      <c r="H264" s="6"/>
    </row>
    <row r="265" spans="1:8" s="9" customFormat="1" ht="12.75">
      <c r="A265" s="19"/>
      <c r="B265" s="3"/>
      <c r="C265" s="4"/>
      <c r="D265" s="89"/>
      <c r="E265" s="27"/>
      <c r="F265" s="92"/>
      <c r="G265" s="43"/>
      <c r="H265" s="6"/>
    </row>
    <row r="266" spans="1:8" s="9" customFormat="1" ht="12.75">
      <c r="A266" s="19"/>
      <c r="B266" s="3"/>
      <c r="C266" s="4"/>
      <c r="D266" s="89"/>
      <c r="E266" s="27"/>
      <c r="F266" s="22"/>
      <c r="G266" s="43"/>
      <c r="H266" s="6"/>
    </row>
    <row r="267" spans="1:8" s="9" customFormat="1" ht="12.75">
      <c r="A267" s="2"/>
      <c r="B267" s="12"/>
      <c r="C267" s="13"/>
      <c r="D267" s="14"/>
      <c r="E267" s="11"/>
      <c r="F267" s="92"/>
      <c r="G267" s="2"/>
      <c r="H267" s="6"/>
    </row>
    <row r="268" spans="1:8" s="9" customFormat="1" ht="12.75">
      <c r="A268" s="19"/>
      <c r="B268" s="3"/>
      <c r="C268" s="4"/>
      <c r="D268" s="89"/>
      <c r="E268" s="27"/>
      <c r="F268" s="90"/>
      <c r="G268" s="43"/>
      <c r="H268" s="6"/>
    </row>
    <row r="269" spans="1:8" s="9" customFormat="1" ht="12.75" customHeight="1">
      <c r="A269" s="19"/>
      <c r="B269" s="3"/>
      <c r="C269" s="4"/>
      <c r="D269" s="89"/>
      <c r="E269" s="91"/>
      <c r="F269" s="92"/>
      <c r="G269" s="43"/>
      <c r="H269" s="6"/>
    </row>
    <row r="270" spans="1:8" s="9" customFormat="1" ht="12.75" customHeight="1">
      <c r="A270" s="19"/>
      <c r="B270" s="3"/>
      <c r="C270" s="4"/>
      <c r="D270" s="89"/>
      <c r="E270" s="16"/>
      <c r="F270" s="92"/>
      <c r="G270" s="43"/>
      <c r="H270" s="6"/>
    </row>
    <row r="271" spans="1:8" s="9" customFormat="1" ht="12.75">
      <c r="A271" s="19"/>
      <c r="B271" s="3"/>
      <c r="C271" s="4"/>
      <c r="D271" s="89"/>
      <c r="E271" s="16"/>
      <c r="F271" s="22"/>
      <c r="G271" s="43"/>
      <c r="H271" s="6"/>
    </row>
    <row r="272" spans="1:8" s="9" customFormat="1" ht="12.75">
      <c r="A272" s="2"/>
      <c r="B272" s="12"/>
      <c r="C272" s="13"/>
      <c r="D272" s="14"/>
      <c r="E272" s="11"/>
      <c r="F272" s="22"/>
      <c r="G272" s="2"/>
      <c r="H272" s="6"/>
    </row>
    <row r="273" spans="1:11" s="9" customFormat="1" ht="13.5" customHeight="1">
      <c r="A273" s="19"/>
      <c r="B273" s="3"/>
      <c r="C273" s="4"/>
      <c r="D273" s="89"/>
      <c r="E273" s="27"/>
      <c r="F273" s="90"/>
      <c r="G273" s="43"/>
      <c r="H273" s="6"/>
    </row>
    <row r="274" spans="1:11" s="9" customFormat="1" ht="13.5" customHeight="1">
      <c r="A274" s="19"/>
      <c r="B274" s="3"/>
      <c r="C274" s="4"/>
      <c r="D274" s="89"/>
      <c r="E274" s="16"/>
      <c r="F274" s="92"/>
      <c r="G274" s="43"/>
      <c r="H274" s="6"/>
    </row>
    <row r="275" spans="1:11" s="9" customFormat="1" ht="12.75">
      <c r="A275" s="19"/>
      <c r="B275" s="3"/>
      <c r="C275" s="4"/>
      <c r="D275" s="89"/>
      <c r="E275" s="16"/>
      <c r="F275" s="22"/>
      <c r="G275" s="43"/>
      <c r="H275" s="6"/>
    </row>
    <row r="276" spans="1:11" s="9" customFormat="1" ht="12.75">
      <c r="A276" s="2"/>
      <c r="B276" s="12"/>
      <c r="C276" s="13"/>
      <c r="D276" s="14"/>
      <c r="E276" s="11"/>
      <c r="F276" s="22"/>
      <c r="G276" s="2"/>
      <c r="H276" s="6"/>
    </row>
    <row r="277" spans="1:11" s="35" customFormat="1" ht="12.75">
      <c r="A277" s="19"/>
      <c r="B277" s="3"/>
      <c r="C277" s="4"/>
      <c r="D277" s="89"/>
      <c r="E277" s="27"/>
      <c r="F277" s="90"/>
      <c r="G277" s="43"/>
      <c r="H277" s="6"/>
    </row>
    <row r="278" spans="1:11" s="35" customFormat="1" ht="12.75">
      <c r="A278" s="2"/>
      <c r="B278" s="27"/>
      <c r="C278" s="41"/>
      <c r="D278" s="108"/>
      <c r="E278" s="109"/>
      <c r="F278" s="92"/>
      <c r="G278" s="110"/>
      <c r="H278" s="6"/>
    </row>
    <row r="279" spans="1:11" s="35" customFormat="1" ht="12.75">
      <c r="A279" s="2"/>
      <c r="B279" s="27"/>
      <c r="C279" s="41"/>
      <c r="D279" s="108"/>
      <c r="E279" s="109"/>
      <c r="F279" s="22"/>
      <c r="G279" s="110"/>
      <c r="H279" s="6"/>
    </row>
    <row r="280" spans="1:11" s="35" customFormat="1" ht="12.75">
      <c r="A280" s="2"/>
      <c r="B280" s="27"/>
      <c r="C280" s="41"/>
      <c r="D280" s="108"/>
      <c r="E280" s="109"/>
      <c r="F280" s="22"/>
      <c r="G280" s="110"/>
      <c r="H280" s="6"/>
    </row>
    <row r="281" spans="1:11" s="36" customFormat="1" ht="25.5" customHeight="1">
      <c r="A281" s="2"/>
      <c r="B281" s="27"/>
      <c r="C281" s="41"/>
      <c r="D281" s="41"/>
      <c r="E281" s="16"/>
      <c r="F281" s="98"/>
      <c r="G281" s="43"/>
      <c r="H281" s="6"/>
      <c r="I281" s="9"/>
      <c r="J281" s="9"/>
      <c r="K281" s="9"/>
    </row>
    <row r="282" spans="1:11" s="35" customFormat="1" ht="12.75">
      <c r="A282" s="2"/>
      <c r="B282" s="20"/>
      <c r="C282" s="111"/>
      <c r="D282" s="14"/>
      <c r="E282" s="11"/>
      <c r="F282" s="97"/>
      <c r="G282" s="43"/>
      <c r="H282" s="6"/>
    </row>
    <row r="283" spans="1:11" s="9" customFormat="1" ht="15.75">
      <c r="A283" s="2"/>
      <c r="B283" s="93"/>
      <c r="C283" s="94"/>
      <c r="D283" s="94"/>
      <c r="E283" s="93"/>
      <c r="F283" s="104"/>
      <c r="G283" s="96"/>
      <c r="H283" s="6"/>
    </row>
    <row r="284" spans="1:11" s="9" customFormat="1" ht="15.75">
      <c r="A284" s="2"/>
      <c r="B284" s="12"/>
      <c r="C284" s="13"/>
      <c r="D284" s="14"/>
      <c r="E284" s="11"/>
      <c r="F284" s="112"/>
      <c r="G284" s="2"/>
      <c r="H284" s="6"/>
    </row>
    <row r="285" spans="1:11" s="9" customFormat="1" ht="12.75">
      <c r="A285" s="19"/>
      <c r="B285" s="3"/>
      <c r="C285" s="4"/>
      <c r="D285" s="89"/>
      <c r="E285" s="27"/>
      <c r="F285" s="90"/>
      <c r="G285" s="43"/>
      <c r="H285" s="6"/>
    </row>
    <row r="286" spans="1:11" s="9" customFormat="1" ht="12.75">
      <c r="A286" s="19"/>
      <c r="B286" s="3"/>
      <c r="C286" s="4"/>
      <c r="D286" s="89"/>
      <c r="E286" s="16"/>
      <c r="F286" s="92"/>
      <c r="G286" s="43"/>
      <c r="H286" s="6"/>
    </row>
    <row r="287" spans="1:11" s="9" customFormat="1" ht="12.75">
      <c r="A287" s="19"/>
      <c r="B287" s="3"/>
      <c r="C287" s="4"/>
      <c r="D287" s="89"/>
      <c r="E287" s="27"/>
      <c r="F287" s="22"/>
      <c r="G287" s="43"/>
      <c r="H287" s="6"/>
    </row>
    <row r="288" spans="1:11" s="9" customFormat="1" ht="12.75">
      <c r="A288" s="19"/>
      <c r="B288" s="3"/>
      <c r="C288" s="4"/>
      <c r="D288" s="89"/>
      <c r="E288" s="27"/>
      <c r="F288" s="92"/>
      <c r="G288" s="43"/>
      <c r="H288" s="6"/>
    </row>
    <row r="289" spans="1:11" s="9" customFormat="1" ht="12.75">
      <c r="A289" s="19"/>
      <c r="B289" s="3"/>
      <c r="C289" s="4"/>
      <c r="D289" s="89"/>
      <c r="E289" s="16"/>
      <c r="F289" s="92"/>
      <c r="G289" s="43"/>
      <c r="H289" s="6"/>
    </row>
    <row r="290" spans="1:11" s="9" customFormat="1" ht="12.75">
      <c r="A290" s="19"/>
      <c r="B290" s="3"/>
      <c r="C290" s="4"/>
      <c r="D290" s="89"/>
      <c r="E290" s="16"/>
      <c r="F290" s="22"/>
      <c r="G290" s="43"/>
      <c r="H290" s="6"/>
    </row>
    <row r="291" spans="1:11" s="35" customFormat="1" ht="12.75">
      <c r="A291" s="19"/>
      <c r="B291" s="3"/>
      <c r="C291" s="4"/>
      <c r="D291" s="89"/>
      <c r="E291" s="27"/>
      <c r="F291" s="22"/>
      <c r="G291" s="43"/>
      <c r="H291" s="6"/>
    </row>
    <row r="292" spans="1:11" s="35" customFormat="1" ht="12.75">
      <c r="A292" s="2"/>
      <c r="B292" s="27"/>
      <c r="C292" s="41"/>
      <c r="D292" s="41"/>
      <c r="E292" s="16"/>
      <c r="F292" s="92"/>
      <c r="G292" s="43"/>
      <c r="H292" s="6"/>
    </row>
    <row r="293" spans="1:11" s="36" customFormat="1" ht="12.75">
      <c r="A293" s="2"/>
      <c r="B293" s="27"/>
      <c r="C293" s="41"/>
      <c r="D293" s="41"/>
      <c r="E293" s="16"/>
      <c r="F293" s="97"/>
      <c r="G293" s="43"/>
      <c r="H293" s="6"/>
      <c r="I293" s="9"/>
      <c r="J293" s="9"/>
      <c r="K293" s="9"/>
    </row>
    <row r="294" spans="1:11" ht="13.5" customHeight="1">
      <c r="A294" s="2"/>
      <c r="B294" s="20"/>
      <c r="C294" s="111"/>
      <c r="D294" s="14"/>
      <c r="E294" s="11"/>
      <c r="F294" s="97"/>
      <c r="G294" s="2"/>
      <c r="H294" s="6"/>
    </row>
    <row r="295" spans="1:11" s="9" customFormat="1" ht="12.75">
      <c r="A295" s="2"/>
      <c r="B295" s="44"/>
      <c r="C295" s="44"/>
      <c r="D295" s="44"/>
      <c r="E295" s="44"/>
      <c r="F295" s="90"/>
      <c r="G295" s="46"/>
      <c r="H295" s="15"/>
    </row>
    <row r="296" spans="1:11" s="9" customFormat="1" ht="12.75">
      <c r="A296" s="2"/>
      <c r="B296" s="12"/>
      <c r="C296" s="13"/>
      <c r="D296" s="14"/>
      <c r="E296" s="11"/>
      <c r="F296" s="40"/>
      <c r="G296" s="2"/>
      <c r="H296" s="6"/>
    </row>
    <row r="297" spans="1:11" ht="12.75">
      <c r="A297" s="19"/>
      <c r="B297" s="3"/>
      <c r="C297" s="4"/>
      <c r="D297" s="5"/>
      <c r="E297" s="18"/>
      <c r="F297" s="90"/>
      <c r="G297" s="103"/>
      <c r="H297" s="6"/>
      <c r="I297" s="9"/>
      <c r="J297" s="9"/>
      <c r="K297" s="9"/>
    </row>
    <row r="298" spans="1:11" ht="12.75">
      <c r="A298" s="2"/>
      <c r="B298" s="3"/>
      <c r="C298" s="4"/>
      <c r="D298" s="5"/>
      <c r="E298" s="113"/>
      <c r="F298" s="70"/>
      <c r="G298" s="103"/>
      <c r="H298" s="6"/>
      <c r="I298" s="9"/>
      <c r="J298" s="9"/>
      <c r="K298" s="9"/>
    </row>
    <row r="299" spans="1:11" ht="12.75">
      <c r="A299" s="2"/>
      <c r="B299" s="3"/>
      <c r="C299" s="4"/>
      <c r="D299" s="5"/>
      <c r="E299" s="114"/>
      <c r="F299" s="22"/>
      <c r="G299" s="103"/>
      <c r="H299" s="6"/>
      <c r="I299" s="9"/>
      <c r="J299" s="9"/>
      <c r="K299" s="9"/>
    </row>
    <row r="300" spans="1:11" s="9" customFormat="1" ht="12.75">
      <c r="A300" s="2"/>
      <c r="B300" s="3"/>
      <c r="C300" s="4"/>
      <c r="D300" s="5"/>
      <c r="E300" s="113"/>
      <c r="F300" s="22"/>
      <c r="G300" s="103"/>
      <c r="H300" s="6"/>
    </row>
    <row r="301" spans="1:11" s="9" customFormat="1" ht="12.75">
      <c r="A301" s="19"/>
      <c r="B301" s="3"/>
      <c r="C301" s="4"/>
      <c r="D301" s="5"/>
      <c r="E301" s="115"/>
      <c r="F301" s="22"/>
      <c r="G301" s="110"/>
      <c r="H301" s="6"/>
    </row>
    <row r="302" spans="1:11" s="9" customFormat="1" ht="12.75">
      <c r="A302" s="19"/>
      <c r="B302" s="3"/>
      <c r="C302" s="4"/>
      <c r="D302" s="5"/>
      <c r="E302" s="115"/>
      <c r="F302" s="22"/>
      <c r="G302" s="110"/>
      <c r="H302" s="6"/>
    </row>
    <row r="303" spans="1:11" s="9" customFormat="1" ht="12.75">
      <c r="A303" s="19"/>
      <c r="B303" s="3"/>
      <c r="C303" s="4"/>
      <c r="D303" s="5"/>
      <c r="E303" s="115"/>
      <c r="F303" s="98"/>
      <c r="G303" s="110"/>
      <c r="H303" s="6"/>
    </row>
    <row r="304" spans="1:11" s="9" customFormat="1" ht="12.75">
      <c r="A304" s="2"/>
      <c r="B304" s="12"/>
      <c r="C304" s="13"/>
      <c r="D304" s="14"/>
      <c r="E304" s="11"/>
      <c r="F304" s="22"/>
      <c r="G304" s="2"/>
      <c r="H304" s="6"/>
    </row>
    <row r="305" spans="1:11" ht="12.75">
      <c r="A305" s="19"/>
      <c r="B305" s="116"/>
      <c r="C305" s="4"/>
      <c r="D305" s="5"/>
      <c r="E305" s="117"/>
      <c r="F305" s="90"/>
      <c r="G305" s="103"/>
      <c r="H305" s="6"/>
      <c r="I305" s="9"/>
      <c r="J305" s="9"/>
      <c r="K305" s="9"/>
    </row>
    <row r="306" spans="1:11" s="9" customFormat="1" ht="12.75">
      <c r="A306" s="2"/>
      <c r="B306" s="3"/>
      <c r="C306" s="4"/>
      <c r="D306" s="5"/>
      <c r="E306" s="113"/>
      <c r="F306" s="70"/>
      <c r="G306" s="103"/>
      <c r="H306" s="6"/>
    </row>
    <row r="307" spans="1:11" s="9" customFormat="1" ht="12.75">
      <c r="A307" s="19"/>
      <c r="B307" s="116"/>
      <c r="C307" s="4"/>
      <c r="D307" s="5"/>
      <c r="E307" s="114"/>
      <c r="F307" s="22"/>
      <c r="G307" s="103"/>
      <c r="H307" s="6"/>
    </row>
    <row r="308" spans="1:11" s="9" customFormat="1" ht="12.75">
      <c r="A308" s="19"/>
      <c r="B308" s="3"/>
      <c r="C308" s="4"/>
      <c r="D308" s="89"/>
      <c r="E308" s="91"/>
      <c r="F308" s="97"/>
      <c r="G308" s="43"/>
      <c r="H308" s="6"/>
    </row>
    <row r="309" spans="1:11" s="9" customFormat="1" ht="12.75">
      <c r="A309" s="19"/>
      <c r="B309" s="3"/>
      <c r="C309" s="4"/>
      <c r="D309" s="89"/>
      <c r="E309" s="16"/>
      <c r="F309" s="92"/>
      <c r="G309" s="43"/>
      <c r="H309" s="6"/>
    </row>
    <row r="310" spans="1:11" s="9" customFormat="1" ht="12.75">
      <c r="A310" s="19"/>
      <c r="B310" s="3"/>
      <c r="C310" s="4"/>
      <c r="D310" s="89"/>
      <c r="E310" s="16"/>
      <c r="F310" s="22"/>
      <c r="G310" s="43"/>
      <c r="H310" s="6"/>
    </row>
    <row r="311" spans="1:11" s="9" customFormat="1" ht="12.75">
      <c r="A311" s="19"/>
      <c r="B311" s="3"/>
      <c r="C311" s="4"/>
      <c r="D311" s="89"/>
      <c r="E311" s="16"/>
      <c r="F311" s="22"/>
      <c r="G311" s="43"/>
      <c r="H311" s="6"/>
    </row>
    <row r="312" spans="1:11" s="9" customFormat="1" ht="12.75">
      <c r="A312" s="19"/>
      <c r="B312" s="3"/>
      <c r="C312" s="4"/>
      <c r="D312" s="89"/>
      <c r="E312" s="16"/>
      <c r="F312" s="22"/>
      <c r="G312" s="43"/>
      <c r="H312" s="6"/>
    </row>
    <row r="313" spans="1:11" s="9" customFormat="1" ht="12.75">
      <c r="A313" s="19"/>
      <c r="B313" s="116"/>
      <c r="C313" s="4"/>
      <c r="D313" s="5"/>
      <c r="E313" s="117"/>
      <c r="F313" s="98"/>
      <c r="G313" s="103"/>
      <c r="H313" s="6"/>
    </row>
    <row r="314" spans="1:11" s="9" customFormat="1" ht="12.75">
      <c r="A314" s="2"/>
      <c r="B314" s="12"/>
      <c r="C314" s="13"/>
      <c r="D314" s="14"/>
      <c r="E314" s="11"/>
      <c r="F314" s="70"/>
      <c r="G314" s="2"/>
      <c r="H314" s="6"/>
    </row>
    <row r="315" spans="1:11" s="9" customFormat="1" ht="12.75">
      <c r="A315" s="19"/>
      <c r="B315" s="3"/>
      <c r="C315" s="4"/>
      <c r="D315" s="89"/>
      <c r="E315" s="91"/>
      <c r="F315" s="90"/>
      <c r="G315" s="43"/>
      <c r="H315" s="6"/>
    </row>
    <row r="316" spans="1:11" s="9" customFormat="1" ht="12.75">
      <c r="A316" s="19"/>
      <c r="B316" s="3"/>
      <c r="C316" s="4"/>
      <c r="D316" s="89"/>
      <c r="E316" s="16"/>
      <c r="F316" s="92"/>
      <c r="G316" s="43"/>
      <c r="H316" s="6"/>
    </row>
    <row r="317" spans="1:11" s="9" customFormat="1" ht="12.75">
      <c r="A317" s="19"/>
      <c r="B317" s="3"/>
      <c r="C317" s="4"/>
      <c r="D317" s="89"/>
      <c r="E317" s="16"/>
      <c r="F317" s="22"/>
      <c r="G317" s="43"/>
      <c r="H317" s="6"/>
    </row>
    <row r="318" spans="1:11" s="9" customFormat="1" ht="12.75">
      <c r="A318" s="19"/>
      <c r="B318" s="3"/>
      <c r="C318" s="4"/>
      <c r="D318" s="89"/>
      <c r="E318" s="16"/>
      <c r="F318" s="22"/>
      <c r="G318" s="43"/>
      <c r="H318" s="6"/>
    </row>
    <row r="319" spans="1:11" s="9" customFormat="1" ht="12.75" customHeight="1">
      <c r="A319" s="19"/>
      <c r="B319" s="3"/>
      <c r="C319" s="4"/>
      <c r="D319" s="89"/>
      <c r="E319" s="91"/>
      <c r="F319" s="22"/>
      <c r="G319" s="43"/>
      <c r="H319" s="6"/>
    </row>
    <row r="320" spans="1:11" s="9" customFormat="1" ht="12.75">
      <c r="A320" s="19"/>
      <c r="B320" s="3"/>
      <c r="C320" s="4"/>
      <c r="D320" s="89"/>
      <c r="E320" s="16"/>
      <c r="F320" s="98"/>
      <c r="G320" s="43"/>
      <c r="H320" s="6"/>
    </row>
    <row r="321" spans="1:11" s="9" customFormat="1" ht="12.75" customHeight="1">
      <c r="A321" s="2"/>
      <c r="B321" s="12"/>
      <c r="C321" s="13"/>
      <c r="D321" s="14"/>
      <c r="E321" s="11"/>
      <c r="F321" s="98"/>
      <c r="G321" s="2"/>
      <c r="H321" s="6"/>
    </row>
    <row r="322" spans="1:11" s="9" customFormat="1" ht="12.75">
      <c r="A322" s="19"/>
      <c r="B322" s="3"/>
      <c r="C322" s="4"/>
      <c r="D322" s="89"/>
      <c r="E322" s="27"/>
      <c r="F322" s="90"/>
      <c r="G322" s="43"/>
      <c r="H322" s="6"/>
    </row>
    <row r="323" spans="1:11" s="9" customFormat="1" ht="12.75">
      <c r="A323" s="19"/>
      <c r="B323" s="3"/>
      <c r="C323" s="4"/>
      <c r="D323" s="89"/>
      <c r="E323" s="91"/>
      <c r="F323" s="92"/>
      <c r="G323" s="43"/>
      <c r="H323" s="6"/>
    </row>
    <row r="324" spans="1:11" s="9" customFormat="1" ht="12.75">
      <c r="A324" s="19"/>
      <c r="B324" s="3"/>
      <c r="C324" s="4"/>
      <c r="D324" s="89"/>
      <c r="E324" s="16"/>
      <c r="F324" s="92"/>
      <c r="G324" s="43"/>
      <c r="H324" s="6"/>
    </row>
    <row r="325" spans="1:11" s="9" customFormat="1" ht="12.75">
      <c r="A325" s="19"/>
      <c r="B325" s="3"/>
      <c r="C325" s="4"/>
      <c r="D325" s="89"/>
      <c r="E325" s="16"/>
      <c r="F325" s="22"/>
      <c r="G325" s="43"/>
      <c r="H325" s="6"/>
    </row>
    <row r="326" spans="1:11" s="9" customFormat="1" ht="12.75">
      <c r="A326" s="19"/>
      <c r="B326" s="3"/>
      <c r="C326" s="4"/>
      <c r="D326" s="89"/>
      <c r="E326" s="16"/>
      <c r="F326" s="22"/>
      <c r="G326" s="43"/>
      <c r="H326" s="6"/>
    </row>
    <row r="327" spans="1:11" s="9" customFormat="1" ht="12.75" customHeight="1">
      <c r="A327" s="19"/>
      <c r="B327" s="3"/>
      <c r="C327" s="4"/>
      <c r="D327" s="89"/>
      <c r="E327" s="91"/>
      <c r="F327" s="22"/>
      <c r="G327" s="43"/>
      <c r="H327" s="6"/>
    </row>
    <row r="328" spans="1:11" s="9" customFormat="1" ht="12.75">
      <c r="A328" s="19"/>
      <c r="B328" s="3"/>
      <c r="C328" s="4"/>
      <c r="D328" s="89"/>
      <c r="E328" s="16"/>
      <c r="F328" s="98"/>
      <c r="G328" s="43"/>
      <c r="H328" s="6"/>
    </row>
    <row r="329" spans="1:11" s="9" customFormat="1" ht="12.75">
      <c r="A329" s="2"/>
      <c r="B329" s="12"/>
      <c r="C329" s="13"/>
      <c r="D329" s="14"/>
      <c r="E329" s="11"/>
      <c r="F329" s="98"/>
      <c r="G329" s="2"/>
      <c r="H329" s="6"/>
    </row>
    <row r="330" spans="1:11" ht="12.75">
      <c r="A330" s="19"/>
      <c r="B330" s="3"/>
      <c r="C330" s="4"/>
      <c r="D330" s="89"/>
      <c r="E330" s="27"/>
      <c r="F330" s="90"/>
      <c r="G330" s="43"/>
      <c r="H330" s="6"/>
      <c r="I330" s="9"/>
      <c r="J330" s="9"/>
      <c r="K330" s="9"/>
    </row>
    <row r="331" spans="1:11" ht="12.75">
      <c r="A331" s="2"/>
      <c r="B331" s="3"/>
      <c r="C331" s="4"/>
      <c r="D331" s="5"/>
      <c r="E331" s="113"/>
      <c r="F331" s="92"/>
      <c r="G331" s="103"/>
      <c r="H331" s="6"/>
      <c r="I331" s="9"/>
      <c r="J331" s="9"/>
      <c r="K331" s="9"/>
    </row>
    <row r="332" spans="1:11" ht="12.75">
      <c r="A332" s="2"/>
      <c r="B332" s="3"/>
      <c r="C332" s="4"/>
      <c r="D332" s="5"/>
      <c r="E332" s="114"/>
      <c r="F332" s="22"/>
      <c r="G332" s="103"/>
      <c r="H332" s="6"/>
      <c r="I332" s="9"/>
      <c r="J332" s="9"/>
      <c r="K332" s="9"/>
    </row>
    <row r="333" spans="1:11" s="9" customFormat="1" ht="12.75">
      <c r="A333" s="2"/>
      <c r="B333" s="3"/>
      <c r="C333" s="4"/>
      <c r="D333" s="5"/>
      <c r="E333" s="113"/>
      <c r="F333" s="22"/>
      <c r="G333" s="103"/>
      <c r="H333" s="6"/>
    </row>
    <row r="334" spans="1:11" s="9" customFormat="1" ht="12.75">
      <c r="A334" s="19"/>
      <c r="B334" s="3"/>
      <c r="C334" s="4"/>
      <c r="D334" s="5"/>
      <c r="E334" s="115"/>
      <c r="F334" s="22"/>
      <c r="G334" s="110"/>
      <c r="H334" s="6"/>
    </row>
    <row r="335" spans="1:11" ht="13.5" customHeight="1">
      <c r="A335" s="19"/>
      <c r="B335" s="3"/>
      <c r="C335" s="4"/>
      <c r="D335" s="5"/>
      <c r="E335" s="115"/>
      <c r="F335" s="22"/>
      <c r="G335" s="110"/>
      <c r="H335" s="6"/>
    </row>
    <row r="336" spans="1:11" s="35" customFormat="1" ht="12.75">
      <c r="A336" s="2"/>
      <c r="B336" s="44"/>
      <c r="C336" s="44"/>
      <c r="D336" s="44"/>
      <c r="E336" s="118"/>
      <c r="F336" s="22"/>
      <c r="G336" s="46"/>
      <c r="H336" s="15"/>
    </row>
    <row r="337" spans="1:11" s="36" customFormat="1" ht="12.75">
      <c r="A337" s="2"/>
      <c r="B337" s="27"/>
      <c r="C337" s="41"/>
      <c r="D337" s="108"/>
      <c r="E337" s="18"/>
      <c r="F337" s="119"/>
      <c r="G337" s="110"/>
      <c r="H337" s="6"/>
      <c r="I337" s="9"/>
      <c r="J337" s="9"/>
      <c r="K337" s="9"/>
    </row>
    <row r="338" spans="1:11" ht="13.5" customHeight="1">
      <c r="A338" s="2"/>
      <c r="B338" s="20"/>
      <c r="C338" s="111"/>
      <c r="D338" s="14"/>
      <c r="E338" s="11"/>
      <c r="F338" s="120"/>
      <c r="G338" s="43"/>
      <c r="H338" s="6"/>
    </row>
    <row r="339" spans="1:11" s="9" customFormat="1" ht="12.75">
      <c r="A339" s="2"/>
      <c r="B339" s="44"/>
      <c r="C339" s="44"/>
      <c r="D339" s="44"/>
      <c r="E339" s="44"/>
      <c r="F339" s="104"/>
      <c r="G339" s="46"/>
      <c r="H339" s="15"/>
      <c r="I339" s="37"/>
    </row>
    <row r="340" spans="1:11" s="9" customFormat="1" ht="12.75">
      <c r="A340" s="2"/>
      <c r="B340" s="12"/>
      <c r="C340" s="13"/>
      <c r="D340" s="14"/>
      <c r="E340" s="11"/>
      <c r="F340" s="40"/>
      <c r="G340" s="2"/>
      <c r="H340" s="6"/>
    </row>
    <row r="341" spans="1:11" s="9" customFormat="1" ht="12.75">
      <c r="A341" s="19"/>
      <c r="B341" s="3"/>
      <c r="C341" s="4"/>
      <c r="D341" s="89"/>
      <c r="E341" s="27"/>
      <c r="F341" s="90"/>
      <c r="G341" s="43"/>
      <c r="H341" s="6"/>
    </row>
    <row r="342" spans="1:11" s="9" customFormat="1" ht="12.75">
      <c r="A342" s="19"/>
      <c r="B342" s="3"/>
      <c r="C342" s="4"/>
      <c r="D342" s="89"/>
      <c r="E342" s="91"/>
      <c r="F342" s="92"/>
      <c r="G342" s="43"/>
      <c r="H342" s="6"/>
    </row>
    <row r="343" spans="1:11" s="9" customFormat="1" ht="12.75">
      <c r="A343" s="19"/>
      <c r="B343" s="3"/>
      <c r="C343" s="4"/>
      <c r="D343" s="89"/>
      <c r="E343" s="16"/>
      <c r="F343" s="92"/>
      <c r="G343" s="43"/>
      <c r="H343" s="6"/>
    </row>
    <row r="344" spans="1:11" s="9" customFormat="1" ht="12.75">
      <c r="A344" s="19"/>
      <c r="B344" s="3"/>
      <c r="C344" s="4"/>
      <c r="D344" s="89"/>
      <c r="E344" s="16"/>
      <c r="F344" s="22"/>
      <c r="G344" s="43"/>
      <c r="H344" s="6"/>
    </row>
    <row r="345" spans="1:11" s="9" customFormat="1" ht="12.75">
      <c r="A345" s="19"/>
      <c r="B345" s="3"/>
      <c r="C345" s="4"/>
      <c r="D345" s="89"/>
      <c r="E345" s="16"/>
      <c r="F345" s="22"/>
      <c r="G345" s="43"/>
      <c r="H345" s="6"/>
    </row>
    <row r="346" spans="1:11" s="9" customFormat="1" ht="12.75">
      <c r="A346" s="19"/>
      <c r="B346" s="3"/>
      <c r="C346" s="4"/>
      <c r="D346" s="89"/>
      <c r="E346" s="91"/>
      <c r="F346" s="22"/>
      <c r="G346" s="43"/>
      <c r="H346" s="6"/>
    </row>
    <row r="347" spans="1:11" s="9" customFormat="1" ht="12.75">
      <c r="A347" s="19"/>
      <c r="B347" s="3"/>
      <c r="C347" s="4"/>
      <c r="D347" s="89"/>
      <c r="E347" s="16"/>
      <c r="F347" s="22"/>
      <c r="G347" s="43"/>
      <c r="H347" s="6"/>
    </row>
    <row r="348" spans="1:11" s="9" customFormat="1" ht="12.75">
      <c r="A348" s="19"/>
      <c r="B348" s="3"/>
      <c r="C348" s="4"/>
      <c r="D348" s="89"/>
      <c r="E348" s="16"/>
      <c r="F348" s="22"/>
      <c r="G348" s="43"/>
      <c r="H348" s="6"/>
    </row>
    <row r="349" spans="1:11" s="35" customFormat="1" ht="12.75" customHeight="1">
      <c r="A349" s="19"/>
      <c r="B349" s="3"/>
      <c r="C349" s="4"/>
      <c r="D349" s="89"/>
      <c r="E349" s="16"/>
      <c r="F349" s="22"/>
      <c r="G349" s="43"/>
      <c r="H349" s="6"/>
    </row>
    <row r="350" spans="1:11" s="35" customFormat="1" ht="15.75">
      <c r="A350" s="2"/>
      <c r="B350" s="93"/>
      <c r="C350" s="94"/>
      <c r="D350" s="94"/>
      <c r="E350" s="91"/>
      <c r="F350" s="22"/>
      <c r="G350" s="96"/>
      <c r="H350" s="6"/>
    </row>
    <row r="351" spans="1:11" s="9" customFormat="1" ht="12.75">
      <c r="A351" s="38"/>
      <c r="B351" s="11"/>
      <c r="C351" s="39"/>
      <c r="D351" s="39"/>
      <c r="E351" s="11"/>
      <c r="F351" s="121"/>
      <c r="G351" s="2"/>
      <c r="H351" s="6"/>
    </row>
    <row r="352" spans="1:11" s="35" customFormat="1" ht="12.75" customHeight="1">
      <c r="A352" s="19"/>
      <c r="B352" s="3"/>
      <c r="C352" s="4"/>
      <c r="D352" s="89"/>
      <c r="E352" s="27"/>
      <c r="F352" s="42"/>
      <c r="G352" s="43"/>
      <c r="H352" s="6"/>
    </row>
    <row r="353" spans="1:8" s="9" customFormat="1" ht="15.75">
      <c r="A353" s="2"/>
      <c r="B353" s="93"/>
      <c r="C353" s="94"/>
      <c r="D353" s="94"/>
      <c r="E353" s="91"/>
      <c r="F353" s="92"/>
      <c r="G353" s="96"/>
      <c r="H353" s="6"/>
    </row>
    <row r="354" spans="1:8" s="9" customFormat="1" ht="12.75">
      <c r="A354" s="19"/>
      <c r="B354" s="3"/>
      <c r="C354" s="4"/>
      <c r="D354" s="89"/>
      <c r="E354" s="91"/>
      <c r="F354" s="97"/>
      <c r="G354" s="43"/>
      <c r="H354" s="6"/>
    </row>
    <row r="355" spans="1:8" s="9" customFormat="1" ht="12.75">
      <c r="A355" s="19"/>
      <c r="B355" s="3"/>
      <c r="C355" s="4"/>
      <c r="D355" s="89"/>
      <c r="E355" s="91"/>
      <c r="F355" s="92"/>
      <c r="G355" s="43"/>
      <c r="H355" s="6"/>
    </row>
    <row r="356" spans="1:8" s="9" customFormat="1" ht="12.75">
      <c r="A356" s="19"/>
      <c r="B356" s="3"/>
      <c r="C356" s="4"/>
      <c r="D356" s="89"/>
      <c r="E356" s="16"/>
      <c r="F356" s="22"/>
      <c r="G356" s="43"/>
      <c r="H356" s="6"/>
    </row>
    <row r="357" spans="1:8" s="9" customFormat="1" ht="12.75">
      <c r="A357" s="19"/>
      <c r="B357" s="3"/>
      <c r="C357" s="4"/>
      <c r="D357" s="89"/>
      <c r="E357" s="16"/>
      <c r="F357" s="22"/>
      <c r="G357" s="43"/>
      <c r="H357" s="6"/>
    </row>
    <row r="358" spans="1:8" s="35" customFormat="1" ht="12.75" customHeight="1">
      <c r="A358" s="19"/>
      <c r="B358" s="3"/>
      <c r="C358" s="4"/>
      <c r="D358" s="89"/>
      <c r="E358" s="16"/>
      <c r="F358" s="22"/>
      <c r="G358" s="43"/>
      <c r="H358" s="6"/>
    </row>
    <row r="359" spans="1:8" s="35" customFormat="1" ht="12.75" customHeight="1">
      <c r="A359" s="2"/>
      <c r="B359" s="93"/>
      <c r="C359" s="94"/>
      <c r="D359" s="94"/>
      <c r="E359" s="91"/>
      <c r="F359" s="22"/>
      <c r="G359" s="96"/>
      <c r="H359" s="6"/>
    </row>
    <row r="360" spans="1:8" s="9" customFormat="1" ht="15.75">
      <c r="A360" s="2"/>
      <c r="B360" s="93"/>
      <c r="C360" s="94"/>
      <c r="D360" s="94"/>
      <c r="E360" s="95"/>
      <c r="F360" s="121"/>
      <c r="G360" s="96"/>
      <c r="H360" s="6"/>
    </row>
    <row r="361" spans="1:8" s="9" customFormat="1" ht="12.75">
      <c r="A361" s="19"/>
      <c r="B361" s="3"/>
      <c r="C361" s="4"/>
      <c r="D361" s="89"/>
      <c r="E361" s="27"/>
      <c r="F361" s="97"/>
      <c r="G361" s="43"/>
      <c r="H361" s="6"/>
    </row>
    <row r="362" spans="1:8" s="9" customFormat="1" ht="12.75">
      <c r="A362" s="19"/>
      <c r="B362" s="3"/>
      <c r="C362" s="4"/>
      <c r="D362" s="89"/>
      <c r="E362" s="91"/>
      <c r="F362" s="92"/>
      <c r="G362" s="43"/>
      <c r="H362" s="6"/>
    </row>
    <row r="363" spans="1:8" s="9" customFormat="1" ht="12.75">
      <c r="A363" s="19"/>
      <c r="B363" s="3"/>
      <c r="C363" s="4"/>
      <c r="D363" s="89"/>
      <c r="E363" s="91"/>
      <c r="F363" s="92"/>
      <c r="G363" s="43"/>
      <c r="H363" s="6"/>
    </row>
    <row r="364" spans="1:8" s="9" customFormat="1" ht="12.75">
      <c r="A364" s="19"/>
      <c r="B364" s="3"/>
      <c r="C364" s="4"/>
      <c r="D364" s="89"/>
      <c r="E364" s="16"/>
      <c r="F364" s="92"/>
      <c r="G364" s="43"/>
      <c r="H364" s="6"/>
    </row>
    <row r="365" spans="1:8" s="9" customFormat="1" ht="12.75">
      <c r="A365" s="19"/>
      <c r="B365" s="3"/>
      <c r="C365" s="4"/>
      <c r="D365" s="89"/>
      <c r="E365" s="16"/>
      <c r="F365" s="22"/>
      <c r="G365" s="43"/>
      <c r="H365" s="6"/>
    </row>
    <row r="366" spans="1:8" s="9" customFormat="1" ht="12.75">
      <c r="A366" s="19"/>
      <c r="B366" s="3"/>
      <c r="C366" s="4"/>
      <c r="D366" s="89"/>
      <c r="E366" s="16"/>
      <c r="F366" s="22"/>
      <c r="G366" s="43"/>
      <c r="H366" s="6"/>
    </row>
    <row r="367" spans="1:8" s="9" customFormat="1" ht="12.75">
      <c r="A367" s="19"/>
      <c r="B367" s="3"/>
      <c r="C367" s="4"/>
      <c r="D367" s="89"/>
      <c r="E367" s="91"/>
      <c r="F367" s="22"/>
      <c r="G367" s="43"/>
      <c r="H367" s="6"/>
    </row>
    <row r="368" spans="1:8" s="9" customFormat="1" ht="12.75">
      <c r="A368" s="19"/>
      <c r="B368" s="3"/>
      <c r="C368" s="4"/>
      <c r="D368" s="89"/>
      <c r="E368" s="16"/>
      <c r="F368" s="121"/>
      <c r="G368" s="43"/>
      <c r="H368" s="6"/>
    </row>
    <row r="369" spans="1:8" s="9" customFormat="1" ht="12.75">
      <c r="A369" s="19"/>
      <c r="B369" s="3"/>
      <c r="C369" s="4"/>
      <c r="D369" s="89"/>
      <c r="E369" s="27"/>
      <c r="F369" s="22"/>
      <c r="G369" s="43"/>
      <c r="H369" s="6"/>
    </row>
    <row r="370" spans="1:8" s="9" customFormat="1" ht="12.75">
      <c r="A370" s="19"/>
      <c r="B370" s="3"/>
      <c r="C370" s="4"/>
      <c r="D370" s="89"/>
      <c r="E370" s="91"/>
      <c r="F370" s="92"/>
      <c r="G370" s="43"/>
      <c r="H370" s="6"/>
    </row>
    <row r="371" spans="1:8" s="9" customFormat="1" ht="12.75">
      <c r="A371" s="19"/>
      <c r="B371" s="3"/>
      <c r="C371" s="4"/>
      <c r="D371" s="89"/>
      <c r="E371" s="16"/>
      <c r="F371" s="92"/>
      <c r="G371" s="43"/>
      <c r="H371" s="6"/>
    </row>
    <row r="372" spans="1:8" s="9" customFormat="1" ht="12.75">
      <c r="A372" s="19"/>
      <c r="B372" s="3"/>
      <c r="C372" s="4"/>
      <c r="D372" s="89"/>
      <c r="E372" s="16"/>
      <c r="F372" s="22"/>
      <c r="G372" s="43"/>
      <c r="H372" s="6"/>
    </row>
    <row r="373" spans="1:8" s="9" customFormat="1" ht="12.75">
      <c r="A373" s="19"/>
      <c r="B373" s="3"/>
      <c r="C373" s="4"/>
      <c r="D373" s="89"/>
      <c r="E373" s="16"/>
      <c r="F373" s="22"/>
      <c r="G373" s="43"/>
      <c r="H373" s="6"/>
    </row>
    <row r="374" spans="1:8" s="9" customFormat="1" ht="12.75">
      <c r="A374" s="19"/>
      <c r="B374" s="3"/>
      <c r="C374" s="4"/>
      <c r="D374" s="89"/>
      <c r="E374" s="91"/>
      <c r="F374" s="22"/>
      <c r="G374" s="43"/>
      <c r="H374" s="6"/>
    </row>
    <row r="375" spans="1:8" s="9" customFormat="1" ht="12.75">
      <c r="A375" s="19"/>
      <c r="B375" s="3"/>
      <c r="C375" s="4"/>
      <c r="D375" s="89"/>
      <c r="E375" s="16"/>
      <c r="F375" s="121"/>
      <c r="G375" s="43"/>
      <c r="H375" s="6"/>
    </row>
    <row r="376" spans="1:8" ht="13.5" customHeight="1">
      <c r="A376" s="19"/>
      <c r="B376" s="3"/>
      <c r="C376" s="4"/>
      <c r="D376" s="89"/>
      <c r="E376" s="27"/>
      <c r="F376" s="22"/>
      <c r="G376" s="43"/>
      <c r="H376" s="6"/>
    </row>
    <row r="377" spans="1:8" ht="13.5" customHeight="1">
      <c r="A377" s="2"/>
      <c r="B377" s="44"/>
      <c r="C377" s="44"/>
      <c r="D377" s="44"/>
      <c r="E377" s="48"/>
      <c r="F377" s="92"/>
      <c r="G377" s="46"/>
      <c r="H377" s="15"/>
    </row>
    <row r="378" spans="1:8" s="35" customFormat="1" ht="12.75">
      <c r="A378" s="2"/>
      <c r="B378" s="44"/>
      <c r="C378" s="44"/>
      <c r="D378" s="44"/>
      <c r="E378" s="44"/>
      <c r="F378" s="47"/>
      <c r="G378" s="46"/>
      <c r="H378" s="15"/>
    </row>
    <row r="379" spans="1:8" s="35" customFormat="1" ht="12.75">
      <c r="A379" s="38"/>
      <c r="B379" s="11"/>
      <c r="C379" s="39"/>
      <c r="D379" s="39"/>
      <c r="E379" s="11"/>
      <c r="F379" s="40"/>
      <c r="G379" s="1"/>
      <c r="H379" s="6"/>
    </row>
    <row r="380" spans="1:8" s="35" customFormat="1" ht="12.75">
      <c r="A380" s="2"/>
      <c r="B380" s="27"/>
      <c r="C380" s="41"/>
      <c r="D380" s="41"/>
      <c r="E380" s="16"/>
      <c r="F380" s="42"/>
      <c r="G380" s="43"/>
      <c r="H380" s="6"/>
    </row>
    <row r="381" spans="1:8" ht="13.5" customHeight="1">
      <c r="A381" s="2"/>
      <c r="B381" s="27"/>
      <c r="C381" s="41"/>
      <c r="D381" s="41"/>
      <c r="E381" s="16"/>
      <c r="F381" s="97"/>
      <c r="G381" s="43"/>
      <c r="H381" s="6"/>
    </row>
    <row r="382" spans="1:8" ht="13.5" customHeight="1">
      <c r="A382" s="2"/>
      <c r="B382" s="44"/>
      <c r="C382" s="44"/>
      <c r="D382" s="44"/>
      <c r="E382" s="48"/>
      <c r="F382" s="97"/>
      <c r="G382" s="46"/>
      <c r="H382" s="15"/>
    </row>
    <row r="383" spans="1:8" s="35" customFormat="1" ht="12.75">
      <c r="A383" s="2"/>
      <c r="B383" s="44"/>
      <c r="C383" s="44"/>
      <c r="D383" s="44"/>
      <c r="E383" s="44"/>
      <c r="F383" s="47"/>
      <c r="G383" s="46"/>
      <c r="H383" s="15"/>
    </row>
    <row r="384" spans="1:8" s="35" customFormat="1" ht="12.75">
      <c r="A384" s="2"/>
      <c r="B384" s="11"/>
      <c r="C384" s="39"/>
      <c r="D384" s="39"/>
      <c r="E384" s="11"/>
      <c r="F384" s="40"/>
      <c r="G384" s="1"/>
      <c r="H384" s="6"/>
    </row>
    <row r="385" spans="1:8" s="35" customFormat="1" ht="12.75">
      <c r="A385" s="38"/>
      <c r="B385" s="11"/>
      <c r="C385" s="39"/>
      <c r="D385" s="39"/>
      <c r="E385" s="11"/>
      <c r="F385" s="42"/>
      <c r="G385" s="2"/>
      <c r="H385" s="6"/>
    </row>
    <row r="386" spans="1:8" s="35" customFormat="1" ht="12.75">
      <c r="A386" s="2"/>
      <c r="B386" s="27"/>
      <c r="C386" s="41"/>
      <c r="D386" s="41"/>
      <c r="E386" s="27"/>
      <c r="F386" s="42"/>
      <c r="G386" s="43"/>
      <c r="H386" s="6"/>
    </row>
    <row r="387" spans="1:8" s="35" customFormat="1" ht="12.75">
      <c r="A387" s="2"/>
      <c r="B387" s="27"/>
      <c r="C387" s="41"/>
      <c r="D387" s="41"/>
      <c r="E387" s="16"/>
      <c r="F387" s="45"/>
      <c r="G387" s="43"/>
      <c r="H387" s="6"/>
    </row>
    <row r="388" spans="1:8" s="35" customFormat="1" ht="12.75">
      <c r="A388" s="2"/>
      <c r="B388" s="27"/>
      <c r="C388" s="41"/>
      <c r="D388" s="41"/>
      <c r="E388" s="27"/>
      <c r="F388" s="97"/>
      <c r="G388" s="43"/>
      <c r="H388" s="6"/>
    </row>
    <row r="389" spans="1:8" s="35" customFormat="1" ht="12.75">
      <c r="A389" s="2"/>
      <c r="B389" s="27"/>
      <c r="C389" s="41"/>
      <c r="D389" s="41"/>
      <c r="E389" s="27"/>
      <c r="F389" s="45"/>
      <c r="G389" s="43"/>
      <c r="H389" s="6"/>
    </row>
    <row r="390" spans="1:8" s="35" customFormat="1" ht="12.75">
      <c r="A390" s="2"/>
      <c r="B390" s="27"/>
      <c r="C390" s="41"/>
      <c r="D390" s="41"/>
      <c r="E390" s="27"/>
      <c r="F390" s="45"/>
      <c r="G390" s="43"/>
      <c r="H390" s="6"/>
    </row>
    <row r="391" spans="1:8" ht="13.5" customHeight="1">
      <c r="A391" s="2"/>
      <c r="B391" s="27"/>
      <c r="C391" s="41"/>
      <c r="D391" s="41"/>
      <c r="E391" s="16"/>
      <c r="F391" s="45"/>
      <c r="G391" s="43"/>
      <c r="H391" s="6"/>
    </row>
    <row r="392" spans="1:8" s="35" customFormat="1" ht="12.75">
      <c r="A392" s="2"/>
      <c r="B392" s="44"/>
      <c r="C392" s="44"/>
      <c r="D392" s="44"/>
      <c r="E392" s="44"/>
      <c r="F392" s="97"/>
      <c r="G392" s="46"/>
      <c r="H392" s="15"/>
    </row>
    <row r="393" spans="1:8" s="35" customFormat="1" ht="12.75">
      <c r="A393" s="38"/>
      <c r="B393" s="11"/>
      <c r="C393" s="39"/>
      <c r="D393" s="39"/>
      <c r="E393" s="11"/>
      <c r="F393" s="40"/>
      <c r="G393" s="2"/>
      <c r="H393" s="6"/>
    </row>
    <row r="394" spans="1:8" ht="13.5" customHeight="1">
      <c r="A394" s="2"/>
      <c r="B394" s="27"/>
      <c r="C394" s="41"/>
      <c r="D394" s="41"/>
      <c r="E394" s="27"/>
      <c r="F394" s="42"/>
      <c r="G394" s="43"/>
      <c r="H394" s="6"/>
    </row>
    <row r="395" spans="1:8" ht="13.5" customHeight="1">
      <c r="A395" s="2"/>
      <c r="B395" s="44"/>
      <c r="C395" s="44"/>
      <c r="D395" s="44"/>
      <c r="E395" s="44"/>
      <c r="F395" s="45"/>
      <c r="G395" s="46"/>
      <c r="H395" s="15"/>
    </row>
    <row r="396" spans="1:8" s="35" customFormat="1" ht="12.75">
      <c r="A396" s="2"/>
      <c r="B396" s="44"/>
      <c r="C396" s="44"/>
      <c r="D396" s="44"/>
      <c r="E396" s="44"/>
      <c r="F396" s="47"/>
      <c r="G396" s="46"/>
      <c r="H396" s="15"/>
    </row>
    <row r="397" spans="1:8" s="35" customFormat="1" ht="12.75">
      <c r="A397" s="38"/>
      <c r="B397" s="11"/>
      <c r="C397" s="39"/>
      <c r="D397" s="39"/>
      <c r="E397" s="11"/>
      <c r="F397" s="40"/>
      <c r="G397" s="2"/>
      <c r="H397" s="6"/>
    </row>
    <row r="398" spans="1:8" ht="13.5" customHeight="1">
      <c r="A398" s="2"/>
      <c r="B398" s="27"/>
      <c r="C398" s="41"/>
      <c r="D398" s="41"/>
      <c r="E398" s="27"/>
      <c r="F398" s="42"/>
      <c r="G398" s="43"/>
      <c r="H398" s="6"/>
    </row>
    <row r="399" spans="1:8" ht="13.5" customHeight="1">
      <c r="A399" s="2"/>
      <c r="B399" s="44"/>
      <c r="C399" s="44"/>
      <c r="D399" s="44"/>
      <c r="E399" s="48"/>
      <c r="F399" s="45"/>
      <c r="G399" s="46"/>
      <c r="H399" s="15"/>
    </row>
    <row r="400" spans="1:8" ht="13.5" customHeight="1">
      <c r="A400" s="2"/>
      <c r="B400" s="44"/>
      <c r="C400" s="44"/>
      <c r="D400" s="44"/>
      <c r="E400" s="48"/>
      <c r="F400" s="47"/>
      <c r="G400" s="46"/>
      <c r="H400" s="15"/>
    </row>
    <row r="401" spans="1:8" ht="13.5" customHeight="1">
      <c r="A401" s="2"/>
      <c r="B401" s="44"/>
      <c r="C401" s="44"/>
      <c r="D401" s="44"/>
      <c r="E401" s="48"/>
      <c r="F401" s="47"/>
      <c r="G401" s="46"/>
      <c r="H401" s="15"/>
    </row>
    <row r="402" spans="1:8" ht="13.5" customHeight="1">
      <c r="A402" s="2"/>
      <c r="B402" s="44"/>
      <c r="C402" s="44"/>
      <c r="D402" s="44"/>
      <c r="E402" s="48"/>
      <c r="F402" s="47"/>
      <c r="G402" s="46"/>
      <c r="H402" s="15"/>
    </row>
    <row r="403" spans="1:8" ht="13.5" customHeight="1">
      <c r="A403" s="2"/>
      <c r="B403" s="44"/>
      <c r="C403" s="44"/>
      <c r="D403" s="44"/>
      <c r="E403" s="48"/>
      <c r="F403" s="47"/>
      <c r="G403" s="46"/>
      <c r="H403" s="15"/>
    </row>
    <row r="404" spans="1:8" ht="13.5" customHeight="1">
      <c r="A404" s="2"/>
      <c r="B404" s="44"/>
      <c r="C404" s="44"/>
      <c r="D404" s="44"/>
      <c r="E404" s="44"/>
      <c r="F404" s="47"/>
      <c r="G404" s="46"/>
      <c r="H404" s="15"/>
    </row>
    <row r="405" spans="1:8" s="35" customFormat="1" ht="12.75">
      <c r="A405" s="2"/>
      <c r="B405" s="44"/>
      <c r="C405" s="44"/>
      <c r="D405" s="44"/>
      <c r="E405" s="44"/>
      <c r="F405" s="47"/>
      <c r="G405" s="46"/>
      <c r="H405" s="15"/>
    </row>
    <row r="406" spans="1:8" ht="13.5" customHeight="1">
      <c r="A406" s="2"/>
      <c r="B406" s="27"/>
      <c r="C406" s="41"/>
      <c r="D406" s="41"/>
      <c r="E406" s="27"/>
      <c r="F406" s="40"/>
      <c r="G406" s="43"/>
      <c r="H406" s="6"/>
    </row>
    <row r="407" spans="1:8" ht="13.5" customHeight="1">
      <c r="A407" s="2"/>
      <c r="B407" s="44"/>
      <c r="C407" s="44"/>
      <c r="D407" s="44"/>
      <c r="E407" s="16"/>
      <c r="F407" s="45"/>
      <c r="G407" s="46"/>
      <c r="H407" s="15"/>
    </row>
    <row r="408" spans="1:8" ht="13.5" customHeight="1">
      <c r="A408" s="2"/>
      <c r="B408" s="44"/>
      <c r="C408" s="44"/>
      <c r="D408" s="44"/>
      <c r="E408" s="44"/>
      <c r="F408" s="47"/>
      <c r="G408" s="46"/>
      <c r="H408" s="15"/>
    </row>
    <row r="409" spans="1:8" ht="13.5" customHeight="1">
      <c r="A409" s="2"/>
      <c r="B409" s="44"/>
      <c r="C409" s="44"/>
      <c r="D409" s="44"/>
      <c r="E409" s="44"/>
      <c r="F409" s="40"/>
      <c r="G409" s="46"/>
      <c r="H409" s="15"/>
    </row>
    <row r="410" spans="1:8" ht="13.5" customHeight="1">
      <c r="A410" s="2"/>
      <c r="B410" s="44"/>
      <c r="C410" s="44"/>
      <c r="D410" s="44"/>
      <c r="E410" s="44"/>
      <c r="F410" s="40"/>
      <c r="G410" s="46"/>
      <c r="H410" s="15"/>
    </row>
    <row r="411" spans="1:8" ht="13.5" customHeight="1">
      <c r="A411" s="2"/>
      <c r="B411" s="44"/>
      <c r="C411" s="44"/>
      <c r="D411" s="44"/>
      <c r="E411" s="44"/>
      <c r="F411" s="40"/>
      <c r="G411" s="46"/>
      <c r="H411" s="15"/>
    </row>
    <row r="412" spans="1:8" ht="13.5" customHeight="1">
      <c r="A412" s="2"/>
      <c r="B412" s="44"/>
      <c r="C412" s="44"/>
      <c r="D412" s="44"/>
      <c r="E412" s="44"/>
      <c r="F412" s="40"/>
      <c r="G412" s="46"/>
      <c r="H412" s="15"/>
    </row>
    <row r="413" spans="1:8" ht="13.5" customHeight="1">
      <c r="A413" s="2"/>
      <c r="B413" s="44"/>
      <c r="C413" s="44"/>
      <c r="D413" s="44"/>
      <c r="E413" s="44"/>
      <c r="F413" s="40"/>
      <c r="G413" s="46"/>
      <c r="H413" s="15"/>
    </row>
    <row r="414" spans="1:8" ht="13.5" customHeight="1">
      <c r="A414" s="2"/>
      <c r="B414" s="44"/>
      <c r="C414" s="44"/>
      <c r="D414" s="44"/>
      <c r="E414" s="44"/>
      <c r="F414" s="40"/>
      <c r="G414" s="46"/>
      <c r="H414" s="15"/>
    </row>
    <row r="415" spans="1:8" ht="13.5" customHeight="1">
      <c r="A415" s="2"/>
      <c r="B415" s="44"/>
      <c r="C415" s="44"/>
      <c r="D415" s="44"/>
      <c r="E415" s="44"/>
      <c r="F415" s="40"/>
      <c r="G415" s="46"/>
      <c r="H415" s="15"/>
    </row>
    <row r="416" spans="1:8" ht="13.5" customHeight="1">
      <c r="A416" s="2"/>
      <c r="B416" s="44"/>
      <c r="C416" s="44"/>
      <c r="D416" s="44"/>
      <c r="E416" s="44"/>
      <c r="F416" s="40"/>
      <c r="G416" s="46"/>
      <c r="H416" s="15"/>
    </row>
    <row r="417" spans="1:11" ht="13.5" customHeight="1">
      <c r="A417" s="2"/>
      <c r="B417" s="44"/>
      <c r="C417" s="44"/>
      <c r="D417" s="44"/>
      <c r="E417" s="44"/>
      <c r="F417" s="40"/>
      <c r="G417" s="46"/>
      <c r="H417" s="15"/>
    </row>
    <row r="418" spans="1:11" ht="13.5" customHeight="1">
      <c r="A418" s="2"/>
      <c r="B418" s="44"/>
      <c r="C418" s="44"/>
      <c r="D418" s="44"/>
      <c r="E418" s="44"/>
      <c r="F418" s="40"/>
      <c r="G418" s="46"/>
      <c r="H418" s="15"/>
    </row>
    <row r="419" spans="1:11" s="49" customFormat="1" ht="13.5" customHeight="1">
      <c r="A419" s="2"/>
      <c r="B419" s="44"/>
      <c r="C419" s="44"/>
      <c r="D419" s="44"/>
      <c r="E419" s="44"/>
      <c r="F419" s="40"/>
      <c r="G419" s="46"/>
      <c r="H419" s="15"/>
      <c r="I419" s="7"/>
      <c r="J419" s="7"/>
      <c r="K419" s="7"/>
    </row>
    <row r="420" spans="1:11" s="49" customFormat="1" ht="13.5" customHeight="1">
      <c r="A420" s="2"/>
      <c r="B420" s="44"/>
      <c r="C420" s="44"/>
      <c r="D420" s="44"/>
      <c r="E420" s="44"/>
      <c r="F420" s="40"/>
      <c r="G420" s="46"/>
      <c r="H420" s="15"/>
      <c r="I420" s="7"/>
      <c r="J420" s="7"/>
      <c r="K420" s="7"/>
    </row>
    <row r="421" spans="1:11" s="49" customFormat="1" ht="13.5" customHeight="1">
      <c r="A421" s="2"/>
      <c r="B421" s="44"/>
      <c r="C421" s="44"/>
      <c r="D421" s="44"/>
      <c r="E421" s="44"/>
      <c r="F421" s="40"/>
      <c r="G421" s="46"/>
      <c r="H421" s="15"/>
      <c r="I421" s="7"/>
      <c r="J421" s="7"/>
      <c r="K421" s="7"/>
    </row>
    <row r="422" spans="1:11" s="49" customFormat="1" ht="13.5" customHeight="1">
      <c r="A422" s="2"/>
      <c r="B422" s="44"/>
      <c r="C422" s="44"/>
      <c r="D422" s="44"/>
      <c r="E422" s="44"/>
      <c r="F422" s="40"/>
      <c r="G422" s="46"/>
      <c r="H422" s="15"/>
      <c r="I422" s="7"/>
      <c r="J422" s="7"/>
      <c r="K422" s="7"/>
    </row>
    <row r="423" spans="1:11" s="49" customFormat="1" ht="13.5" customHeight="1">
      <c r="A423" s="2"/>
      <c r="B423" s="44"/>
      <c r="C423" s="44"/>
      <c r="D423" s="44"/>
      <c r="E423" s="44"/>
      <c r="F423" s="40"/>
      <c r="G423" s="46"/>
      <c r="H423" s="15"/>
      <c r="I423" s="7"/>
      <c r="J423" s="7"/>
      <c r="K423" s="7"/>
    </row>
    <row r="424" spans="1:11" s="49" customFormat="1" ht="13.5" customHeight="1">
      <c r="A424" s="2"/>
      <c r="B424" s="44"/>
      <c r="C424" s="44"/>
      <c r="D424" s="44"/>
      <c r="E424" s="44"/>
      <c r="F424" s="40"/>
      <c r="G424" s="46"/>
      <c r="H424" s="15"/>
      <c r="I424" s="7"/>
      <c r="J424" s="7"/>
      <c r="K424" s="7"/>
    </row>
    <row r="425" spans="1:11" s="49" customFormat="1" ht="13.5" customHeight="1">
      <c r="A425" s="2"/>
      <c r="B425" s="44"/>
      <c r="C425" s="44"/>
      <c r="D425" s="44"/>
      <c r="E425" s="44"/>
      <c r="F425" s="40"/>
      <c r="G425" s="46"/>
      <c r="H425" s="15"/>
      <c r="I425" s="7"/>
      <c r="J425" s="7"/>
      <c r="K425" s="7"/>
    </row>
    <row r="426" spans="1:11" s="49" customFormat="1" ht="13.5" customHeight="1">
      <c r="A426" s="2"/>
      <c r="B426" s="44"/>
      <c r="C426" s="44"/>
      <c r="D426" s="44"/>
      <c r="E426" s="44"/>
      <c r="F426" s="40"/>
      <c r="G426" s="46"/>
      <c r="H426" s="15"/>
      <c r="I426" s="7"/>
      <c r="J426" s="7"/>
      <c r="K426" s="7"/>
    </row>
    <row r="427" spans="1:11" s="49" customFormat="1" ht="13.5" customHeight="1">
      <c r="A427" s="2"/>
      <c r="B427" s="44"/>
      <c r="C427" s="44"/>
      <c r="D427" s="44"/>
      <c r="E427" s="44"/>
      <c r="F427" s="40"/>
      <c r="G427" s="46"/>
      <c r="H427" s="15"/>
      <c r="I427" s="7"/>
      <c r="J427" s="7"/>
      <c r="K427" s="7"/>
    </row>
    <row r="428" spans="1:11" s="49" customFormat="1" ht="13.5" customHeight="1">
      <c r="A428" s="2"/>
      <c r="B428" s="44"/>
      <c r="C428" s="44"/>
      <c r="D428" s="44"/>
      <c r="E428" s="44"/>
      <c r="F428" s="40"/>
      <c r="G428" s="46"/>
      <c r="H428" s="15"/>
      <c r="I428" s="7"/>
      <c r="J428" s="7"/>
      <c r="K428" s="7"/>
    </row>
    <row r="429" spans="1:11" s="49" customFormat="1" ht="13.5" customHeight="1">
      <c r="A429" s="2"/>
      <c r="B429" s="44"/>
      <c r="C429" s="44"/>
      <c r="D429" s="44"/>
      <c r="E429" s="44"/>
      <c r="F429" s="40"/>
      <c r="G429" s="46"/>
      <c r="H429" s="15"/>
      <c r="I429" s="7"/>
      <c r="J429" s="7"/>
      <c r="K429" s="7"/>
    </row>
    <row r="430" spans="1:11" s="49" customFormat="1" ht="13.5" customHeight="1">
      <c r="A430" s="2"/>
      <c r="B430" s="44"/>
      <c r="C430" s="44"/>
      <c r="D430" s="44"/>
      <c r="E430" s="44"/>
      <c r="F430" s="40"/>
      <c r="G430" s="46"/>
      <c r="H430" s="15"/>
      <c r="I430" s="7"/>
      <c r="J430" s="7"/>
      <c r="K430" s="7"/>
    </row>
    <row r="431" spans="1:11" s="49" customFormat="1" ht="13.5" customHeight="1">
      <c r="A431" s="2"/>
      <c r="B431" s="44"/>
      <c r="C431" s="44"/>
      <c r="D431" s="44"/>
      <c r="E431" s="44"/>
      <c r="F431" s="40"/>
      <c r="G431" s="46"/>
      <c r="H431" s="15"/>
      <c r="I431" s="7"/>
      <c r="J431" s="7"/>
      <c r="K431" s="7"/>
    </row>
    <row r="432" spans="1:11" s="49" customFormat="1" ht="13.5" customHeight="1">
      <c r="A432" s="2"/>
      <c r="B432" s="44"/>
      <c r="C432" s="44"/>
      <c r="D432" s="44"/>
      <c r="E432" s="44"/>
      <c r="F432" s="40"/>
      <c r="G432" s="46"/>
      <c r="H432" s="15"/>
      <c r="I432" s="7"/>
      <c r="J432" s="7"/>
      <c r="K432" s="7"/>
    </row>
    <row r="433" spans="1:11" s="49" customFormat="1" ht="13.5" customHeight="1">
      <c r="A433" s="2"/>
      <c r="B433" s="44"/>
      <c r="C433" s="44"/>
      <c r="D433" s="44"/>
      <c r="E433" s="44"/>
      <c r="F433" s="40"/>
      <c r="G433" s="46"/>
      <c r="H433" s="15"/>
      <c r="I433" s="7"/>
      <c r="J433" s="7"/>
      <c r="K433" s="7"/>
    </row>
    <row r="434" spans="1:11" s="49" customFormat="1" ht="13.5" customHeight="1">
      <c r="A434" s="2"/>
      <c r="B434" s="44"/>
      <c r="C434" s="44"/>
      <c r="D434" s="44"/>
      <c r="E434" s="44"/>
      <c r="F434" s="40"/>
      <c r="G434" s="46"/>
      <c r="H434" s="15"/>
      <c r="I434" s="7"/>
      <c r="J434" s="7"/>
      <c r="K434" s="7"/>
    </row>
    <row r="435" spans="1:11" s="49" customFormat="1" ht="13.5" customHeight="1">
      <c r="A435" s="2"/>
      <c r="B435" s="44"/>
      <c r="C435" s="44"/>
      <c r="D435" s="44"/>
      <c r="E435" s="44"/>
      <c r="F435" s="40"/>
      <c r="G435" s="46"/>
      <c r="H435" s="15"/>
      <c r="I435" s="7"/>
      <c r="J435" s="7"/>
      <c r="K435" s="7"/>
    </row>
    <row r="436" spans="1:11" s="49" customFormat="1" ht="13.5" customHeight="1">
      <c r="A436" s="2"/>
      <c r="B436" s="44"/>
      <c r="C436" s="44"/>
      <c r="D436" s="44"/>
      <c r="E436" s="44"/>
      <c r="F436" s="40"/>
      <c r="G436" s="46"/>
      <c r="H436" s="15"/>
      <c r="I436" s="7"/>
      <c r="J436" s="7"/>
      <c r="K436" s="7"/>
    </row>
    <row r="437" spans="1:11" s="49" customFormat="1" ht="13.5" customHeight="1">
      <c r="A437" s="2"/>
      <c r="B437" s="44"/>
      <c r="C437" s="44"/>
      <c r="D437" s="44"/>
      <c r="E437" s="44"/>
      <c r="F437" s="40"/>
      <c r="G437" s="46"/>
      <c r="H437" s="15"/>
      <c r="I437" s="7"/>
      <c r="J437" s="7"/>
      <c r="K437" s="7"/>
    </row>
    <row r="438" spans="1:11" s="49" customFormat="1" ht="13.5" customHeight="1">
      <c r="A438" s="2"/>
      <c r="B438" s="44"/>
      <c r="C438" s="44"/>
      <c r="D438" s="44"/>
      <c r="E438" s="44"/>
      <c r="F438" s="40"/>
      <c r="G438" s="46"/>
      <c r="H438" s="15"/>
      <c r="I438" s="7"/>
      <c r="J438" s="7"/>
      <c r="K438" s="7"/>
    </row>
    <row r="439" spans="1:11" s="49" customFormat="1" ht="13.5" customHeight="1">
      <c r="A439" s="2"/>
      <c r="B439" s="44"/>
      <c r="C439" s="44"/>
      <c r="D439" s="44"/>
      <c r="E439" s="44"/>
      <c r="F439" s="40"/>
      <c r="G439" s="46"/>
      <c r="H439" s="15"/>
      <c r="I439" s="7"/>
      <c r="J439" s="7"/>
      <c r="K439" s="7"/>
    </row>
    <row r="440" spans="1:11" s="49" customFormat="1" ht="13.5" customHeight="1">
      <c r="A440" s="2"/>
      <c r="B440" s="44"/>
      <c r="C440" s="44"/>
      <c r="D440" s="44"/>
      <c r="E440" s="44"/>
      <c r="F440" s="40"/>
      <c r="G440" s="46"/>
      <c r="H440" s="15"/>
      <c r="I440" s="7"/>
      <c r="J440" s="7"/>
      <c r="K440" s="7"/>
    </row>
    <row r="441" spans="1:11" s="49" customFormat="1" ht="13.5" customHeight="1">
      <c r="A441" s="2"/>
      <c r="B441" s="44"/>
      <c r="C441" s="44"/>
      <c r="D441" s="44"/>
      <c r="E441" s="44"/>
      <c r="F441" s="40"/>
      <c r="G441" s="46"/>
      <c r="H441" s="15"/>
      <c r="I441" s="7"/>
      <c r="J441" s="7"/>
      <c r="K441" s="7"/>
    </row>
    <row r="442" spans="1:11" s="49" customFormat="1" ht="13.5" customHeight="1">
      <c r="A442" s="2"/>
      <c r="B442" s="44"/>
      <c r="C442" s="44"/>
      <c r="D442" s="44"/>
      <c r="E442" s="44"/>
      <c r="F442" s="40"/>
      <c r="G442" s="46"/>
      <c r="H442" s="15"/>
      <c r="I442" s="7"/>
      <c r="J442" s="7"/>
      <c r="K442" s="7"/>
    </row>
    <row r="443" spans="1:11" s="49" customFormat="1" ht="13.5" customHeight="1">
      <c r="A443" s="2"/>
      <c r="B443" s="44"/>
      <c r="C443" s="44"/>
      <c r="D443" s="44"/>
      <c r="E443" s="44"/>
      <c r="F443" s="40"/>
      <c r="G443" s="46"/>
      <c r="H443" s="15"/>
      <c r="I443" s="7"/>
      <c r="J443" s="7"/>
      <c r="K443" s="7"/>
    </row>
    <row r="444" spans="1:11" s="49" customFormat="1" ht="13.5" customHeight="1">
      <c r="A444" s="2"/>
      <c r="B444" s="44"/>
      <c r="C444" s="44"/>
      <c r="D444" s="44"/>
      <c r="E444" s="44"/>
      <c r="F444" s="40"/>
      <c r="G444" s="46"/>
      <c r="H444" s="15"/>
      <c r="I444" s="7"/>
      <c r="J444" s="7"/>
      <c r="K444" s="7"/>
    </row>
    <row r="445" spans="1:11" s="49" customFormat="1" ht="13.5" customHeight="1">
      <c r="A445" s="2"/>
      <c r="B445" s="44"/>
      <c r="C445" s="44"/>
      <c r="D445" s="44"/>
      <c r="E445" s="44"/>
      <c r="F445" s="40"/>
      <c r="G445" s="46"/>
      <c r="H445" s="15"/>
      <c r="I445" s="7"/>
      <c r="J445" s="7"/>
      <c r="K445" s="7"/>
    </row>
    <row r="446" spans="1:11" s="49" customFormat="1" ht="13.5" customHeight="1">
      <c r="A446" s="2"/>
      <c r="B446" s="44"/>
      <c r="C446" s="44"/>
      <c r="D446" s="44"/>
      <c r="E446" s="44"/>
      <c r="F446" s="40"/>
      <c r="G446" s="46"/>
      <c r="H446" s="15"/>
      <c r="I446" s="7"/>
      <c r="J446" s="7"/>
      <c r="K446" s="7"/>
    </row>
    <row r="447" spans="1:11" s="49" customFormat="1" ht="13.5" customHeight="1">
      <c r="A447" s="2"/>
      <c r="B447" s="44"/>
      <c r="C447" s="44"/>
      <c r="D447" s="44"/>
      <c r="E447" s="44"/>
      <c r="F447" s="40"/>
      <c r="G447" s="46"/>
      <c r="H447" s="15"/>
      <c r="I447" s="7"/>
      <c r="J447" s="7"/>
      <c r="K447" s="7"/>
    </row>
    <row r="448" spans="1:11" s="49" customFormat="1" ht="13.5" customHeight="1">
      <c r="A448" s="2"/>
      <c r="B448" s="44"/>
      <c r="C448" s="44"/>
      <c r="D448" s="44"/>
      <c r="E448" s="44"/>
      <c r="F448" s="40"/>
      <c r="G448" s="46"/>
      <c r="H448" s="15"/>
      <c r="I448" s="7"/>
      <c r="J448" s="7"/>
      <c r="K448" s="7"/>
    </row>
    <row r="449" spans="1:11" s="49" customFormat="1" ht="13.5" customHeight="1">
      <c r="A449" s="2"/>
      <c r="B449" s="44"/>
      <c r="C449" s="44"/>
      <c r="D449" s="44"/>
      <c r="E449" s="44"/>
      <c r="F449" s="40"/>
      <c r="G449" s="46"/>
      <c r="H449" s="15"/>
      <c r="I449" s="7"/>
      <c r="J449" s="7"/>
      <c r="K449" s="7"/>
    </row>
    <row r="450" spans="1:11" s="49" customFormat="1" ht="13.5" customHeight="1">
      <c r="A450" s="2"/>
      <c r="B450" s="44"/>
      <c r="C450" s="44"/>
      <c r="D450" s="44"/>
      <c r="E450" s="44"/>
      <c r="F450" s="40"/>
      <c r="G450" s="46"/>
      <c r="H450" s="15"/>
      <c r="I450" s="7"/>
      <c r="J450" s="7"/>
      <c r="K450" s="7"/>
    </row>
    <row r="451" spans="1:11" s="49" customFormat="1" ht="13.5" customHeight="1">
      <c r="A451" s="2"/>
      <c r="B451" s="44"/>
      <c r="C451" s="44"/>
      <c r="D451" s="44"/>
      <c r="E451" s="44"/>
      <c r="F451" s="40"/>
      <c r="G451" s="46"/>
      <c r="H451" s="15"/>
      <c r="I451" s="7"/>
      <c r="J451" s="7"/>
      <c r="K451" s="7"/>
    </row>
    <row r="452" spans="1:11" s="49" customFormat="1" ht="13.5" customHeight="1">
      <c r="A452" s="2"/>
      <c r="B452" s="44"/>
      <c r="C452" s="44"/>
      <c r="D452" s="44"/>
      <c r="E452" s="44"/>
      <c r="F452" s="40"/>
      <c r="G452" s="46"/>
      <c r="H452" s="15"/>
      <c r="I452" s="7"/>
      <c r="J452" s="7"/>
      <c r="K452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&amp;LSTAVBA : R2 Šaca - Košické Olšany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R2_II.usek_683-00</vt:lpstr>
      <vt:lpstr>'R2_II.usek_683-00'!Názvy_tlače</vt:lpstr>
      <vt:lpstr>'R2_II.usek_683-00'!Oblasť_tlače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Pisarčík Rastislav</cp:lastModifiedBy>
  <cp:lastPrinted>2015-09-21T16:06:51Z</cp:lastPrinted>
  <dcterms:created xsi:type="dcterms:W3CDTF">2015-09-21T13:37:08Z</dcterms:created>
  <dcterms:modified xsi:type="dcterms:W3CDTF">2018-12-10T09:45:51Z</dcterms:modified>
</cp:coreProperties>
</file>