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2971B4A8-C629-4D05-B67A-6812810CD7EE}" xr6:coauthVersionLast="38" xr6:coauthVersionMax="38" xr10:uidLastSave="{00000000-0000-0000-0000-000000000000}"/>
  <bookViews>
    <workbookView xWindow="0" yWindow="0" windowWidth="23040" windowHeight="8820" xr2:uid="{00000000-000D-0000-FFFF-FFFF00000000}"/>
  </bookViews>
  <sheets>
    <sheet name="SO 320-07 ARCH+ST" sheetId="2" r:id="rId1"/>
    <sheet name="SO 320-07_6.EPS" sheetId="3" r:id="rId2"/>
    <sheet name="SO 320-07_7.EL+BL" sheetId="4" r:id="rId3"/>
    <sheet name="SO 320-07_8.VSR" sheetId="5" r:id="rId4"/>
    <sheet name="Hárok1" sheetId="1" r:id="rId5"/>
  </sheets>
  <definedNames>
    <definedName name="_xlnm.Print_Titles" localSheetId="2">'SO 320-07_7.EL+BL'!$1:$4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9" i="2" l="1"/>
  <c r="H34" i="2"/>
  <c r="F42" i="5" l="1"/>
  <c r="H39" i="5"/>
  <c r="H38" i="5" s="1"/>
  <c r="F37" i="5"/>
  <c r="H34" i="5"/>
  <c r="H33" i="5" s="1"/>
  <c r="H30" i="5"/>
  <c r="H29" i="5" s="1"/>
  <c r="F28" i="5"/>
  <c r="H25" i="5" s="1"/>
  <c r="H24" i="5" s="1"/>
  <c r="H21" i="5"/>
  <c r="H20" i="5" s="1"/>
  <c r="H17" i="5"/>
  <c r="H16" i="5" s="1"/>
  <c r="H13" i="5"/>
  <c r="H12" i="5" s="1"/>
  <c r="H9" i="5"/>
  <c r="H8" i="5" s="1"/>
  <c r="A8" i="5"/>
  <c r="F115" i="4"/>
  <c r="F96" i="4"/>
  <c r="F89" i="4"/>
  <c r="F59" i="4"/>
  <c r="F48" i="4"/>
  <c r="F39" i="4"/>
  <c r="A7" i="4"/>
  <c r="A11" i="4" s="1"/>
  <c r="H39" i="3"/>
  <c r="H38" i="3" s="1"/>
  <c r="H33" i="3"/>
  <c r="H30" i="3"/>
  <c r="H27" i="3"/>
  <c r="H25" i="3"/>
  <c r="H21" i="3"/>
  <c r="H20" i="3" s="1"/>
  <c r="H17" i="3"/>
  <c r="H16" i="3"/>
  <c r="H13" i="3"/>
  <c r="F12" i="3"/>
  <c r="H9" i="3" s="1"/>
  <c r="H8" i="3" s="1"/>
  <c r="A8" i="3"/>
  <c r="A13" i="3" s="1"/>
  <c r="H24" i="3" l="1"/>
  <c r="A12" i="5"/>
  <c r="A17" i="4"/>
  <c r="A16" i="3"/>
  <c r="A20" i="3" s="1"/>
  <c r="H324" i="2"/>
  <c r="H323" i="2" s="1"/>
  <c r="H334" i="2"/>
  <c r="H333" i="2" s="1"/>
  <c r="H309" i="2"/>
  <c r="H308" i="2" s="1"/>
  <c r="H244" i="2"/>
  <c r="H304" i="2"/>
  <c r="H300" i="2"/>
  <c r="H296" i="2"/>
  <c r="H292" i="2"/>
  <c r="H288" i="2"/>
  <c r="H285" i="2"/>
  <c r="H281" i="2"/>
  <c r="H262" i="2"/>
  <c r="H259" i="2"/>
  <c r="H256" i="2"/>
  <c r="H272" i="2"/>
  <c r="H211" i="2"/>
  <c r="H210" i="2" s="1"/>
  <c r="A16" i="5" l="1"/>
  <c r="A20" i="5" s="1"/>
  <c r="A21" i="4"/>
  <c r="A24" i="3"/>
  <c r="A30" i="3" s="1"/>
  <c r="H240" i="2"/>
  <c r="H224" i="2"/>
  <c r="H228" i="2"/>
  <c r="H192" i="2"/>
  <c r="H159" i="2"/>
  <c r="H139" i="2"/>
  <c r="A24" i="5" l="1"/>
  <c r="A25" i="4"/>
  <c r="A29" i="4" s="1"/>
  <c r="A33" i="3"/>
  <c r="A38" i="3" s="1"/>
  <c r="H223" i="2"/>
  <c r="H125" i="2"/>
  <c r="H121" i="2"/>
  <c r="H117" i="2"/>
  <c r="H113" i="2"/>
  <c r="H112" i="2" s="1"/>
  <c r="H108" i="2"/>
  <c r="H107" i="2" s="1"/>
  <c r="H101" i="2"/>
  <c r="H100" i="2" s="1"/>
  <c r="H97" i="2"/>
  <c r="H96" i="2" s="1"/>
  <c r="H90" i="2"/>
  <c r="H89" i="2" s="1"/>
  <c r="H79" i="2"/>
  <c r="H78" i="2" s="1"/>
  <c r="H75" i="2"/>
  <c r="H74" i="2" s="1"/>
  <c r="H66" i="2"/>
  <c r="H58" i="2"/>
  <c r="H352" i="2"/>
  <c r="H351" i="2" s="1"/>
  <c r="A29" i="5" l="1"/>
  <c r="A41" i="4"/>
  <c r="A50" i="4"/>
  <c r="H40" i="2"/>
  <c r="H43" i="2"/>
  <c r="H14" i="2"/>
  <c r="H13" i="2" s="1"/>
  <c r="H26" i="2"/>
  <c r="H25" i="2" s="1"/>
  <c r="A33" i="5" l="1"/>
  <c r="A38" i="5" s="1"/>
  <c r="A44" i="5" s="1"/>
  <c r="A54" i="4"/>
  <c r="A61" i="4" s="1"/>
  <c r="A65" i="4" s="1"/>
  <c r="H39" i="2"/>
  <c r="H201" i="2"/>
  <c r="H171" i="2"/>
  <c r="H163" i="2"/>
  <c r="H151" i="2"/>
  <c r="H134" i="2"/>
  <c r="H133" i="2" s="1"/>
  <c r="A69" i="4" l="1"/>
  <c r="A73" i="4" s="1"/>
  <c r="A77" i="4" s="1"/>
  <c r="A81" i="4" s="1"/>
  <c r="A91" i="4" s="1"/>
  <c r="A98" i="4" s="1"/>
  <c r="A101" i="4" s="1"/>
  <c r="A111" i="4" s="1"/>
  <c r="A117" i="4" s="1"/>
  <c r="A120" i="4" s="1"/>
  <c r="A125" i="4" s="1"/>
  <c r="H278" i="2"/>
  <c r="H277" i="2" s="1"/>
  <c r="H220" i="2"/>
  <c r="H219" i="2" s="1"/>
  <c r="H188" i="2"/>
  <c r="H187" i="2" s="1"/>
  <c r="H174" i="2"/>
  <c r="H124" i="2"/>
  <c r="H359" i="2" l="1"/>
  <c r="H71" i="2" l="1"/>
  <c r="H70" i="2" s="1"/>
  <c r="H341" i="2" l="1"/>
  <c r="H340" i="2" s="1"/>
  <c r="H320" i="2"/>
  <c r="H319" i="2" s="1"/>
  <c r="H316" i="2"/>
  <c r="H312" i="2"/>
  <c r="H284" i="2"/>
  <c r="H291" i="2"/>
  <c r="H268" i="2"/>
  <c r="H216" i="2"/>
  <c r="H215" i="2" s="1"/>
  <c r="H252" i="2"/>
  <c r="H251" i="2" s="1"/>
  <c r="H248" i="2"/>
  <c r="H247" i="2" s="1"/>
  <c r="H237" i="2"/>
  <c r="H236" i="2" s="1"/>
  <c r="H233" i="2"/>
  <c r="H232" i="2" s="1"/>
  <c r="H206" i="2"/>
  <c r="H197" i="2"/>
  <c r="H178" i="2"/>
  <c r="H184" i="2"/>
  <c r="H183" i="2" s="1"/>
  <c r="H167" i="2"/>
  <c r="H158" i="2"/>
  <c r="H148" i="2"/>
  <c r="H147" i="2" s="1"/>
  <c r="H143" i="2"/>
  <c r="H138" i="2"/>
  <c r="H129" i="2"/>
  <c r="H120" i="2"/>
  <c r="H116" i="2"/>
  <c r="H65" i="2"/>
  <c r="H62" i="2"/>
  <c r="H61" i="2" s="1"/>
  <c r="H57" i="2"/>
  <c r="H191" i="2" l="1"/>
  <c r="H200" i="2"/>
  <c r="H51" i="2" l="1"/>
  <c r="H50" i="2" s="1"/>
  <c r="F48" i="2"/>
  <c r="H47" i="2" s="1"/>
  <c r="H46" i="2" s="1"/>
  <c r="H33" i="2"/>
  <c r="H7" i="2"/>
  <c r="H30" i="2"/>
  <c r="H29" i="2" s="1"/>
  <c r="H18" i="2"/>
  <c r="H17" i="2" s="1"/>
  <c r="A17" i="2"/>
  <c r="H22" i="2"/>
  <c r="H21" i="2" s="1"/>
  <c r="H345" i="2"/>
  <c r="H344" i="2" s="1"/>
  <c r="A21" i="2" l="1"/>
  <c r="A5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<sst xmlns="http://schemas.openxmlformats.org/spreadsheetml/2006/main" count="840" uniqueCount="574">
  <si>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</si>
  <si>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</si>
  <si>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</si>
  <si>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</si>
  <si>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</si>
  <si>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</si>
  <si>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</si>
  <si>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</si>
  <si>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</si>
  <si>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</si>
  <si>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</si>
  <si>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</si>
  <si>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</si>
  <si>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</si>
  <si>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</si>
  <si>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</si>
  <si>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</si>
  <si>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</si>
  <si>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</si>
  <si>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</si>
  <si>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</si>
  <si>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</si>
  <si>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</si>
  <si>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</si>
  <si>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</si>
  <si>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</si>
  <si>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</si>
  <si>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</si>
  <si>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</si>
  <si>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</si>
  <si>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</si>
  <si>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</si>
  <si>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01060204</t>
  </si>
  <si>
    <t>Premiestnenie  vodorovné nad 3 000 m</t>
  </si>
  <si>
    <t>0106020401</t>
  </si>
  <si>
    <t>Premiestnenie  výkopku resp. rúbaniny, vodorovné nad 3 000 m, tr. horniny 1-4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</si>
  <si>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</si>
  <si>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</si>
  <si>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</si>
  <si>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</si>
  <si>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</si>
  <si>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</si>
  <si>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</si>
  <si>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</si>
  <si>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</si>
  <si>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</si>
  <si>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m2</t>
  </si>
  <si>
    <t>t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</si>
  <si>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</si>
  <si>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</si>
  <si>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</si>
  <si>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</si>
  <si>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</si>
  <si>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</si>
  <si>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</si>
  <si>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</si>
  <si>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</si>
  <si>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</si>
  <si>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Medzisúčet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</si>
  <si>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</si>
  <si>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</si>
  <si>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</si>
  <si>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</si>
  <si>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</si>
  <si>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</si>
  <si>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</si>
  <si>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</si>
  <si>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</si>
  <si>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</si>
  <si>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</si>
  <si>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ks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</si>
  <si>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</si>
  <si>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</si>
  <si>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</si>
  <si>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</si>
  <si>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</si>
  <si>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</si>
  <si>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</si>
  <si>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</si>
  <si>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</si>
  <si>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</si>
  <si>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</si>
  <si>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</si>
  <si>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</si>
  <si>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</si>
  <si>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</si>
  <si>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</si>
  <si>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</si>
  <si>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</si>
  <si>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</si>
  <si>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</si>
  <si>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</si>
  <si>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14010121</t>
  </si>
  <si>
    <t>Mazanina krycia s povrchovou úpravou, výstuž</t>
  </si>
  <si>
    <t>1401012107</t>
  </si>
  <si>
    <t>Mazanina krycia s povrchovou úpravou, výstuž zo zváraných sietí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</si>
  <si>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</si>
  <si>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</si>
  <si>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</si>
  <si>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</si>
  <si>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</si>
  <si>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</si>
  <si>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</si>
  <si>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</si>
  <si>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</si>
  <si>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</si>
  <si>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</si>
  <si>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</si>
  <si>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</si>
  <si>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</si>
  <si>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</si>
  <si>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</si>
  <si>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</si>
  <si>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</si>
  <si>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</si>
  <si>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</si>
  <si>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</si>
  <si>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</si>
  <si>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</si>
  <si>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</si>
  <si>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</si>
  <si>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</si>
  <si>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</si>
  <si>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</si>
  <si>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</si>
  <si>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</si>
  <si>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</si>
  <si>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</si>
  <si>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</si>
  <si>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</si>
  <si>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</si>
  <si>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</si>
  <si>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</si>
  <si>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</si>
  <si>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</si>
  <si>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</si>
  <si>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</si>
  <si>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</si>
  <si>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</si>
  <si>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</si>
  <si>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</si>
  <si>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</si>
  <si>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</si>
  <si>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</si>
  <si>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</si>
  <si>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</si>
  <si>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</si>
  <si>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</si>
  <si>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</si>
  <si>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</si>
  <si>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</si>
  <si>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</si>
  <si>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</si>
  <si>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</si>
  <si>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</si>
  <si>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</si>
  <si>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</si>
  <si>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</si>
  <si>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</si>
  <si>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</si>
  <si>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</si>
  <si>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</si>
  <si>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</si>
  <si>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</si>
  <si>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</si>
  <si>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</si>
  <si>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</si>
  <si>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</si>
  <si>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</si>
  <si>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</si>
  <si>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</si>
  <si>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</si>
  <si>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</si>
  <si>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</si>
  <si>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</si>
  <si>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</si>
  <si>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</si>
  <si>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</si>
  <si>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11010212</t>
  </si>
  <si>
    <t>Základy, pätky, debnenie z dielcov</t>
  </si>
  <si>
    <t>1101021201</t>
  </si>
  <si>
    <t>Základy, pätky, debnenie z dielcov drevených</t>
  </si>
  <si>
    <t>67040114</t>
  </si>
  <si>
    <t>Výplne otvorov, okná zdvojené</t>
  </si>
  <si>
    <t>11070217</t>
  </si>
  <si>
    <t>Stropné a strešné konštrukcie budov (pozemných stavieb) vence obklad</t>
  </si>
  <si>
    <t>1107021301</t>
  </si>
  <si>
    <t>Stropné a strešné konštrukcie budov (pozemných stavieb) vence obklad doskami</t>
  </si>
  <si>
    <t>"obklad vencov, stĺpov a prievlakov XPS"</t>
  </si>
  <si>
    <t xml:space="preserve">"prednástrek" </t>
  </si>
  <si>
    <t>13091716</t>
  </si>
  <si>
    <t>Vonkajšie povrchy stien, potiahnutie pletivom keramickým a pod.</t>
  </si>
  <si>
    <t>"sklotextilné sieťka"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</si>
  <si>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</si>
  <si>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</si>
  <si>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</si>
  <si>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</si>
  <si>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61030102</t>
  </si>
  <si>
    <t>Tepelná izolácia bežných stavebných konštrukcií pásmi</t>
  </si>
  <si>
    <t>6103010204</t>
  </si>
  <si>
    <t>Tepelná izolácia bežných stavebných konštrukcií pásmi - striech</t>
  </si>
  <si>
    <t>6103010803</t>
  </si>
  <si>
    <t>Tepelná izolácia bežných stavebných konštrukcií doskami - stien</t>
  </si>
  <si>
    <t>"izolácia zákl. pásov XPS hr.80 mm"</t>
  </si>
  <si>
    <t/>
  </si>
  <si>
    <t>66030204</t>
  </si>
  <si>
    <t>Úpravy povrchov, obklady podhľadov z dielcov aglomerovaných</t>
  </si>
  <si>
    <t>6603020402</t>
  </si>
  <si>
    <t>Úpravy povrchov, obklady podhľadov z dielcov aglomerovaných na zraz</t>
  </si>
  <si>
    <t>"násypy z nakupov. materiálu štrkodrva - pod zákl. dosku"</t>
  </si>
  <si>
    <t>1101020206</t>
  </si>
  <si>
    <t>Základy, pätky z betónu železového, tr. C 25/30 (B 30)</t>
  </si>
  <si>
    <t>1107020206</t>
  </si>
  <si>
    <t>Stropné a strešné konštrukcie budov (pozemných stavieb), vence z betónu železového, tr. C 25/30 (B 30)</t>
  </si>
  <si>
    <t>12010115</t>
  </si>
  <si>
    <t>Základy, pásy z betónových tvárnic (blokov)</t>
  </si>
  <si>
    <t>1201011502</t>
  </si>
  <si>
    <t>Základy, pásy z betónových tvárnic (blokov) dutých</t>
  </si>
  <si>
    <t>"vnútorná omietka"</t>
  </si>
  <si>
    <t>SO 320-07 ČSPH</t>
  </si>
  <si>
    <t>"základové pätky ZP01"2,6*1,5*(2,25-0,6)*3</t>
  </si>
  <si>
    <t>"pásy"(4,9+2,8+2,8)*0,6*(1,4-0,6)+4,9*0,6*(2,25-0,6)+0,65*0,95*(0,8-0,6)+1,0*0,95*(0,8-0,6)+0,9*1,45*(1,15-0,6)+1,25*0,7*(1,1-0,6)</t>
  </si>
  <si>
    <t>"nádrž"3,9*12,4*(4,95-0,6)+1,8*1,2*(6,45-0,6)</t>
  </si>
  <si>
    <t>01030301</t>
  </si>
  <si>
    <t>Hĺbené vykopávky šachiet zapažených</t>
  </si>
  <si>
    <t>0103030107</t>
  </si>
  <si>
    <t>Hĺbené vykopávky šachiet zapažených, tr. horniny 1-4</t>
  </si>
  <si>
    <t>"uloženie na skládku"19,31+11,36+223,00</t>
  </si>
  <si>
    <t>01010301</t>
  </si>
  <si>
    <t>Pripravné práce, čerpanie vody gravitačnými studňami</t>
  </si>
  <si>
    <t>hod</t>
  </si>
  <si>
    <t>0101030102</t>
  </si>
  <si>
    <t>Pripravné práce, čerpanie vody gravitačnými studňami do 1000 l/min</t>
  </si>
  <si>
    <t>"5 dní, 24 hod."5*24</t>
  </si>
  <si>
    <t>"z pol.č.6" 253,67</t>
  </si>
  <si>
    <t>"odvoz výkopku na skládku"pol.č.6</t>
  </si>
  <si>
    <t>"odvoz výkopku na skládku do 5 km"pol.č.6*2</t>
  </si>
  <si>
    <t>01040402</t>
  </si>
  <si>
    <t>Konštrukcie z hornín - zásypy so zhutnením</t>
  </si>
  <si>
    <t>0104040201</t>
  </si>
  <si>
    <t>Konštrukcie z hornín - zásypy so zhutnením, tr.horniny 1-2</t>
  </si>
  <si>
    <t>0104040203</t>
  </si>
  <si>
    <t>Konštrukcie z hornín - zásypy so zhutnením, tr.horniny 4</t>
  </si>
  <si>
    <t>"obsyp nádrže fr.0/4 z mater.nakupovaného"12,4*3,9*3,3-3,14*1,45*1,45*11,4</t>
  </si>
  <si>
    <t>"obsyp štrkodrva 0/32 z mater.nakupovaného"12,4*3,9*0,6</t>
  </si>
  <si>
    <t>02050132</t>
  </si>
  <si>
    <t>Steny štetovnicové baranené, z kovových dielcov</t>
  </si>
  <si>
    <t>0205013201</t>
  </si>
  <si>
    <t>Steny štetovnicové baranené, z kovových dielcov, hĺ. do 10 m</t>
  </si>
  <si>
    <t>45.26.22</t>
  </si>
  <si>
    <t>Základové práce a vŕtanie vodných studní</t>
  </si>
  <si>
    <t>štetovnice, ponechané v zemine"(13+5,7+13+5,7)*9</t>
  </si>
  <si>
    <t>"základové pásy"(4,9+2,8+2,8)*0,6*(1,4-1,05)+4,9*0,6*(2,25-1,05)</t>
  </si>
  <si>
    <t>"podkladný betón - pätky ZP01 - 3ks"1,5*2,6*0,05*3</t>
  </si>
  <si>
    <t>"pätky ZP01 - 3ks"1,5*2,6*1,2*3</t>
  </si>
  <si>
    <t>"výdajný stojan, stačacia šachta"1,35*0,9*0,3+1,15*0,7*0,3</t>
  </si>
  <si>
    <t>"pätky - výdajný stojan, stačacia čachta"2*(1,35+0,9)*0,3+2*(1,15+0,7)*0,3</t>
  </si>
  <si>
    <t>11010221</t>
  </si>
  <si>
    <t>Základy, pätky, výstuž z betonárskej ocele</t>
  </si>
  <si>
    <t>1101022106</t>
  </si>
  <si>
    <t>Základy, pätky, výstuž z betonárskej ocele 10505</t>
  </si>
  <si>
    <t>"výkr.č.206"981,75/1000</t>
  </si>
  <si>
    <t>"pod ZD01"12,4*3,9*0,1</t>
  </si>
  <si>
    <t>"pod ZP01"2,6*1,5*0,05*3</t>
  </si>
  <si>
    <t>"pod kanály"0,65*0,95*0,05+0,95*1,0*0,05</t>
  </si>
  <si>
    <t>"podkladný betón"</t>
  </si>
  <si>
    <t>1101030104</t>
  </si>
  <si>
    <t>Základy, dosky z betónu prostého, tr. C 16/20 (B 20)</t>
  </si>
  <si>
    <t>"suchý betón pod nádrž"12,4*3,9*0,45</t>
  </si>
  <si>
    <t>11010302</t>
  </si>
  <si>
    <t>Základy, dosky z betónu železového</t>
  </si>
  <si>
    <t>1101030206</t>
  </si>
  <si>
    <t>Základy, dosky z betónu železového, tr. C 25/30 (B 30)</t>
  </si>
  <si>
    <t>"ZD01"3,9*12,4*0,5</t>
  </si>
  <si>
    <t>"zákl. doska -0,15m"4,7*3,8*0,15-0,3*0,6*0,15</t>
  </si>
  <si>
    <t>"zákl. doska -0,50m"0,95*0,65*0,2+0,95*1,0*0,2</t>
  </si>
  <si>
    <t>11010321</t>
  </si>
  <si>
    <t>Základy, dosky, výstuž z betonárskej ocele</t>
  </si>
  <si>
    <t>1101032106</t>
  </si>
  <si>
    <t>Základy, dosky, výstuž z betonárskej ocele 10505</t>
  </si>
  <si>
    <t>zákl. doska -0,15m2*(4,7+3,8)*0,15+2*(0,3+0,6)*0,15</t>
  </si>
  <si>
    <t>11010311</t>
  </si>
  <si>
    <t>Základy, dosky, debnenie tradičné</t>
  </si>
  <si>
    <t>1101031101</t>
  </si>
  <si>
    <t>Základy, dosky, debnenie tradičné drevené</t>
  </si>
  <si>
    <t>"výkr.č.207, vr. ocel. kotviacich prvkov - 10 ks"1045,12/1000</t>
  </si>
  <si>
    <t>"podkl. doska KARI 6/6-150/150"4,7*3,8*3,03/1000</t>
  </si>
  <si>
    <t>"jímky - 25 kg/ks"2*25/1000</t>
  </si>
  <si>
    <t>11010402</t>
  </si>
  <si>
    <t>Základy, múry z betónu železového</t>
  </si>
  <si>
    <t>1101040206</t>
  </si>
  <si>
    <t>Základy, múry z betónu železového, tr. C 25/30 (B 30)</t>
  </si>
  <si>
    <t>11010412</t>
  </si>
  <si>
    <t>Základy, múry, debnenie z dielcov</t>
  </si>
  <si>
    <t>1101041202</t>
  </si>
  <si>
    <t>Základy, múry, debnenie z dielcov oceľových</t>
  </si>
  <si>
    <t>"šachty"(0,95+0,95+0,3+0,3)*0,35*0,2+(0,95+0,95+0,6+0,6)*0,35*0,2</t>
  </si>
  <si>
    <t>"šachty"(0,95+0,65+0,3+0,3+0,6+0,6)*0,35+(0,95+1,0+0,95+0,6+0,6+0,6+0,6)*0,35</t>
  </si>
  <si>
    <t>"V1"(4,7+4,7+3,04+3,04)*0,28*0,4</t>
  </si>
  <si>
    <t>0,4*(4,7+4,7+3,8+3,8)+0,4*(3,94+3,94+3,04+3,04)</t>
  </si>
  <si>
    <t>"obklad venca V1 XPS hr.80 mm"0,4*(4,7+4,7+3,8+3,8)</t>
  </si>
  <si>
    <t>11070221</t>
  </si>
  <si>
    <t>Stropné a strešné konštrukcie budov (pozemných stavieb) vence výstuž z betonárskej ocele</t>
  </si>
  <si>
    <t>1107012106</t>
  </si>
  <si>
    <t>Stropné a strešné konštrukcie budov (pozemných stavieb) vence výstuž z betonárskej ocele 10505</t>
  </si>
  <si>
    <t>"výkr.č.204"107,77/1000</t>
  </si>
  <si>
    <t>"zákl.pásy v.0,75 m"(4,7+4,7+3,0+3,0)*0,75*0,4</t>
  </si>
  <si>
    <t>"murivo DT 40"</t>
  </si>
  <si>
    <t>"hr.380 mm"2,25*(4,7+4,7+3,04+3,04)*0,38-1,2*1,2*0,38-1,45*2,25*0,38</t>
  </si>
  <si>
    <t>12040101</t>
  </si>
  <si>
    <t>Priečky, steny výplňové, deliacie, z tehál a tvaroviek pálených</t>
  </si>
  <si>
    <t>1204010103</t>
  </si>
  <si>
    <t>Priečky, steny výplňové, deliacie, z tehál a tvaroviek - z pálených tvaroviek</t>
  </si>
  <si>
    <t>2,75*2,0</t>
  </si>
  <si>
    <t>"prednástrek" 43,224</t>
  </si>
  <si>
    <t>"101"2,7*(3,04+3,04+2,02+2,02)-1,45*2,1-1,2*1,2-1,05*2,7</t>
  </si>
  <si>
    <t>"102"2,7*(3,04+3,04+1,77+1,77)-1,02*2,7</t>
  </si>
  <si>
    <t>"W2"25,5</t>
  </si>
  <si>
    <t>"typ a štruktúra podľa PD" 25,5</t>
  </si>
  <si>
    <t>"penetračný náter" 25,5</t>
  </si>
  <si>
    <t>"doteplenie bet. plôch"6,8</t>
  </si>
  <si>
    <t>1401010105</t>
  </si>
  <si>
    <t>Mazanina krycia s povrchovou úpravou, z betónu prostého tr. C 20/25 (B 25)</t>
  </si>
  <si>
    <t>"P1"3,94*3,04*0,15</t>
  </si>
  <si>
    <t>"P1"3,94*3,04*5,27/1000</t>
  </si>
  <si>
    <t>3,9*3,0*0,3</t>
  </si>
  <si>
    <t>"ochrana tep. izolácie zákl. pásov nopovou fóliou +10% presah"0,9*(4,7*2+3,8*2)*1,1+0,35*(0,6*2+0,9*2)*1,1+0,35*0,95*4</t>
  </si>
  <si>
    <t>"materiál podľa PD + 10% presah"</t>
  </si>
  <si>
    <t>"podlaha"4,7*3,8*1,1</t>
  </si>
  <si>
    <t>"šachty"(0,6*0,9+0,95*0,95)*1,1</t>
  </si>
  <si>
    <t>"materiál podľa PD + 10% presah" 0,35*(0,6*2+0,9*2+0,35*0,95*4)*1,1+0,5*(4,7*2+3,8*2)*1,1</t>
  </si>
  <si>
    <t>"nádrž + 10% presah "3,0*12,0*1,1</t>
  </si>
  <si>
    <t>"pod základovú dosku + 10% presah "3,9*3,0*1,1</t>
  </si>
  <si>
    <t>61020703</t>
  </si>
  <si>
    <t>Hydroizolácia striech, doplnkov striech fóliou</t>
  </si>
  <si>
    <t>6102070301</t>
  </si>
  <si>
    <t>Hydroizolácia striech, doplnkov striech fóliou položenou voľne</t>
  </si>
  <si>
    <t>"parozábrana , skladba C1 + 15% presah" 3,94*3,0*1,15</t>
  </si>
  <si>
    <t>"C1 - MW hr.100,150 mm"3,7*4,7*2</t>
  </si>
  <si>
    <t>"difúzna fólia, skladba W1 +15% presah" 20,1*1,15</t>
  </si>
  <si>
    <t>"čelo prístrešku"0,6*(12,8+12,8+7,7+7,7)*1,15</t>
  </si>
  <si>
    <t>0,9*(4,7*2+3,8*2)</t>
  </si>
  <si>
    <t>"pomúrnice, klieštiny,krokvy, vr. povrch. úpravy"0,681</t>
  </si>
  <si>
    <t>"dosky OSB, hr.25 mm - S1,S2"23,93+97,58</t>
  </si>
  <si>
    <t>"skladba W1 - obklad Cetris , hr.20 mm" 20,1</t>
  </si>
  <si>
    <t>"čelo prístrešku"0,6*(12,8+12,8+7,7+7,7)</t>
  </si>
  <si>
    <t>"C1 podhľad s OSB dosiek hr.25 mm, vr. roštu - 2x"3,2*4,2+3,04*3,94</t>
  </si>
  <si>
    <t>"krov" 0,68+121,51*0,025+25,42*0,025</t>
  </si>
  <si>
    <t>""výkr.č.105 - skladba S1,S2"23,93+97,58</t>
  </si>
  <si>
    <t>"štrukturovaná rohož , skladba S1 + 15% presah" (23,93+97,58)*1,15</t>
  </si>
  <si>
    <t>"1/K r.š.530 mm"2*4,7</t>
  </si>
  <si>
    <t>"3/K"2*4,6</t>
  </si>
  <si>
    <t>"4/K"2,6</t>
  </si>
  <si>
    <t>"5/K"2,5</t>
  </si>
  <si>
    <t>64030205</t>
  </si>
  <si>
    <t>Lemovanie úžľabí, plech titánzinkový</t>
  </si>
  <si>
    <t>"1/K - medzistrešný žlab r.š. 880 mm"12,8</t>
  </si>
  <si>
    <t>64030305</t>
  </si>
  <si>
    <t>Lemovanie hrebeňov, plech titánzinkový</t>
  </si>
  <si>
    <t>"8/K - hrebeňová lišta r.š.230 mm"4,7</t>
  </si>
  <si>
    <t>64040405</t>
  </si>
  <si>
    <t>Ostatné prvky, záveterná lišta, plech titánzinkový</t>
  </si>
  <si>
    <t>"6/K - štítová lišta r.š. 195 mm"2*4,65+2*7,8+2*12,8</t>
  </si>
  <si>
    <t>"7/K - okapová lišta r.š.375 mm"2*4,7</t>
  </si>
  <si>
    <t>"9/K - okapová lišta pri žlabe r.š.300 mm"2*12,8</t>
  </si>
  <si>
    <t>"1/O ocelové okno s izolačným dvojsklom, vr. parapetu 1200x1200 mm"1*1,2*1,2</t>
  </si>
  <si>
    <t>"1P/D ocelové dvere , vr. zárubne a kovania 1450x2100 mm"1*1,45*2,1</t>
  </si>
  <si>
    <t>67070106</t>
  </si>
  <si>
    <t>Zastrešenie, krytina z plechu tvarovaného</t>
  </si>
  <si>
    <t>"trapézový plech PL 50/260"12,8*(7,735-0,18)</t>
  </si>
  <si>
    <t>"W1 - titánzinkový fasádný obklad vr. roštu "20,1</t>
  </si>
  <si>
    <t>67100300</t>
  </si>
  <si>
    <t>Podlahy, rošty</t>
  </si>
  <si>
    <t>"3/Z - atypická šachta v ocel. plechu, vr. povrch. úpravy"1</t>
  </si>
  <si>
    <t>"4/Z - atypická kovová výdajná skriňa, komplet"1</t>
  </si>
  <si>
    <t>"1/Z - kovový poklop 600x600 mm, vr.povrch. úpravy"1*0,6*0,6</t>
  </si>
  <si>
    <t>"2/Z - kovový poklop 300x600 mm, vr. povrch. úpravy"1*0,3*0,6</t>
  </si>
  <si>
    <t>"výkr.č.205 / N1-N419916,16St1,St2,KP1"6196,375</t>
  </si>
  <si>
    <t>"vr. povrch. úpravy a chem.kotvenia a cem.podlievkovej malty"</t>
  </si>
  <si>
    <t>73020606</t>
  </si>
  <si>
    <t>Syntetické, nátery disperzné, podláh</t>
  </si>
  <si>
    <t>7302060601</t>
  </si>
  <si>
    <t>Syntetické, nátery disperzné, podláh betónových</t>
  </si>
  <si>
    <t>"skladba P1 podľa PD, vr. podkladného náteru - protiprašný náter"12,12</t>
  </si>
  <si>
    <t>62100300</t>
  </si>
  <si>
    <t>Doplnkové konštrukcie, rebríky</t>
  </si>
  <si>
    <t>"strešný výlez - sklápacie schody"1</t>
  </si>
  <si>
    <t>69040201</t>
  </si>
  <si>
    <t>Podhľady na konštrukciu kovovú, rovné</t>
  </si>
  <si>
    <t>6904020101</t>
  </si>
  <si>
    <t>Podhľady na konštrukciu kovovú, rovné hr. dosky 12,5 mm</t>
  </si>
  <si>
    <t>6,69+5,53</t>
  </si>
  <si>
    <t>"penetrácia podkladu" 12,22+43,224</t>
  </si>
  <si>
    <t>"oteruvzdorná farba" 55,44</t>
  </si>
  <si>
    <t>0303010301</t>
  </si>
  <si>
    <t>Lešenie pomocné, ľahké pracovné na rovnom povrchu, s výškou do 1,2 m</t>
  </si>
  <si>
    <t>"fasádne lešenie - montáž, demontáž, nájom "(4,7+4,7+5+5)*2,5</t>
  </si>
  <si>
    <t>45.23.11</t>
  </si>
  <si>
    <t>Všeobecné práce na stavbe diaľkových potrubných vedení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</si>
  <si>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</si>
  <si>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</si>
  <si>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</si>
  <si>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</si>
  <si>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"bet. šachta na čerpanie vody pr.500 mm"3</t>
  </si>
  <si>
    <t>88010103</t>
  </si>
  <si>
    <t>Kanalizácia, potrubie z rúr oceľových</t>
  </si>
  <si>
    <t>8801010301</t>
  </si>
  <si>
    <t>Kanalizácia, potrubie z rúr oceľových, normálnych</t>
  </si>
  <si>
    <t>"EL1,EL2 - ocel. chránička DN25"1,75+1,45</t>
  </si>
  <si>
    <t>"EL3,EL4 - ocel. chránička DN51"0,7+0,3</t>
  </si>
  <si>
    <t>"TECH1,TECH2 - ocel. chránička DN51"1,8+2,35</t>
  </si>
  <si>
    <t>6. Elektrická požiarna signalizácia</t>
  </si>
  <si>
    <t>MNOŽ.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</si>
  <si>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</si>
  <si>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</si>
  <si>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</si>
  <si>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</si>
  <si>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</si>
  <si>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</si>
  <si>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</si>
  <si>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</si>
  <si>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</si>
  <si>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</si>
  <si>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</si>
  <si>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</si>
  <si>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</si>
  <si>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</si>
  <si>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</si>
  <si>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</si>
  <si>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</si>
  <si>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MCP535X-1 - IP66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</si>
  <si>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</si>
  <si>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</si>
  <si>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</si>
  <si>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</si>
  <si>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</si>
  <si>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</si>
  <si>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</si>
  <si>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</si>
  <si>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</si>
  <si>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KÓD KP</t>
  </si>
  <si>
    <t>VÝKOPOVÉ ZEMNÉ PRÁCE A PRESUN ZEMÍN</t>
  </si>
  <si>
    <t>Hĺbené vykopávky, rýh š. do 600 mm, tr. horniny 1-4</t>
  </si>
  <si>
    <t>ryha pre uzemnenie (70*0,9*0,35)</t>
  </si>
  <si>
    <t>0104040207</t>
  </si>
  <si>
    <t>Konštrukcie z hornín, zásypy so zhutnením, tr. horniny 1-4</t>
  </si>
  <si>
    <t>45.31.12</t>
  </si>
  <si>
    <t xml:space="preserve">ELEKTROINŠTALAČNÉ  PRÁCE V  NEOBYTNÝCH BUDOVÁCH  </t>
  </si>
  <si>
    <t>91010301</t>
  </si>
  <si>
    <t>Úložný materiál - rúrky elektroinšt., ulož. pevne, ohybné</t>
  </si>
  <si>
    <t>9101030101</t>
  </si>
  <si>
    <t>Úložný materiál - rúrky elektroinšt., ulož. pevne, ohybné plastové</t>
  </si>
  <si>
    <t>D20  samozhášacia od -25 do +60°C vr. upevnenia</t>
  </si>
  <si>
    <t>Úložný materiál - škatule elektroinšt., zapustené, prístrojové</t>
  </si>
  <si>
    <t>Úložný materiál - škatule elektroinšt., zapustené, prístrojové plastové</t>
  </si>
  <si>
    <t>škatuľa pod omietku so svorkovnicou do 5x4 mm2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</si>
  <si>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</si>
  <si>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</si>
  <si>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</si>
  <si>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Káble Cu - NN silové</t>
  </si>
  <si>
    <t>Káble Cu - NN silové ulož. pevne</t>
  </si>
  <si>
    <t>CYKY - J   3 x 1,5</t>
  </si>
  <si>
    <t>Káble Cu - NN silové ulož. pod omietkou</t>
  </si>
  <si>
    <t>CYKY - O   3 x 1,5</t>
  </si>
  <si>
    <t>CYKY - J   3 x 2,5</t>
  </si>
  <si>
    <t>CYKY - J   5 x 2,5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</si>
  <si>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</si>
  <si>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</si>
  <si>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</si>
  <si>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5x6 mm2 s rozdeľovacou hlavou </t>
  </si>
  <si>
    <t>Káblové súbory, ukončenie vodičov - NN ukonč. celoplastových káblov záklopkami</t>
  </si>
  <si>
    <t>do 5x4 mm2</t>
  </si>
  <si>
    <t>do 5x6 mm2</t>
  </si>
  <si>
    <t>Spínacie, spúšťacie a regulačné ústrojenstvá - spínače NN, domové, nástenné jednopólové</t>
  </si>
  <si>
    <t>Spínacie, spúšťacie a regulačné ústrojenstvá - spínače NN, domové, nástenné jednopólové pre prostr. vlhké</t>
  </si>
  <si>
    <t>vypínač č.1, 250V/10A, IP44</t>
  </si>
  <si>
    <t>Svietidlá a osvetľovacie zariadenia - svietidlá priemyselné</t>
  </si>
  <si>
    <t>Svietidlá a osvetľovacie zariadenia - svietidlá priemyselné LED diódy</t>
  </si>
  <si>
    <t>LED svietidlo s krytom 9300lm, 68W, IP65</t>
  </si>
  <si>
    <t>LED svietidlo s krytom 6000lm, 45W, IP65</t>
  </si>
  <si>
    <t>LED svietidlo reflektor 1600lm, 20W, IP65</t>
  </si>
  <si>
    <t>Spínacie, spúšťacie a regulačné ústrojenstvá - zásuvky NN, domové, nástenné dvojpólové</t>
  </si>
  <si>
    <t>Spínacie, spúšťacie a regulačné ústrojenstvá - zásuvky NN, domové, nástenné dvojpólové pre prostr. vlhké</t>
  </si>
  <si>
    <t>zásuvka 2P+Z, 250V/16A, IP44</t>
  </si>
  <si>
    <t>Spínacie, spúšťacie a regulačné ústrojenstvá - zásuvky NN, priemyselné, nástenné päťpólové</t>
  </si>
  <si>
    <t>Spínacie, spúšťacie a regulačné ústrojenstvá - zásuvky NN, priemyselné, nástenné päťpólové pre prostr. vlhké</t>
  </si>
  <si>
    <t>zásuvka 3P+N+PE, 400V/16A, IP44</t>
  </si>
  <si>
    <t>Uzemňovacie a bleskozvodné vedenia - zachytávače pasívne FeZn</t>
  </si>
  <si>
    <t>Uzemňovacie a bleskozvodné vedenia - zachytávače pasívne FeZn tyčové</t>
  </si>
  <si>
    <t>JP15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</si>
  <si>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</si>
  <si>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</si>
  <si>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</si>
  <si>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podpery vodičov nadzemných</t>
  </si>
  <si>
    <t>Uzemňovacie a bleskozvodné vedenia - podpery vodičov nadzemných Al</t>
  </si>
  <si>
    <t>podpera lemová na plechové strechy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</si>
  <si>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</si>
  <si>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</si>
  <si>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</si>
  <si>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</si>
  <si>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pripojovacia svorka</t>
  </si>
  <si>
    <t>krížová svorka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</si>
  <si>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</si>
  <si>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</si>
  <si>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</si>
  <si>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</si>
  <si>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SJ01-02</t>
  </si>
  <si>
    <t>SR02</t>
  </si>
  <si>
    <t>SR03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</si>
  <si>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</si>
  <si>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</si>
  <si>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</si>
  <si>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tyčové</t>
  </si>
  <si>
    <t>uzemňovacia tyč ZT2, L=2m</t>
  </si>
  <si>
    <t>Uzemňovacie a bleskozvodné vedenia - vedenia v zemi FeZn drôtové</t>
  </si>
  <si>
    <t>FeZn D10 mm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</si>
  <si>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</si>
  <si>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</si>
  <si>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</si>
  <si>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</si>
  <si>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</si>
  <si>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</si>
  <si>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</si>
  <si>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</si>
  <si>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</si>
  <si>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</si>
  <si>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45.33.11</t>
  </si>
  <si>
    <t>INŠTALOVANIE  ÚSTREDNÉHO  KÚRENIA</t>
  </si>
  <si>
    <t>89050410</t>
  </si>
  <si>
    <t>Vykurovacie telesá - konvekčné zariadenia, konvektory</t>
  </si>
  <si>
    <t xml:space="preserve">  elektrické priamovýhrevné konvektory o výkone 2000 W, 230V/50Hz, IP24</t>
  </si>
  <si>
    <t>7. Elektroinštalácie a bleskozvody</t>
  </si>
  <si>
    <t xml:space="preserve"> 8.  Vnútorné slaboprúdové rozvody</t>
  </si>
  <si>
    <t>45.31.40</t>
  </si>
  <si>
    <t>Inštalovanie telekomunikačných zariadení</t>
  </si>
  <si>
    <t>Slaboprúdové rozvody (vnútorné inštalácie) - káble Cu silnoprúdové</t>
  </si>
  <si>
    <t>Slaboprúdové rozvody (vnútorné inštalácie) - káble Cu silnoprúdové ulož. v žľaboch</t>
  </si>
  <si>
    <t>Uzemňovací vodič CY 10 mm</t>
  </si>
  <si>
    <t>Slaboprúdové rozvody (vnútorné inštalácie) - káble Cu informačnej techniky</t>
  </si>
  <si>
    <t>Slaboprúdové rozvody (vnútorné inštalácie) - káble Cu informačnej techniky ulož. v žľaboch</t>
  </si>
  <si>
    <t>Kábel STP 4x2xAWG23, Cat.6A, LS0H, B2ca-s1,d1,a1</t>
  </si>
  <si>
    <t>Slaboprúdové rozvody (vnútorné inštalácie) - hmoždinky do betónu</t>
  </si>
  <si>
    <t>Slaboprúdové rozvody (vnútorné inštalácie) - hmoždinky do betónu plastové</t>
  </si>
  <si>
    <t>Hmoždinka  6x40 + skrutka</t>
  </si>
  <si>
    <t>Slaboprúdové rozvody (vnútorné inštalácie) - príchytky do betónu kovové</t>
  </si>
  <si>
    <t>Kotva FNA 6X30/5 galv. pozink. požiarna odolnosť 30min</t>
  </si>
  <si>
    <t>Rúrka HFX 25</t>
  </si>
  <si>
    <t>Rúrka HFX 40</t>
  </si>
  <si>
    <t>Slaboprúdové rozvody (vnútorné inštalácie) - škatule odbočné</t>
  </si>
  <si>
    <t>Slaboprúdové rozvody (vnútorné inštalácie) - škatule odbočné na povrch</t>
  </si>
  <si>
    <t>Krabica HTF biela /HMSD 85/32/</t>
  </si>
  <si>
    <t>Slaboprúdové rozvody (vnútorné inštalácie) - lišty elektroinštalačné nástenné</t>
  </si>
  <si>
    <t>Slaboprúdové rozvody (vnútorné inštalácie) - lišty elektroinštalačné nástenné kovové</t>
  </si>
  <si>
    <t>Lišta HMIK 16/25</t>
  </si>
  <si>
    <t>Lišta HMIK 25/40</t>
  </si>
  <si>
    <t>Slaboprúdové rozvody (vnútorné inštalácie) - zásuvky pre siete PC</t>
  </si>
  <si>
    <t>Slaboprúdové rozvody (vnútorné inštalácie) - zásuvky pre siete PC na povrch</t>
  </si>
  <si>
    <t>Zásuvka keystone Cat. 6A, KEJ-C6A-S-10G</t>
  </si>
  <si>
    <t xml:space="preserve">Dátove zásuvky 2xRJ 45 Cat. 6A </t>
  </si>
  <si>
    <t>Slaboprúdové rozvody (vnútorné inštalácie) - skrine rozvodné</t>
  </si>
  <si>
    <t>Slaboprúdové rozvody (vnútorné inštalácie) - skrine rozvodné kovové</t>
  </si>
  <si>
    <t>10" závesný dátový rozvádzač 9U 470x310x260</t>
  </si>
  <si>
    <t>10" napájací panel 4x230V</t>
  </si>
  <si>
    <t xml:space="preserve">10" organizér káblov 1U čierny, </t>
  </si>
  <si>
    <t>Patch panel pre 8xRJ45 1U čierny, neosadený</t>
  </si>
  <si>
    <t xml:space="preserve">Optický patch panel pre 8 x SC-SC </t>
  </si>
  <si>
    <t>Sada spojovacieho materiálu M6, 4x matica+podložka+skrutka</t>
  </si>
  <si>
    <t>SO 320-07  ČSPH</t>
  </si>
  <si>
    <t>vr. vytiahnutia časti štetovníc v mieste základov - viď. PD</t>
  </si>
  <si>
    <t>"pod okapový chodník"(0,6*6,2+0,9*4,3)*0,15</t>
  </si>
  <si>
    <t>"okapový chodník"(0,6*6,2+0,9*4,3)*0,1</t>
  </si>
  <si>
    <t>"fólia - podkladná a ochranná geotextília +10 % presah"21,4*2</t>
  </si>
  <si>
    <t>"fólia - podkladná a ochranná geotextília"11,97*2</t>
  </si>
  <si>
    <t>"hasiaci prístroj , práškový, 6 kg"2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</si>
</sst>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b/>
      <i/>
      <sz val="10"/>
      <name val="Arial"/>
      <family val="2"/>
    </font>
    <font>
      <i/>
      <u/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Helv"/>
      <charset val="238"/>
    </font>
    <font>
      <sz val="10"/>
      <name val="Helv"/>
    </font>
    <font>
      <b/>
      <sz val="12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10"/>
      <name val="Arial"/>
      <family val="2"/>
      <charset val="238"/>
    </font>
    <font>
      <sz val="10"/>
      <color indexed="10"/>
      <name val="Helv"/>
    </font>
    <font>
      <i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9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/>
    </xf>
    <xf numFmtId="4" fontId="1" fillId="0" borderId="6" xfId="1" applyNumberFormat="1" applyFont="1" applyBorder="1" applyAlignment="1">
      <alignment horizontal="right" vertical="center" wrapText="1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49" fontId="1" fillId="0" borderId="7" xfId="0" quotePrefix="1" applyNumberFormat="1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1" applyFont="1" applyBorder="1" applyAlignment="1">
      <alignment horizontal="left" vertical="top" wrapText="1"/>
    </xf>
    <xf numFmtId="0" fontId="17" fillId="0" borderId="21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0" fontId="1" fillId="0" borderId="21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2" fontId="1" fillId="0" borderId="10" xfId="0" applyNumberFormat="1" applyFont="1" applyBorder="1" applyAlignment="1">
      <alignment wrapText="1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Border="1" applyAlignment="1">
      <alignment wrapText="1"/>
    </xf>
    <xf numFmtId="0" fontId="2" fillId="0" borderId="9" xfId="1" applyFont="1" applyFill="1" applyBorder="1" applyAlignment="1">
      <alignment vertical="top" wrapText="1"/>
    </xf>
    <xf numFmtId="0" fontId="1" fillId="0" borderId="8" xfId="1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wrapText="1"/>
    </xf>
    <xf numFmtId="4" fontId="1" fillId="0" borderId="0" xfId="1" applyNumberFormat="1" applyFont="1" applyBorder="1" applyAlignment="1">
      <alignment vertical="center" wrapText="1"/>
    </xf>
    <xf numFmtId="4" fontId="3" fillId="0" borderId="6" xfId="1" applyNumberFormat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Fill="1" applyBorder="1" applyAlignment="1">
      <alignment horizontal="center" wrapText="1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10" fillId="0" borderId="10" xfId="0" applyFont="1" applyBorder="1" applyAlignment="1">
      <alignment horizontal="center" vertical="top"/>
    </xf>
    <xf numFmtId="0" fontId="10" fillId="0" borderId="10" xfId="0" applyFont="1" applyBorder="1" applyAlignment="1">
      <alignment wrapText="1"/>
    </xf>
    <xf numFmtId="49" fontId="1" fillId="0" borderId="7" xfId="0" applyNumberFormat="1" applyFont="1" applyBorder="1" applyAlignment="1">
      <alignment horizontal="left" vertical="top"/>
    </xf>
    <xf numFmtId="0" fontId="1" fillId="0" borderId="0" xfId="1" applyFont="1" applyFill="1" applyBorder="1" applyAlignment="1">
      <alignment vertical="top" wrapText="1"/>
    </xf>
    <xf numFmtId="0" fontId="15" fillId="0" borderId="10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4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 vertical="top" wrapText="1"/>
    </xf>
    <xf numFmtId="0" fontId="3" fillId="0" borderId="28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4" fontId="1" fillId="0" borderId="29" xfId="1" applyNumberFormat="1" applyFont="1" applyFill="1" applyBorder="1" applyAlignment="1">
      <alignment vertical="top" wrapText="1"/>
    </xf>
    <xf numFmtId="0" fontId="1" fillId="0" borderId="28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3" fontId="3" fillId="0" borderId="6" xfId="1" applyNumberFormat="1" applyFont="1" applyFill="1" applyBorder="1" applyAlignment="1">
      <alignment vertical="top" wrapText="1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4" fontId="18" fillId="0" borderId="0" xfId="1" applyNumberFormat="1" applyFont="1" applyBorder="1" applyAlignment="1">
      <alignment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wrapText="1"/>
    </xf>
    <xf numFmtId="0" fontId="1" fillId="0" borderId="7" xfId="1" applyFont="1" applyFill="1" applyBorder="1" applyAlignment="1">
      <alignment horizontal="center" vertical="top"/>
    </xf>
    <xf numFmtId="4" fontId="1" fillId="0" borderId="6" xfId="1" applyNumberFormat="1" applyFont="1" applyBorder="1" applyAlignment="1">
      <alignment vertical="top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4" fontId="19" fillId="0" borderId="0" xfId="1" applyNumberFormat="1" applyFont="1" applyFill="1" applyBorder="1" applyAlignment="1" applyProtection="1">
      <alignment horizontal="right" vertical="top" wrapText="1"/>
      <protection locked="0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3" fillId="0" borderId="0" xfId="1" applyFont="1" applyAlignment="1">
      <alignment wrapText="1"/>
    </xf>
    <xf numFmtId="0" fontId="1" fillId="0" borderId="9" xfId="1" applyFont="1" applyFill="1" applyBorder="1"/>
    <xf numFmtId="0" fontId="1" fillId="0" borderId="7" xfId="1" applyFont="1" applyBorder="1" applyAlignment="1">
      <alignment horizontal="left" wrapText="1"/>
    </xf>
    <xf numFmtId="166" fontId="1" fillId="0" borderId="7" xfId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49" fontId="1" fillId="0" borderId="7" xfId="1" applyNumberFormat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164" fontId="4" fillId="0" borderId="0" xfId="1" applyNumberFormat="1" applyFont="1" applyAlignment="1">
      <alignment horizontal="right"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3" fillId="0" borderId="10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left" wrapText="1" indent="1"/>
    </xf>
    <xf numFmtId="3" fontId="1" fillId="0" borderId="6" xfId="1" applyNumberFormat="1" applyFont="1" applyBorder="1" applyAlignment="1">
      <alignment vertical="top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1" fillId="0" borderId="0" xfId="1" applyFont="1" applyFill="1" applyAlignment="1">
      <alignment wrapText="1"/>
    </xf>
    <xf numFmtId="3" fontId="1" fillId="0" borderId="6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left" wrapText="1" indent="1"/>
    </xf>
    <xf numFmtId="0" fontId="1" fillId="0" borderId="7" xfId="1" applyFont="1" applyBorder="1"/>
    <xf numFmtId="164" fontId="4" fillId="0" borderId="0" xfId="1" applyNumberFormat="1" applyFont="1" applyFill="1" applyBorder="1" applyAlignment="1">
      <alignment horizontal="right" vertical="top" wrapText="1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vertical="top" wrapText="1"/>
      <protection locked="0"/>
    </xf>
    <xf numFmtId="16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0" fontId="3" fillId="0" borderId="0" xfId="1" applyFont="1"/>
    <xf numFmtId="0" fontId="5" fillId="0" borderId="0" xfId="1" applyFont="1" applyFill="1" applyBorder="1"/>
    <xf numFmtId="0" fontId="5" fillId="0" borderId="0" xfId="1" applyFont="1" applyFill="1"/>
    <xf numFmtId="2" fontId="4" fillId="0" borderId="0" xfId="1" applyNumberFormat="1" applyFont="1" applyFill="1" applyBorder="1" applyAlignment="1">
      <alignment horizontal="right"/>
    </xf>
    <xf numFmtId="0" fontId="1" fillId="0" borderId="0" xfId="1" applyFont="1" applyFill="1"/>
    <xf numFmtId="2" fontId="4" fillId="0" borderId="29" xfId="1" applyNumberFormat="1" applyFont="1" applyFill="1" applyBorder="1" applyAlignment="1">
      <alignment horizontal="right" wrapText="1"/>
    </xf>
    <xf numFmtId="3" fontId="1" fillId="0" borderId="25" xfId="1" applyNumberFormat="1" applyFont="1" applyFill="1" applyBorder="1" applyAlignment="1">
      <alignment horizontal="right" vertical="top" wrapText="1"/>
    </xf>
    <xf numFmtId="0" fontId="20" fillId="0" borderId="22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0" fontId="9" fillId="0" borderId="7" xfId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right" vertical="top"/>
    </xf>
    <xf numFmtId="2" fontId="1" fillId="0" borderId="6" xfId="1" applyNumberFormat="1" applyFont="1" applyFill="1" applyBorder="1" applyAlignment="1">
      <alignment vertical="top"/>
    </xf>
    <xf numFmtId="0" fontId="20" fillId="0" borderId="0" xfId="1" applyFont="1" applyFill="1"/>
    <xf numFmtId="0" fontId="3" fillId="0" borderId="7" xfId="1" applyFont="1" applyFill="1" applyBorder="1" applyAlignment="1">
      <alignment horizontal="left" wrapText="1"/>
    </xf>
    <xf numFmtId="0" fontId="3" fillId="0" borderId="0" xfId="1" applyFont="1" applyFill="1" applyAlignment="1">
      <alignment vertical="top" wrapText="1"/>
    </xf>
    <xf numFmtId="2" fontId="3" fillId="0" borderId="6" xfId="1" applyNumberFormat="1" applyFont="1" applyFill="1" applyBorder="1" applyAlignment="1">
      <alignment vertical="top"/>
    </xf>
    <xf numFmtId="0" fontId="21" fillId="0" borderId="0" xfId="1" applyFont="1" applyFill="1"/>
    <xf numFmtId="0" fontId="22" fillId="0" borderId="0" xfId="1" applyFont="1" applyFill="1"/>
    <xf numFmtId="0" fontId="22" fillId="0" borderId="9" xfId="1" applyFont="1" applyFill="1" applyBorder="1"/>
    <xf numFmtId="0" fontId="1" fillId="0" borderId="7" xfId="1" applyFont="1" applyFill="1" applyBorder="1" applyAlignment="1">
      <alignment horizontal="left" wrapText="1"/>
    </xf>
    <xf numFmtId="49" fontId="1" fillId="0" borderId="7" xfId="1" applyNumberFormat="1" applyFont="1" applyFill="1" applyBorder="1" applyAlignment="1">
      <alignment horizontal="left" vertical="top"/>
    </xf>
    <xf numFmtId="49" fontId="1" fillId="0" borderId="7" xfId="1" quotePrefix="1" applyNumberFormat="1" applyFont="1" applyFill="1" applyBorder="1" applyAlignment="1">
      <alignment horizontal="left" vertical="top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0" fontId="1" fillId="0" borderId="7" xfId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center" vertical="top" wrapText="1"/>
    </xf>
    <xf numFmtId="2" fontId="4" fillId="0" borderId="10" xfId="1" applyNumberFormat="1" applyFont="1" applyFill="1" applyBorder="1" applyAlignment="1">
      <alignment horizontal="right" wrapText="1"/>
    </xf>
    <xf numFmtId="0" fontId="1" fillId="0" borderId="10" xfId="1" quotePrefix="1" applyFont="1" applyFill="1" applyBorder="1" applyAlignment="1">
      <alignment horizontal="center"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23" fillId="0" borderId="7" xfId="1" applyFont="1" applyFill="1" applyBorder="1" applyAlignment="1">
      <alignment horizontal="left" wrapText="1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0" fontId="1" fillId="0" borderId="1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vertical="top" wrapText="1"/>
    </xf>
    <xf numFmtId="0" fontId="1" fillId="0" borderId="0" xfId="1" applyFill="1"/>
    <xf numFmtId="0" fontId="1" fillId="0" borderId="9" xfId="1" applyFill="1" applyBorder="1"/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0" fontId="22" fillId="0" borderId="22" xfId="1" applyFont="1" applyFill="1" applyBorder="1"/>
    <xf numFmtId="0" fontId="22" fillId="0" borderId="7" xfId="1" applyFont="1" applyFill="1" applyBorder="1"/>
    <xf numFmtId="0" fontId="22" fillId="0" borderId="10" xfId="1" applyFont="1" applyFill="1" applyBorder="1"/>
    <xf numFmtId="0" fontId="22" fillId="0" borderId="0" xfId="1" applyFont="1" applyFill="1" applyBorder="1"/>
    <xf numFmtId="2" fontId="19" fillId="0" borderId="10" xfId="1" applyNumberFormat="1" applyFont="1" applyFill="1" applyBorder="1" applyAlignment="1" applyProtection="1">
      <alignment horizontal="right" wrapText="1"/>
      <protection locked="0"/>
    </xf>
    <xf numFmtId="2" fontId="1" fillId="0" borderId="10" xfId="1" applyNumberFormat="1" applyFont="1" applyFill="1" applyBorder="1" applyAlignment="1">
      <alignment wrapText="1"/>
    </xf>
    <xf numFmtId="166" fontId="1" fillId="0" borderId="0" xfId="1" applyNumberFormat="1" applyFont="1" applyFill="1" applyBorder="1" applyAlignment="1">
      <alignment horizontal="left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22" fillId="0" borderId="9" xfId="1" applyFont="1" applyFill="1" applyBorder="1" applyAlignment="1">
      <alignment vertical="top"/>
    </xf>
    <xf numFmtId="0" fontId="3" fillId="0" borderId="10" xfId="1" applyFont="1" applyFill="1" applyBorder="1" applyAlignment="1">
      <alignment horizontal="left" vertical="top" wrapText="1"/>
    </xf>
    <xf numFmtId="0" fontId="22" fillId="0" borderId="0" xfId="1" applyFont="1" applyFill="1" applyAlignment="1">
      <alignment vertical="top"/>
    </xf>
    <xf numFmtId="166" fontId="1" fillId="0" borderId="10" xfId="1" applyNumberFormat="1" applyFont="1" applyFill="1" applyBorder="1" applyAlignment="1">
      <alignment horizontal="left" vertical="top"/>
    </xf>
    <xf numFmtId="0" fontId="1" fillId="0" borderId="7" xfId="1" applyFont="1" applyFill="1" applyBorder="1" applyAlignment="1">
      <alignment vertical="top"/>
    </xf>
    <xf numFmtId="0" fontId="3" fillId="0" borderId="9" xfId="1" applyFont="1" applyFill="1" applyBorder="1" applyAlignment="1">
      <alignment horizontal="center" vertical="top"/>
    </xf>
    <xf numFmtId="164" fontId="4" fillId="0" borderId="10" xfId="1" applyNumberFormat="1" applyFont="1" applyFill="1" applyBorder="1" applyAlignment="1">
      <alignment horizontal="right" vertical="top"/>
    </xf>
    <xf numFmtId="49" fontId="1" fillId="0" borderId="7" xfId="1" quotePrefix="1" applyNumberFormat="1" applyFont="1" applyBorder="1" applyAlignment="1">
      <alignment horizontal="left" vertical="top"/>
    </xf>
    <xf numFmtId="2" fontId="4" fillId="0" borderId="0" xfId="1" applyNumberFormat="1" applyFont="1" applyFill="1" applyBorder="1" applyAlignment="1" applyProtection="1">
      <alignment vertical="top" wrapText="1"/>
      <protection locked="0"/>
    </xf>
    <xf numFmtId="0" fontId="22" fillId="0" borderId="0" xfId="1" applyFont="1"/>
    <xf numFmtId="0" fontId="5" fillId="0" borderId="22" xfId="1" applyFont="1" applyBorder="1" applyAlignment="1">
      <alignment horizontal="center" vertical="top"/>
    </xf>
    <xf numFmtId="0" fontId="25" fillId="0" borderId="0" xfId="1" applyFont="1" applyAlignment="1">
      <alignment vertical="top" wrapText="1"/>
    </xf>
    <xf numFmtId="2" fontId="4" fillId="0" borderId="10" xfId="1" applyNumberFormat="1" applyFont="1" applyFill="1" applyBorder="1" applyAlignment="1" applyProtection="1">
      <alignment wrapText="1"/>
      <protection locked="0"/>
    </xf>
    <xf numFmtId="0" fontId="26" fillId="0" borderId="22" xfId="1" applyFont="1" applyBorder="1"/>
    <xf numFmtId="0" fontId="24" fillId="0" borderId="7" xfId="1" applyFont="1" applyBorder="1" applyAlignment="1">
      <alignment horizontal="left" wrapText="1"/>
    </xf>
    <xf numFmtId="49" fontId="24" fillId="0" borderId="7" xfId="1" applyNumberFormat="1" applyFont="1" applyBorder="1" applyAlignment="1">
      <alignment horizontal="left" vertical="top"/>
    </xf>
    <xf numFmtId="49" fontId="24" fillId="0" borderId="7" xfId="1" quotePrefix="1" applyNumberFormat="1" applyFont="1" applyBorder="1" applyAlignment="1">
      <alignment horizontal="left" vertical="center"/>
    </xf>
    <xf numFmtId="49" fontId="25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27" fillId="0" borderId="0" xfId="1" applyNumberFormat="1" applyFont="1" applyAlignment="1">
      <alignment vertical="center" wrapText="1"/>
    </xf>
    <xf numFmtId="0" fontId="24" fillId="0" borderId="7" xfId="1" applyFont="1" applyBorder="1" applyAlignment="1">
      <alignment horizontal="center" vertical="top"/>
    </xf>
    <xf numFmtId="0" fontId="3" fillId="0" borderId="2" xfId="1" applyFont="1" applyFill="1" applyBorder="1" applyAlignment="1">
      <alignment vertical="top" wrapText="1"/>
    </xf>
    <xf numFmtId="2" fontId="4" fillId="0" borderId="3" xfId="1" applyNumberFormat="1" applyFont="1" applyFill="1" applyBorder="1" applyAlignment="1">
      <alignment horizontal="right" wrapText="1"/>
    </xf>
    <xf numFmtId="3" fontId="1" fillId="0" borderId="1" xfId="1" applyNumberFormat="1" applyFont="1" applyFill="1" applyBorder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3" fontId="1" fillId="0" borderId="0" xfId="1" applyNumberFormat="1" applyFont="1" applyFill="1" applyAlignment="1">
      <alignment horizontal="right" vertical="top"/>
    </xf>
    <xf numFmtId="1" fontId="3" fillId="0" borderId="0" xfId="1" applyNumberFormat="1" applyFont="1" applyFill="1" applyBorder="1" applyAlignment="1">
      <alignment horizontal="left" vertical="top"/>
    </xf>
    <xf numFmtId="2" fontId="3" fillId="0" borderId="6" xfId="1" applyNumberFormat="1" applyFont="1" applyFill="1" applyBorder="1" applyAlignment="1">
      <alignment horizontal="right" vertical="top"/>
    </xf>
    <xf numFmtId="2" fontId="1" fillId="0" borderId="6" xfId="1" applyNumberFormat="1" applyFont="1" applyFill="1" applyBorder="1" applyAlignment="1">
      <alignment horizontal="right" vertical="top"/>
    </xf>
    <xf numFmtId="2" fontId="1" fillId="0" borderId="6" xfId="1" applyNumberFormat="1" applyFont="1" applyFill="1" applyBorder="1" applyAlignment="1">
      <alignment horizontal="right" vertical="top" wrapText="1"/>
    </xf>
    <xf numFmtId="2" fontId="3" fillId="0" borderId="6" xfId="1" applyNumberFormat="1" applyFont="1" applyFill="1" applyBorder="1" applyAlignment="1">
      <alignment horizontal="right" vertical="top" wrapText="1"/>
    </xf>
    <xf numFmtId="2" fontId="1" fillId="0" borderId="24" xfId="1" applyNumberFormat="1" applyFont="1" applyFill="1" applyBorder="1" applyAlignment="1">
      <alignment horizontal="right" vertical="top"/>
    </xf>
    <xf numFmtId="2" fontId="1" fillId="0" borderId="24" xfId="1" applyNumberFormat="1" applyFont="1" applyFill="1" applyBorder="1" applyAlignment="1">
      <alignment vertical="top"/>
    </xf>
    <xf numFmtId="2" fontId="24" fillId="0" borderId="6" xfId="1" applyNumberFormat="1" applyFont="1" applyFill="1" applyBorder="1" applyAlignment="1">
      <alignment vertical="justify"/>
    </xf>
    <xf numFmtId="2" fontId="3" fillId="0" borderId="6" xfId="1" applyNumberFormat="1" applyFont="1" applyBorder="1" applyAlignment="1">
      <alignment vertical="justify"/>
    </xf>
    <xf numFmtId="2" fontId="24" fillId="0" borderId="6" xfId="1" applyNumberFormat="1" applyFont="1" applyBorder="1" applyAlignment="1">
      <alignment vertical="justify"/>
    </xf>
    <xf numFmtId="0" fontId="4" fillId="0" borderId="0" xfId="1" applyFont="1" applyFill="1" applyBorder="1" applyAlignment="1">
      <alignment horizontal="left" indent="1"/>
    </xf>
    <xf numFmtId="4" fontId="19" fillId="0" borderId="10" xfId="1" applyNumberFormat="1" applyFont="1" applyFill="1" applyBorder="1" applyAlignment="1" applyProtection="1">
      <alignment horizontal="right" vertical="top" wrapText="1"/>
      <protection locked="0"/>
    </xf>
    <xf numFmtId="164" fontId="19" fillId="0" borderId="0" xfId="1" applyNumberFormat="1" applyFont="1" applyAlignment="1">
      <alignment horizontal="right" vertical="top" wrapText="1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28" xfId="1" quotePrefix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0" xfId="1" quotePrefix="1" applyFont="1" applyFill="1" applyBorder="1" applyAlignment="1">
      <alignment horizontal="center" vertical="center"/>
    </xf>
    <xf numFmtId="0" fontId="1" fillId="0" borderId="31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2" fontId="3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</cellXfs>
  <cellStyles count="3">
    <cellStyle name="Normálna" xfId="0" builtinId="0"/>
    <cellStyle name="Normálna 2" xfId="2" xr:uid="{00000000-0005-0000-0000-000000000000}"/>
    <cellStyle name="Normálne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3"/>
  <sheetViews>
    <sheetView tabSelected="1" topLeftCell="A108" zoomScaleNormal="100" workbookViewId="0">
      <selection activeCell="A365" sqref="A365:XFD365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6.57031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7" t="s">
        <v>13</v>
      </c>
      <c r="B1" s="67"/>
      <c r="C1" s="66"/>
      <c r="D1" s="65"/>
      <c r="E1" s="70" t="s">
        <v>219</v>
      </c>
      <c r="F1" s="63"/>
      <c r="G1" s="69"/>
      <c r="H1" s="68"/>
    </row>
    <row r="2" spans="1:8" ht="13.5" thickBot="1" x14ac:dyDescent="0.25">
      <c r="A2" s="190" t="s">
        <v>12</v>
      </c>
      <c r="B2" s="67"/>
      <c r="C2" s="66"/>
      <c r="D2" s="65"/>
      <c r="E2" s="64">
        <v>1241</v>
      </c>
      <c r="F2" s="63"/>
      <c r="G2" s="69"/>
      <c r="H2" s="62"/>
    </row>
    <row r="3" spans="1:8" x14ac:dyDescent="0.2">
      <c r="A3" s="425" t="s">
        <v>11</v>
      </c>
      <c r="B3" s="426"/>
      <c r="C3" s="426"/>
      <c r="D3" s="61"/>
      <c r="E3" s="427" t="s">
        <v>10</v>
      </c>
      <c r="F3" s="428"/>
      <c r="G3" s="431" t="s">
        <v>9</v>
      </c>
      <c r="H3" s="433" t="s">
        <v>170</v>
      </c>
    </row>
    <row r="4" spans="1:8" ht="13.5" thickBot="1" x14ac:dyDescent="0.25">
      <c r="A4" s="60" t="s">
        <v>8</v>
      </c>
      <c r="B4" s="59" t="s">
        <v>7</v>
      </c>
      <c r="C4" s="59" t="s">
        <v>6</v>
      </c>
      <c r="D4" s="59" t="s">
        <v>5</v>
      </c>
      <c r="E4" s="429"/>
      <c r="F4" s="430"/>
      <c r="G4" s="432"/>
      <c r="H4" s="434"/>
    </row>
    <row r="5" spans="1:8" x14ac:dyDescent="0.2">
      <c r="A5" s="81"/>
      <c r="B5" s="82"/>
      <c r="C5" s="82"/>
      <c r="D5" s="82"/>
      <c r="E5" s="83"/>
      <c r="F5" s="84"/>
      <c r="G5" s="85"/>
      <c r="H5" s="86"/>
    </row>
    <row r="6" spans="1:8" x14ac:dyDescent="0.2">
      <c r="A6" s="81"/>
      <c r="B6" s="92" t="s">
        <v>28</v>
      </c>
      <c r="C6" s="93"/>
      <c r="D6" s="94"/>
      <c r="E6" s="95" t="s">
        <v>29</v>
      </c>
      <c r="F6" s="104"/>
      <c r="G6" s="85"/>
      <c r="H6" s="106"/>
    </row>
    <row r="7" spans="1:8" x14ac:dyDescent="0.2">
      <c r="A7" s="148">
        <v>1</v>
      </c>
      <c r="B7" s="91"/>
      <c r="C7" s="96" t="s">
        <v>30</v>
      </c>
      <c r="D7" s="97"/>
      <c r="E7" s="146" t="s">
        <v>31</v>
      </c>
      <c r="F7" s="149"/>
      <c r="G7" s="98" t="s">
        <v>0</v>
      </c>
      <c r="H7" s="150">
        <f>F8</f>
        <v>253.67</v>
      </c>
    </row>
    <row r="8" spans="1:8" x14ac:dyDescent="0.2">
      <c r="A8" s="151"/>
      <c r="B8" s="91"/>
      <c r="C8" s="96"/>
      <c r="D8" s="97"/>
      <c r="E8" s="200" t="s">
        <v>234</v>
      </c>
      <c r="F8" s="152">
        <v>253.67</v>
      </c>
      <c r="G8" s="98"/>
      <c r="H8" s="106"/>
    </row>
    <row r="9" spans="1:8" x14ac:dyDescent="0.2">
      <c r="A9" s="151"/>
      <c r="B9" s="91"/>
      <c r="C9" s="96"/>
      <c r="D9" s="97"/>
      <c r="E9" s="146"/>
      <c r="F9" s="149"/>
      <c r="G9" s="98"/>
      <c r="H9" s="106"/>
    </row>
    <row r="10" spans="1:8" x14ac:dyDescent="0.2">
      <c r="A10" s="19"/>
      <c r="B10" s="18"/>
      <c r="C10" s="18"/>
      <c r="D10" s="87"/>
      <c r="E10" s="88"/>
      <c r="F10" s="89"/>
      <c r="G10" s="90"/>
      <c r="H10" s="107"/>
    </row>
    <row r="11" spans="1:8" x14ac:dyDescent="0.2">
      <c r="A11" s="43"/>
      <c r="B11" s="71" t="s">
        <v>14</v>
      </c>
      <c r="C11" s="72"/>
      <c r="D11" s="73"/>
      <c r="E11" s="74" t="s">
        <v>15</v>
      </c>
      <c r="F11" s="58"/>
      <c r="G11" s="29"/>
      <c r="H11" s="108"/>
    </row>
    <row r="12" spans="1:8" x14ac:dyDescent="0.2">
      <c r="A12" s="43"/>
      <c r="B12" s="71"/>
      <c r="C12" s="72"/>
      <c r="D12" s="73"/>
      <c r="E12" s="74"/>
      <c r="F12" s="58"/>
      <c r="G12" s="29"/>
      <c r="H12" s="108"/>
    </row>
    <row r="13" spans="1:8" x14ac:dyDescent="0.2">
      <c r="A13" s="231">
        <v>2</v>
      </c>
      <c r="B13" s="71"/>
      <c r="C13" s="75" t="s">
        <v>228</v>
      </c>
      <c r="D13" s="76"/>
      <c r="E13" s="153" t="s">
        <v>229</v>
      </c>
      <c r="F13" s="163"/>
      <c r="G13" s="77" t="s">
        <v>230</v>
      </c>
      <c r="H13" s="230">
        <f>H14</f>
        <v>120</v>
      </c>
    </row>
    <row r="14" spans="1:8" x14ac:dyDescent="0.2">
      <c r="A14" s="43"/>
      <c r="B14" s="71"/>
      <c r="C14" s="72"/>
      <c r="D14" s="216" t="s">
        <v>231</v>
      </c>
      <c r="E14" s="202" t="s">
        <v>232</v>
      </c>
      <c r="F14" s="208"/>
      <c r="G14" s="217" t="s">
        <v>230</v>
      </c>
      <c r="H14" s="108">
        <f>F15</f>
        <v>120</v>
      </c>
    </row>
    <row r="15" spans="1:8" x14ac:dyDescent="0.2">
      <c r="A15" s="43"/>
      <c r="B15" s="71"/>
      <c r="C15" s="72"/>
      <c r="D15" s="73"/>
      <c r="E15" s="200" t="s">
        <v>233</v>
      </c>
      <c r="F15" s="229">
        <v>120</v>
      </c>
      <c r="G15" s="29"/>
      <c r="H15" s="108"/>
    </row>
    <row r="16" spans="1:8" x14ac:dyDescent="0.2">
      <c r="A16" s="19"/>
      <c r="B16" s="18"/>
      <c r="C16" s="18"/>
      <c r="D16" s="18"/>
      <c r="E16" s="57"/>
      <c r="F16" s="56"/>
      <c r="G16" s="18"/>
      <c r="H16" s="109"/>
    </row>
    <row r="17" spans="1:8" x14ac:dyDescent="0.2">
      <c r="A17" s="27">
        <f>MAX(A$1:A16)+1</f>
        <v>3</v>
      </c>
      <c r="B17" s="46"/>
      <c r="C17" s="75" t="s">
        <v>16</v>
      </c>
      <c r="D17" s="76"/>
      <c r="E17" s="153" t="s">
        <v>17</v>
      </c>
      <c r="F17" s="154"/>
      <c r="G17" s="77" t="s">
        <v>0</v>
      </c>
      <c r="H17" s="55">
        <f>H18</f>
        <v>19.305</v>
      </c>
    </row>
    <row r="18" spans="1:8" x14ac:dyDescent="0.2">
      <c r="A18" s="27"/>
      <c r="B18" s="46"/>
      <c r="C18" s="46"/>
      <c r="D18" s="78" t="s">
        <v>18</v>
      </c>
      <c r="E18" s="155" t="s">
        <v>19</v>
      </c>
      <c r="F18" s="156"/>
      <c r="G18" s="79" t="s">
        <v>0</v>
      </c>
      <c r="H18" s="449">
        <f>F19</f>
        <v>19.305</v>
      </c>
    </row>
    <row r="19" spans="1:8" ht="17.45" customHeight="1" x14ac:dyDescent="0.2">
      <c r="A19" s="27"/>
      <c r="B19" s="44"/>
      <c r="C19" s="54"/>
      <c r="D19" s="17"/>
      <c r="E19" s="201" t="s">
        <v>220</v>
      </c>
      <c r="F19" s="196">
        <v>19.305</v>
      </c>
      <c r="G19" s="142"/>
      <c r="H19" s="179"/>
    </row>
    <row r="20" spans="1:8" x14ac:dyDescent="0.2">
      <c r="A20" s="27"/>
      <c r="B20" s="44"/>
      <c r="C20" s="54"/>
      <c r="D20" s="17"/>
      <c r="E20" s="26"/>
      <c r="F20" s="111"/>
      <c r="G20" s="18"/>
      <c r="H20" s="110"/>
    </row>
    <row r="21" spans="1:8" x14ac:dyDescent="0.2">
      <c r="A21" s="27">
        <f>MAX(A$1:A20)+1</f>
        <v>4</v>
      </c>
      <c r="B21" s="47"/>
      <c r="C21" s="75" t="s">
        <v>20</v>
      </c>
      <c r="D21" s="76"/>
      <c r="E21" s="153" t="s">
        <v>21</v>
      </c>
      <c r="F21" s="154"/>
      <c r="G21" s="77" t="s">
        <v>0</v>
      </c>
      <c r="H21" s="28">
        <f>H22</f>
        <v>11.36</v>
      </c>
    </row>
    <row r="22" spans="1:8" x14ac:dyDescent="0.2">
      <c r="A22" s="48"/>
      <c r="B22" s="47"/>
      <c r="C22" s="50"/>
      <c r="D22" s="78" t="s">
        <v>22</v>
      </c>
      <c r="E22" s="155" t="s">
        <v>23</v>
      </c>
      <c r="F22" s="156"/>
      <c r="G22" s="79" t="s">
        <v>0</v>
      </c>
      <c r="H22" s="36">
        <f>F23</f>
        <v>11.36</v>
      </c>
    </row>
    <row r="23" spans="1:8" ht="35.450000000000003" customHeight="1" x14ac:dyDescent="0.2">
      <c r="A23" s="48"/>
      <c r="B23" s="47"/>
      <c r="C23" s="50"/>
      <c r="D23" s="49"/>
      <c r="E23" s="201" t="s">
        <v>221</v>
      </c>
      <c r="F23" s="141">
        <v>11.36</v>
      </c>
      <c r="G23" s="115"/>
      <c r="H23" s="450"/>
    </row>
    <row r="24" spans="1:8" ht="17.45" customHeight="1" x14ac:dyDescent="0.2">
      <c r="A24" s="48"/>
      <c r="B24" s="47"/>
      <c r="C24" s="50"/>
      <c r="D24" s="49"/>
      <c r="E24" s="204"/>
      <c r="F24" s="129"/>
      <c r="G24" s="116"/>
      <c r="H24" s="451"/>
    </row>
    <row r="25" spans="1:8" ht="17.45" customHeight="1" x14ac:dyDescent="0.2">
      <c r="A25" s="232">
        <v>5</v>
      </c>
      <c r="B25" s="47"/>
      <c r="C25" s="75" t="s">
        <v>223</v>
      </c>
      <c r="D25" s="76"/>
      <c r="E25" s="153" t="s">
        <v>224</v>
      </c>
      <c r="F25" s="140"/>
      <c r="G25" s="125" t="s">
        <v>0</v>
      </c>
      <c r="H25" s="169">
        <f>H26</f>
        <v>223.00200000000001</v>
      </c>
    </row>
    <row r="26" spans="1:8" ht="14.45" customHeight="1" x14ac:dyDescent="0.2">
      <c r="A26" s="48"/>
      <c r="B26" s="47"/>
      <c r="C26" s="75"/>
      <c r="D26" s="216" t="s">
        <v>225</v>
      </c>
      <c r="E26" s="202" t="s">
        <v>226</v>
      </c>
      <c r="F26" s="228"/>
      <c r="G26" s="227" t="s">
        <v>0</v>
      </c>
      <c r="H26" s="242">
        <f>F27</f>
        <v>223.00200000000001</v>
      </c>
    </row>
    <row r="27" spans="1:8" ht="14.45" customHeight="1" x14ac:dyDescent="0.2">
      <c r="A27" s="48"/>
      <c r="B27" s="47"/>
      <c r="C27" s="75"/>
      <c r="D27" s="76"/>
      <c r="E27" s="202" t="s">
        <v>222</v>
      </c>
      <c r="F27" s="228">
        <v>223.00200000000001</v>
      </c>
      <c r="G27" s="125"/>
      <c r="H27" s="451"/>
    </row>
    <row r="28" spans="1:8" ht="15" x14ac:dyDescent="0.2">
      <c r="A28" s="48"/>
      <c r="B28" s="47"/>
      <c r="C28" s="50"/>
      <c r="D28" s="49"/>
      <c r="E28" s="26"/>
      <c r="F28" s="105"/>
      <c r="G28" s="21"/>
      <c r="H28" s="36"/>
    </row>
    <row r="29" spans="1:8" x14ac:dyDescent="0.2">
      <c r="A29" s="99">
        <v>6</v>
      </c>
      <c r="B29" s="47"/>
      <c r="C29" s="75" t="s">
        <v>24</v>
      </c>
      <c r="D29" s="76"/>
      <c r="E29" s="153" t="s">
        <v>25</v>
      </c>
      <c r="F29" s="154"/>
      <c r="G29" s="77" t="s">
        <v>0</v>
      </c>
      <c r="H29" s="28">
        <f>H30</f>
        <v>253.67</v>
      </c>
    </row>
    <row r="30" spans="1:8" x14ac:dyDescent="0.2">
      <c r="A30" s="48"/>
      <c r="B30" s="47"/>
      <c r="C30" s="50"/>
      <c r="D30" s="78" t="s">
        <v>26</v>
      </c>
      <c r="E30" s="155" t="s">
        <v>27</v>
      </c>
      <c r="F30" s="156"/>
      <c r="G30" s="79" t="s">
        <v>0</v>
      </c>
      <c r="H30" s="36">
        <f>F31</f>
        <v>253.67</v>
      </c>
    </row>
    <row r="31" spans="1:8" x14ac:dyDescent="0.2">
      <c r="A31" s="48"/>
      <c r="B31" s="47"/>
      <c r="C31" s="50"/>
      <c r="D31" s="78"/>
      <c r="E31" s="202" t="s">
        <v>227</v>
      </c>
      <c r="F31" s="156">
        <v>253.67</v>
      </c>
      <c r="G31" s="79"/>
      <c r="H31" s="36"/>
    </row>
    <row r="32" spans="1:8" x14ac:dyDescent="0.2">
      <c r="A32" s="48"/>
      <c r="B32" s="47"/>
      <c r="C32" s="50"/>
      <c r="D32" s="78"/>
      <c r="E32" s="155"/>
      <c r="F32" s="156"/>
      <c r="G32" s="79"/>
      <c r="H32" s="36"/>
    </row>
    <row r="33" spans="1:8" x14ac:dyDescent="0.2">
      <c r="A33" s="99">
        <v>7</v>
      </c>
      <c r="B33" s="47"/>
      <c r="C33" s="75" t="s">
        <v>36</v>
      </c>
      <c r="D33" s="76"/>
      <c r="E33" s="153" t="s">
        <v>37</v>
      </c>
      <c r="F33" s="154"/>
      <c r="G33" s="77" t="s">
        <v>0</v>
      </c>
      <c r="H33" s="28">
        <f>H34</f>
        <v>4.6499999999999995</v>
      </c>
    </row>
    <row r="34" spans="1:8" x14ac:dyDescent="0.2">
      <c r="A34" s="99"/>
      <c r="B34" s="47"/>
      <c r="C34" s="75"/>
      <c r="D34" s="78" t="s">
        <v>38</v>
      </c>
      <c r="E34" s="155" t="s">
        <v>39</v>
      </c>
      <c r="F34" s="156"/>
      <c r="G34" s="79" t="s">
        <v>0</v>
      </c>
      <c r="H34" s="36">
        <f>SUM(F36:F37)</f>
        <v>4.6499999999999995</v>
      </c>
    </row>
    <row r="35" spans="1:8" x14ac:dyDescent="0.2">
      <c r="A35" s="99"/>
      <c r="B35" s="47"/>
      <c r="C35" s="75"/>
      <c r="D35" s="100"/>
      <c r="E35" s="225" t="s">
        <v>209</v>
      </c>
      <c r="F35" s="154"/>
      <c r="G35" s="77"/>
      <c r="H35" s="36"/>
    </row>
    <row r="36" spans="1:8" x14ac:dyDescent="0.2">
      <c r="A36" s="99"/>
      <c r="B36" s="47"/>
      <c r="C36" s="75"/>
      <c r="D36" s="76"/>
      <c r="E36" s="237" t="s">
        <v>325</v>
      </c>
      <c r="F36" s="223">
        <v>3.51</v>
      </c>
      <c r="G36" s="77"/>
      <c r="H36" s="36"/>
    </row>
    <row r="37" spans="1:8" x14ac:dyDescent="0.2">
      <c r="A37" s="99"/>
      <c r="B37" s="47"/>
      <c r="C37" s="75"/>
      <c r="D37" s="76"/>
      <c r="E37" s="237" t="s">
        <v>569</v>
      </c>
      <c r="F37" s="223">
        <v>1.1399999999999999</v>
      </c>
      <c r="G37" s="77"/>
      <c r="H37" s="36"/>
    </row>
    <row r="38" spans="1:8" x14ac:dyDescent="0.2">
      <c r="A38" s="99"/>
      <c r="B38" s="47"/>
      <c r="C38" s="75"/>
      <c r="D38" s="76"/>
      <c r="E38" s="202"/>
      <c r="F38" s="156"/>
      <c r="G38" s="77"/>
      <c r="H38" s="36"/>
    </row>
    <row r="39" spans="1:8" x14ac:dyDescent="0.2">
      <c r="A39" s="99">
        <v>8</v>
      </c>
      <c r="B39" s="47"/>
      <c r="C39" s="75" t="s">
        <v>237</v>
      </c>
      <c r="D39" s="76"/>
      <c r="E39" s="153" t="s">
        <v>238</v>
      </c>
      <c r="F39" s="163"/>
      <c r="G39" s="77" t="s">
        <v>0</v>
      </c>
      <c r="H39" s="28">
        <f>H40+H43</f>
        <v>113.35</v>
      </c>
    </row>
    <row r="40" spans="1:8" x14ac:dyDescent="0.2">
      <c r="A40" s="99"/>
      <c r="B40" s="47"/>
      <c r="C40" s="75"/>
      <c r="D40" s="216" t="s">
        <v>239</v>
      </c>
      <c r="E40" s="202" t="s">
        <v>240</v>
      </c>
      <c r="F40" s="208"/>
      <c r="G40" s="217" t="s">
        <v>0</v>
      </c>
      <c r="H40" s="36">
        <f>F41</f>
        <v>84.33</v>
      </c>
    </row>
    <row r="41" spans="1:8" x14ac:dyDescent="0.2">
      <c r="A41" s="99"/>
      <c r="B41" s="47"/>
      <c r="C41" s="75"/>
      <c r="D41" s="76"/>
      <c r="E41" s="202" t="s">
        <v>243</v>
      </c>
      <c r="F41" s="156">
        <v>84.33</v>
      </c>
      <c r="G41" s="77"/>
      <c r="H41" s="36"/>
    </row>
    <row r="42" spans="1:8" x14ac:dyDescent="0.2">
      <c r="A42" s="99"/>
      <c r="B42" s="47"/>
      <c r="C42" s="75"/>
      <c r="D42" s="76"/>
      <c r="E42" s="202"/>
      <c r="F42" s="156"/>
      <c r="G42" s="77"/>
      <c r="H42" s="36"/>
    </row>
    <row r="43" spans="1:8" x14ac:dyDescent="0.2">
      <c r="A43" s="99"/>
      <c r="B43" s="47"/>
      <c r="C43" s="75"/>
      <c r="D43" s="216" t="s">
        <v>241</v>
      </c>
      <c r="E43" s="202" t="s">
        <v>242</v>
      </c>
      <c r="F43" s="208"/>
      <c r="G43" s="217" t="s">
        <v>0</v>
      </c>
      <c r="H43" s="36">
        <f>F44</f>
        <v>29.02</v>
      </c>
    </row>
    <row r="44" spans="1:8" x14ac:dyDescent="0.2">
      <c r="A44" s="99"/>
      <c r="B44" s="47"/>
      <c r="C44" s="75"/>
      <c r="D44" s="216"/>
      <c r="E44" s="202" t="s">
        <v>244</v>
      </c>
      <c r="F44" s="208">
        <v>29.02</v>
      </c>
      <c r="G44" s="217"/>
      <c r="H44" s="36"/>
    </row>
    <row r="45" spans="1:8" x14ac:dyDescent="0.2">
      <c r="A45" s="99"/>
      <c r="B45" s="47"/>
      <c r="C45" s="75"/>
      <c r="D45" s="76"/>
      <c r="E45" s="155"/>
      <c r="F45" s="156"/>
      <c r="G45" s="77"/>
      <c r="H45" s="36"/>
    </row>
    <row r="46" spans="1:8" x14ac:dyDescent="0.2">
      <c r="A46" s="99">
        <v>9</v>
      </c>
      <c r="B46" s="47"/>
      <c r="C46" s="42" t="s">
        <v>4</v>
      </c>
      <c r="D46" s="31"/>
      <c r="E46" s="157" t="s">
        <v>3</v>
      </c>
      <c r="F46" s="158"/>
      <c r="G46" s="29" t="s">
        <v>0</v>
      </c>
      <c r="H46" s="28">
        <f>H47</f>
        <v>253.67</v>
      </c>
    </row>
    <row r="47" spans="1:8" x14ac:dyDescent="0.2">
      <c r="A47" s="99"/>
      <c r="B47" s="47"/>
      <c r="C47" s="39"/>
      <c r="D47" s="38" t="s">
        <v>2</v>
      </c>
      <c r="E47" s="159" t="s">
        <v>1</v>
      </c>
      <c r="F47" s="160"/>
      <c r="G47" s="37" t="s">
        <v>0</v>
      </c>
      <c r="H47" s="36">
        <f>F48</f>
        <v>253.67</v>
      </c>
    </row>
    <row r="48" spans="1:8" x14ac:dyDescent="0.2">
      <c r="A48" s="99"/>
      <c r="B48" s="47"/>
      <c r="C48" s="39"/>
      <c r="D48" s="38"/>
      <c r="E48" s="233" t="s">
        <v>235</v>
      </c>
      <c r="F48" s="221">
        <f>F31</f>
        <v>253.67</v>
      </c>
      <c r="G48" s="37"/>
      <c r="H48" s="36"/>
    </row>
    <row r="49" spans="1:8" x14ac:dyDescent="0.2">
      <c r="A49" s="99"/>
      <c r="B49" s="47"/>
      <c r="C49" s="39"/>
      <c r="D49" s="38"/>
      <c r="E49" s="101"/>
      <c r="F49" s="222"/>
      <c r="G49" s="37"/>
      <c r="H49" s="36"/>
    </row>
    <row r="50" spans="1:8" x14ac:dyDescent="0.2">
      <c r="A50" s="99">
        <v>10</v>
      </c>
      <c r="B50" s="47"/>
      <c r="C50" s="75" t="s">
        <v>32</v>
      </c>
      <c r="D50" s="76"/>
      <c r="E50" s="153" t="s">
        <v>33</v>
      </c>
      <c r="F50" s="154"/>
      <c r="G50" s="77" t="s">
        <v>0</v>
      </c>
      <c r="H50" s="28">
        <f>H51</f>
        <v>507.34</v>
      </c>
    </row>
    <row r="51" spans="1:8" ht="14.45" customHeight="1" x14ac:dyDescent="0.2">
      <c r="A51" s="48"/>
      <c r="B51" s="47"/>
      <c r="C51" s="75"/>
      <c r="D51" s="78" t="s">
        <v>34</v>
      </c>
      <c r="E51" s="155" t="s">
        <v>35</v>
      </c>
      <c r="F51" s="223"/>
      <c r="G51" s="79" t="s">
        <v>0</v>
      </c>
      <c r="H51" s="36">
        <f>F52</f>
        <v>507.34</v>
      </c>
    </row>
    <row r="52" spans="1:8" x14ac:dyDescent="0.2">
      <c r="A52" s="48"/>
      <c r="B52" s="47"/>
      <c r="C52" s="39"/>
      <c r="D52" s="38"/>
      <c r="E52" s="233" t="s">
        <v>236</v>
      </c>
      <c r="F52" s="222">
        <v>507.34</v>
      </c>
      <c r="G52" s="37"/>
      <c r="H52" s="36"/>
    </row>
    <row r="53" spans="1:8" x14ac:dyDescent="0.2">
      <c r="A53" s="48"/>
      <c r="B53" s="47"/>
      <c r="C53" s="39"/>
      <c r="D53" s="38"/>
      <c r="E53" s="101"/>
      <c r="F53" s="80"/>
      <c r="G53" s="37"/>
      <c r="H53" s="36"/>
    </row>
    <row r="54" spans="1:8" x14ac:dyDescent="0.2">
      <c r="A54" s="48"/>
      <c r="B54" s="47"/>
      <c r="C54" s="39"/>
      <c r="D54" s="38"/>
      <c r="E54" s="101"/>
      <c r="F54" s="80"/>
      <c r="G54" s="37"/>
      <c r="H54" s="36"/>
    </row>
    <row r="55" spans="1:8" x14ac:dyDescent="0.2">
      <c r="A55" s="48"/>
      <c r="B55" s="71" t="s">
        <v>40</v>
      </c>
      <c r="C55" s="71"/>
      <c r="D55" s="73"/>
      <c r="E55" s="74" t="s">
        <v>41</v>
      </c>
      <c r="F55" s="80"/>
      <c r="G55" s="37"/>
      <c r="H55" s="36"/>
    </row>
    <row r="56" spans="1:8" x14ac:dyDescent="0.2">
      <c r="A56" s="48"/>
      <c r="B56" s="47"/>
      <c r="C56" s="53"/>
      <c r="D56" s="52"/>
      <c r="E56" s="25"/>
      <c r="F56" s="195"/>
      <c r="G56" s="51"/>
      <c r="H56" s="36"/>
    </row>
    <row r="57" spans="1:8" x14ac:dyDescent="0.2">
      <c r="A57" s="27">
        <f>MAX(A$1:A56)+1</f>
        <v>11</v>
      </c>
      <c r="B57" s="47"/>
      <c r="C57" s="75" t="s">
        <v>42</v>
      </c>
      <c r="D57" s="76"/>
      <c r="E57" s="153" t="s">
        <v>43</v>
      </c>
      <c r="F57" s="158"/>
      <c r="G57" s="29" t="s">
        <v>0</v>
      </c>
      <c r="H57" s="28">
        <f>H58</f>
        <v>5.7329999999999997</v>
      </c>
    </row>
    <row r="58" spans="1:8" x14ac:dyDescent="0.2">
      <c r="A58" s="48"/>
      <c r="B58" s="47"/>
      <c r="C58" s="53"/>
      <c r="D58" s="102" t="s">
        <v>44</v>
      </c>
      <c r="E58" s="161" t="s">
        <v>45</v>
      </c>
      <c r="F58" s="162"/>
      <c r="G58" s="103" t="s">
        <v>0</v>
      </c>
      <c r="H58" s="203">
        <f>F59</f>
        <v>5.7329999999999997</v>
      </c>
    </row>
    <row r="59" spans="1:8" ht="16.899999999999999" customHeight="1" x14ac:dyDescent="0.2">
      <c r="A59" s="48"/>
      <c r="B59" s="47"/>
      <c r="C59" s="39"/>
      <c r="D59" s="38"/>
      <c r="E59" s="201" t="s">
        <v>252</v>
      </c>
      <c r="F59" s="205">
        <v>5.7329999999999997</v>
      </c>
      <c r="G59" s="214"/>
      <c r="H59" s="452"/>
    </row>
    <row r="60" spans="1:8" ht="13.5" x14ac:dyDescent="0.2">
      <c r="A60" s="27"/>
      <c r="B60" s="46"/>
      <c r="C60" s="45"/>
      <c r="D60" s="45"/>
      <c r="E60" s="113"/>
      <c r="F60" s="121"/>
      <c r="G60" s="117"/>
      <c r="H60" s="168"/>
    </row>
    <row r="61" spans="1:8" x14ac:dyDescent="0.2">
      <c r="A61" s="27">
        <v>12</v>
      </c>
      <c r="B61" s="46"/>
      <c r="C61" s="75" t="s">
        <v>48</v>
      </c>
      <c r="D61" s="76"/>
      <c r="E61" s="153" t="s">
        <v>49</v>
      </c>
      <c r="F61" s="163"/>
      <c r="G61" s="77" t="s">
        <v>0</v>
      </c>
      <c r="H61" s="28">
        <f>H62</f>
        <v>0.58499999999999996</v>
      </c>
    </row>
    <row r="62" spans="1:8" x14ac:dyDescent="0.2">
      <c r="A62" s="27"/>
      <c r="B62" s="46"/>
      <c r="C62" s="75"/>
      <c r="D62" s="102" t="s">
        <v>50</v>
      </c>
      <c r="E62" s="161" t="s">
        <v>51</v>
      </c>
      <c r="F62" s="164"/>
      <c r="G62" s="112" t="s">
        <v>0</v>
      </c>
      <c r="H62" s="36">
        <f>F63</f>
        <v>0.58499999999999996</v>
      </c>
    </row>
    <row r="63" spans="1:8" x14ac:dyDescent="0.2">
      <c r="A63" s="27"/>
      <c r="B63" s="46"/>
      <c r="C63" s="75"/>
      <c r="D63" s="76"/>
      <c r="E63" s="202" t="s">
        <v>253</v>
      </c>
      <c r="F63" s="156">
        <v>0.58499999999999996</v>
      </c>
      <c r="G63" s="77"/>
      <c r="H63" s="28"/>
    </row>
    <row r="64" spans="1:8" x14ac:dyDescent="0.2">
      <c r="A64" s="27"/>
      <c r="B64" s="46"/>
      <c r="C64" s="75"/>
      <c r="D64" s="76"/>
      <c r="E64" s="155"/>
      <c r="F64" s="156"/>
      <c r="G64" s="77"/>
      <c r="H64" s="28"/>
    </row>
    <row r="65" spans="1:8" x14ac:dyDescent="0.2">
      <c r="A65" s="27">
        <v>13</v>
      </c>
      <c r="B65" s="46"/>
      <c r="C65" s="75" t="s">
        <v>52</v>
      </c>
      <c r="D65" s="76"/>
      <c r="E65" s="153" t="s">
        <v>53</v>
      </c>
      <c r="F65" s="163"/>
      <c r="G65" s="77" t="s">
        <v>0</v>
      </c>
      <c r="H65" s="28">
        <f>H66</f>
        <v>14.645999999999999</v>
      </c>
    </row>
    <row r="66" spans="1:8" x14ac:dyDescent="0.2">
      <c r="A66" s="27"/>
      <c r="B66" s="46"/>
      <c r="C66" s="75"/>
      <c r="D66" s="102" t="s">
        <v>210</v>
      </c>
      <c r="E66" s="161" t="s">
        <v>211</v>
      </c>
      <c r="F66" s="164"/>
      <c r="G66" s="112" t="s">
        <v>0</v>
      </c>
      <c r="H66" s="36">
        <f>SUM(F67:F68)</f>
        <v>14.645999999999999</v>
      </c>
    </row>
    <row r="67" spans="1:8" x14ac:dyDescent="0.2">
      <c r="A67" s="27"/>
      <c r="B67" s="46"/>
      <c r="C67" s="75"/>
      <c r="D67" s="102"/>
      <c r="E67" s="161" t="s">
        <v>254</v>
      </c>
      <c r="F67" s="165">
        <v>14.04</v>
      </c>
      <c r="G67" s="112"/>
      <c r="H67" s="28"/>
    </row>
    <row r="68" spans="1:8" x14ac:dyDescent="0.2">
      <c r="A68" s="27"/>
      <c r="B68" s="46"/>
      <c r="C68" s="75"/>
      <c r="D68" s="102"/>
      <c r="E68" s="161" t="s">
        <v>255</v>
      </c>
      <c r="F68" s="165">
        <v>0.60599999999999998</v>
      </c>
      <c r="G68" s="112"/>
      <c r="H68" s="28"/>
    </row>
    <row r="69" spans="1:8" x14ac:dyDescent="0.2">
      <c r="A69" s="199"/>
      <c r="B69" s="46"/>
      <c r="C69" s="75"/>
      <c r="D69" s="102"/>
      <c r="E69" s="161"/>
      <c r="F69" s="165"/>
      <c r="G69" s="112"/>
      <c r="H69" s="28"/>
    </row>
    <row r="70" spans="1:8" x14ac:dyDescent="0.2">
      <c r="A70" s="199">
        <v>14</v>
      </c>
      <c r="B70" s="46"/>
      <c r="C70" s="75" t="s">
        <v>178</v>
      </c>
      <c r="D70" s="76"/>
      <c r="E70" s="153" t="s">
        <v>179</v>
      </c>
      <c r="F70" s="163"/>
      <c r="G70" s="77" t="s">
        <v>46</v>
      </c>
      <c r="H70" s="28">
        <f>H71</f>
        <v>2.46</v>
      </c>
    </row>
    <row r="71" spans="1:8" x14ac:dyDescent="0.2">
      <c r="A71" s="199"/>
      <c r="B71" s="46"/>
      <c r="C71" s="75"/>
      <c r="D71" s="78" t="s">
        <v>180</v>
      </c>
      <c r="E71" s="155" t="s">
        <v>181</v>
      </c>
      <c r="F71" s="166"/>
      <c r="G71" s="79" t="s">
        <v>46</v>
      </c>
      <c r="H71" s="36">
        <f>F72</f>
        <v>2.46</v>
      </c>
    </row>
    <row r="72" spans="1:8" x14ac:dyDescent="0.2">
      <c r="A72" s="199"/>
      <c r="B72" s="46"/>
      <c r="C72" s="75"/>
      <c r="D72" s="102"/>
      <c r="E72" s="161" t="s">
        <v>256</v>
      </c>
      <c r="F72" s="165">
        <v>2.46</v>
      </c>
      <c r="G72" s="112"/>
      <c r="H72" s="28"/>
    </row>
    <row r="73" spans="1:8" x14ac:dyDescent="0.2">
      <c r="A73" s="199"/>
      <c r="B73" s="46"/>
      <c r="C73" s="75"/>
      <c r="D73" s="102"/>
      <c r="E73" s="161"/>
      <c r="F73" s="165"/>
      <c r="G73" s="112"/>
      <c r="H73" s="28"/>
    </row>
    <row r="74" spans="1:8" x14ac:dyDescent="0.2">
      <c r="A74" s="199">
        <v>15</v>
      </c>
      <c r="B74" s="46"/>
      <c r="C74" s="75" t="s">
        <v>257</v>
      </c>
      <c r="D74" s="76"/>
      <c r="E74" s="153" t="s">
        <v>258</v>
      </c>
      <c r="F74" s="163"/>
      <c r="G74" s="77" t="s">
        <v>47</v>
      </c>
      <c r="H74" s="28">
        <f>H75</f>
        <v>0.98099999999999998</v>
      </c>
    </row>
    <row r="75" spans="1:8" x14ac:dyDescent="0.2">
      <c r="A75" s="199"/>
      <c r="B75" s="46"/>
      <c r="C75" s="75"/>
      <c r="D75" s="216" t="s">
        <v>259</v>
      </c>
      <c r="E75" s="202" t="s">
        <v>260</v>
      </c>
      <c r="F75" s="208"/>
      <c r="G75" s="217" t="s">
        <v>47</v>
      </c>
      <c r="H75" s="203">
        <f>F76</f>
        <v>0.98099999999999998</v>
      </c>
    </row>
    <row r="76" spans="1:8" x14ac:dyDescent="0.2">
      <c r="A76" s="199"/>
      <c r="B76" s="46"/>
      <c r="C76" s="75"/>
      <c r="D76" s="102"/>
      <c r="E76" s="161" t="s">
        <v>261</v>
      </c>
      <c r="F76" s="165">
        <v>0.98099999999999998</v>
      </c>
      <c r="G76" s="112"/>
      <c r="H76" s="28"/>
    </row>
    <row r="77" spans="1:8" x14ac:dyDescent="0.2">
      <c r="A77" s="199"/>
      <c r="B77" s="46"/>
      <c r="C77" s="75"/>
      <c r="D77" s="102"/>
      <c r="E77" s="161"/>
      <c r="F77" s="165"/>
      <c r="G77" s="112"/>
      <c r="H77" s="28"/>
    </row>
    <row r="78" spans="1:8" x14ac:dyDescent="0.2">
      <c r="A78" s="199">
        <v>16</v>
      </c>
      <c r="B78" s="46"/>
      <c r="C78" s="75" t="s">
        <v>54</v>
      </c>
      <c r="D78" s="76"/>
      <c r="E78" s="153" t="s">
        <v>55</v>
      </c>
      <c r="F78" s="163"/>
      <c r="G78" s="77" t="s">
        <v>0</v>
      </c>
      <c r="H78" s="28">
        <f>H79+H86</f>
        <v>27.259</v>
      </c>
    </row>
    <row r="79" spans="1:8" x14ac:dyDescent="0.2">
      <c r="A79" s="199"/>
      <c r="B79" s="46"/>
      <c r="C79" s="75"/>
      <c r="D79" s="102" t="s">
        <v>56</v>
      </c>
      <c r="E79" s="161" t="s">
        <v>57</v>
      </c>
      <c r="F79" s="164"/>
      <c r="G79" s="112" t="s">
        <v>0</v>
      </c>
      <c r="H79" s="203">
        <f>F84</f>
        <v>5.4989999999999997</v>
      </c>
    </row>
    <row r="80" spans="1:8" x14ac:dyDescent="0.2">
      <c r="A80" s="199"/>
      <c r="B80" s="46"/>
      <c r="C80" s="75"/>
      <c r="D80" s="102"/>
      <c r="E80" s="161" t="s">
        <v>265</v>
      </c>
      <c r="F80" s="235"/>
      <c r="G80" s="234"/>
      <c r="H80" s="453"/>
    </row>
    <row r="81" spans="1:8" ht="13.5" x14ac:dyDescent="0.2">
      <c r="A81" s="199"/>
      <c r="B81" s="46"/>
      <c r="C81" s="75"/>
      <c r="D81" s="102"/>
      <c r="E81" s="201" t="s">
        <v>262</v>
      </c>
      <c r="F81" s="205">
        <v>4.8360000000000003</v>
      </c>
      <c r="G81" s="115"/>
      <c r="H81" s="450"/>
    </row>
    <row r="82" spans="1:8" ht="13.5" x14ac:dyDescent="0.2">
      <c r="A82" s="199"/>
      <c r="B82" s="46"/>
      <c r="C82" s="75"/>
      <c r="D82" s="102"/>
      <c r="E82" s="204" t="s">
        <v>263</v>
      </c>
      <c r="F82" s="205">
        <v>0.58499999999999996</v>
      </c>
      <c r="G82" s="116"/>
      <c r="H82" s="451"/>
    </row>
    <row r="83" spans="1:8" ht="13.5" x14ac:dyDescent="0.2">
      <c r="A83" s="199"/>
      <c r="B83" s="46"/>
      <c r="C83" s="75"/>
      <c r="D83" s="102"/>
      <c r="E83" s="204" t="s">
        <v>264</v>
      </c>
      <c r="F83" s="205">
        <v>7.8E-2</v>
      </c>
      <c r="G83" s="116"/>
      <c r="H83" s="451"/>
    </row>
    <row r="84" spans="1:8" ht="13.5" x14ac:dyDescent="0.2">
      <c r="A84" s="199"/>
      <c r="B84" s="46"/>
      <c r="C84" s="75"/>
      <c r="D84" s="102"/>
      <c r="E84" s="204" t="s">
        <v>58</v>
      </c>
      <c r="F84" s="205">
        <v>5.4989999999999997</v>
      </c>
      <c r="G84" s="117"/>
      <c r="H84" s="168"/>
    </row>
    <row r="85" spans="1:8" ht="13.5" x14ac:dyDescent="0.2">
      <c r="A85" s="199"/>
      <c r="B85" s="46"/>
      <c r="C85" s="75"/>
      <c r="D85" s="102"/>
      <c r="E85" s="204"/>
      <c r="F85" s="205"/>
      <c r="G85" s="117"/>
      <c r="H85" s="168"/>
    </row>
    <row r="86" spans="1:8" x14ac:dyDescent="0.2">
      <c r="A86" s="199"/>
      <c r="B86" s="46"/>
      <c r="C86" s="75"/>
      <c r="D86" s="102" t="s">
        <v>266</v>
      </c>
      <c r="E86" s="161" t="s">
        <v>267</v>
      </c>
      <c r="F86" s="235"/>
      <c r="G86" s="234" t="s">
        <v>0</v>
      </c>
      <c r="H86" s="242">
        <v>21.76</v>
      </c>
    </row>
    <row r="87" spans="1:8" ht="13.9" customHeight="1" x14ac:dyDescent="0.2">
      <c r="A87" s="199"/>
      <c r="B87" s="46"/>
      <c r="C87" s="75"/>
      <c r="D87" s="102"/>
      <c r="E87" s="204" t="s">
        <v>268</v>
      </c>
      <c r="F87" s="205">
        <v>21.762</v>
      </c>
      <c r="G87" s="117"/>
      <c r="H87" s="168"/>
    </row>
    <row r="88" spans="1:8" ht="13.9" customHeight="1" x14ac:dyDescent="0.2">
      <c r="A88" s="199"/>
      <c r="B88" s="46"/>
      <c r="C88" s="75"/>
      <c r="D88" s="102"/>
      <c r="E88" s="204"/>
      <c r="F88" s="205"/>
      <c r="G88" s="117"/>
      <c r="H88" s="168"/>
    </row>
    <row r="89" spans="1:8" ht="13.9" customHeight="1" x14ac:dyDescent="0.2">
      <c r="A89" s="199">
        <v>17</v>
      </c>
      <c r="B89" s="46"/>
      <c r="C89" s="75" t="s">
        <v>269</v>
      </c>
      <c r="D89" s="76"/>
      <c r="E89" s="153" t="s">
        <v>270</v>
      </c>
      <c r="F89" s="163"/>
      <c r="G89" s="77" t="s">
        <v>0</v>
      </c>
      <c r="H89" s="167">
        <f>H90</f>
        <v>27.146000000000001</v>
      </c>
    </row>
    <row r="90" spans="1:8" ht="13.9" customHeight="1" x14ac:dyDescent="0.2">
      <c r="A90" s="199"/>
      <c r="B90" s="46"/>
      <c r="C90" s="75"/>
      <c r="D90" s="102" t="s">
        <v>271</v>
      </c>
      <c r="E90" s="161" t="s">
        <v>272</v>
      </c>
      <c r="F90" s="164"/>
      <c r="G90" s="112" t="s">
        <v>0</v>
      </c>
      <c r="H90" s="454">
        <f>F94</f>
        <v>27.146000000000001</v>
      </c>
    </row>
    <row r="91" spans="1:8" ht="13.9" customHeight="1" x14ac:dyDescent="0.2">
      <c r="A91" s="199"/>
      <c r="B91" s="46"/>
      <c r="C91" s="75"/>
      <c r="D91" s="102"/>
      <c r="E91" s="201" t="s">
        <v>273</v>
      </c>
      <c r="F91" s="205">
        <v>24.18</v>
      </c>
      <c r="G91" s="115"/>
      <c r="H91" s="450"/>
    </row>
    <row r="92" spans="1:8" ht="13.9" customHeight="1" x14ac:dyDescent="0.2">
      <c r="A92" s="199"/>
      <c r="B92" s="46"/>
      <c r="C92" s="75"/>
      <c r="D92" s="102"/>
      <c r="E92" s="204" t="s">
        <v>274</v>
      </c>
      <c r="F92" s="205">
        <v>2.6520000000000001</v>
      </c>
      <c r="G92" s="116"/>
      <c r="H92" s="451"/>
    </row>
    <row r="93" spans="1:8" ht="13.9" customHeight="1" x14ac:dyDescent="0.2">
      <c r="A93" s="199"/>
      <c r="B93" s="46"/>
      <c r="C93" s="75"/>
      <c r="D93" s="102"/>
      <c r="E93" s="204" t="s">
        <v>275</v>
      </c>
      <c r="F93" s="205">
        <v>0.314</v>
      </c>
      <c r="G93" s="116"/>
      <c r="H93" s="451"/>
    </row>
    <row r="94" spans="1:8" ht="13.9" customHeight="1" x14ac:dyDescent="0.2">
      <c r="A94" s="199"/>
      <c r="B94" s="46"/>
      <c r="C94" s="75"/>
      <c r="D94" s="102"/>
      <c r="E94" s="204" t="s">
        <v>58</v>
      </c>
      <c r="F94" s="205">
        <v>27.146000000000001</v>
      </c>
      <c r="G94" s="117"/>
      <c r="H94" s="168"/>
    </row>
    <row r="95" spans="1:8" ht="13.9" customHeight="1" x14ac:dyDescent="0.2">
      <c r="A95" s="199"/>
      <c r="B95" s="46"/>
      <c r="C95" s="75"/>
      <c r="D95" s="102"/>
      <c r="E95" s="204"/>
      <c r="F95" s="205"/>
      <c r="G95" s="117"/>
      <c r="H95" s="168"/>
    </row>
    <row r="96" spans="1:8" x14ac:dyDescent="0.2">
      <c r="A96" s="199">
        <v>18</v>
      </c>
      <c r="B96" s="46"/>
      <c r="C96" s="75" t="s">
        <v>281</v>
      </c>
      <c r="D96" s="76"/>
      <c r="E96" s="153" t="s">
        <v>282</v>
      </c>
      <c r="F96" s="163"/>
      <c r="G96" s="77" t="s">
        <v>46</v>
      </c>
      <c r="H96" s="169">
        <f>H97</f>
        <v>2.82</v>
      </c>
    </row>
    <row r="97" spans="1:8" x14ac:dyDescent="0.2">
      <c r="A97" s="199"/>
      <c r="B97" s="46"/>
      <c r="C97" s="236"/>
      <c r="D97" s="216" t="s">
        <v>283</v>
      </c>
      <c r="E97" s="202" t="s">
        <v>284</v>
      </c>
      <c r="F97" s="208"/>
      <c r="G97" s="217" t="s">
        <v>46</v>
      </c>
      <c r="H97" s="242">
        <f>F98</f>
        <v>2.82</v>
      </c>
    </row>
    <row r="98" spans="1:8" ht="13.5" x14ac:dyDescent="0.2">
      <c r="A98" s="199"/>
      <c r="B98" s="46"/>
      <c r="C98" s="75"/>
      <c r="D98" s="216"/>
      <c r="E98" s="202" t="s">
        <v>280</v>
      </c>
      <c r="F98" s="208">
        <v>2.82</v>
      </c>
      <c r="G98" s="217"/>
      <c r="H98" s="168"/>
    </row>
    <row r="99" spans="1:8" ht="13.5" x14ac:dyDescent="0.2">
      <c r="A99" s="199"/>
      <c r="B99" s="46"/>
      <c r="C99" s="75"/>
      <c r="D99" s="216"/>
      <c r="E99" s="202"/>
      <c r="F99" s="208"/>
      <c r="G99" s="217"/>
      <c r="H99" s="168"/>
    </row>
    <row r="100" spans="1:8" x14ac:dyDescent="0.2">
      <c r="A100" s="199">
        <v>19</v>
      </c>
      <c r="B100" s="46"/>
      <c r="C100" s="75" t="s">
        <v>276</v>
      </c>
      <c r="D100" s="76"/>
      <c r="E100" s="153" t="s">
        <v>277</v>
      </c>
      <c r="F100" s="163"/>
      <c r="G100" s="77" t="s">
        <v>47</v>
      </c>
      <c r="H100" s="167">
        <f>H101</f>
        <v>1.149</v>
      </c>
    </row>
    <row r="101" spans="1:8" x14ac:dyDescent="0.2">
      <c r="A101" s="199"/>
      <c r="B101" s="46"/>
      <c r="C101" s="75"/>
      <c r="D101" s="216" t="s">
        <v>278</v>
      </c>
      <c r="E101" s="202" t="s">
        <v>279</v>
      </c>
      <c r="F101" s="208"/>
      <c r="G101" s="217" t="s">
        <v>47</v>
      </c>
      <c r="H101" s="454">
        <f>F105</f>
        <v>1.149</v>
      </c>
    </row>
    <row r="102" spans="1:8" ht="13.5" x14ac:dyDescent="0.2">
      <c r="A102" s="199"/>
      <c r="B102" s="46"/>
      <c r="C102" s="75"/>
      <c r="D102" s="216"/>
      <c r="E102" s="201" t="s">
        <v>285</v>
      </c>
      <c r="F102" s="205">
        <v>1.0449999999999999</v>
      </c>
      <c r="G102" s="115"/>
      <c r="H102" s="450"/>
    </row>
    <row r="103" spans="1:8" ht="13.5" x14ac:dyDescent="0.2">
      <c r="A103" s="199"/>
      <c r="B103" s="46"/>
      <c r="C103" s="75"/>
      <c r="D103" s="216"/>
      <c r="E103" s="204" t="s">
        <v>286</v>
      </c>
      <c r="F103" s="205">
        <v>5.3999999999999999E-2</v>
      </c>
      <c r="G103" s="116"/>
      <c r="H103" s="451"/>
    </row>
    <row r="104" spans="1:8" ht="13.5" x14ac:dyDescent="0.2">
      <c r="A104" s="199"/>
      <c r="B104" s="46"/>
      <c r="C104" s="75"/>
      <c r="D104" s="216"/>
      <c r="E104" s="204" t="s">
        <v>287</v>
      </c>
      <c r="F104" s="205">
        <v>0.05</v>
      </c>
      <c r="G104" s="116"/>
      <c r="H104" s="451"/>
    </row>
    <row r="105" spans="1:8" ht="13.5" x14ac:dyDescent="0.2">
      <c r="A105" s="199"/>
      <c r="B105" s="46"/>
      <c r="C105" s="75"/>
      <c r="D105" s="216"/>
      <c r="E105" s="204" t="s">
        <v>58</v>
      </c>
      <c r="F105" s="205">
        <v>1.149</v>
      </c>
      <c r="G105" s="117"/>
      <c r="H105" s="168"/>
    </row>
    <row r="106" spans="1:8" ht="13.5" x14ac:dyDescent="0.2">
      <c r="A106" s="199"/>
      <c r="B106" s="46"/>
      <c r="C106" s="75"/>
      <c r="D106" s="216"/>
      <c r="E106" s="204"/>
      <c r="F106" s="215"/>
      <c r="G106" s="117"/>
      <c r="H106" s="168"/>
    </row>
    <row r="107" spans="1:8" x14ac:dyDescent="0.2">
      <c r="A107" s="199">
        <v>20</v>
      </c>
      <c r="B107" s="46"/>
      <c r="C107" s="75" t="s">
        <v>288</v>
      </c>
      <c r="D107" s="76"/>
      <c r="E107" s="153" t="s">
        <v>289</v>
      </c>
      <c r="F107" s="163"/>
      <c r="G107" s="77" t="s">
        <v>0</v>
      </c>
      <c r="H107" s="167">
        <f>H108</f>
        <v>0.39200000000000002</v>
      </c>
    </row>
    <row r="108" spans="1:8" x14ac:dyDescent="0.2">
      <c r="A108" s="199"/>
      <c r="B108" s="46"/>
      <c r="C108" s="75"/>
      <c r="D108" s="102" t="s">
        <v>290</v>
      </c>
      <c r="E108" s="161" t="s">
        <v>291</v>
      </c>
      <c r="F108" s="164"/>
      <c r="G108" s="226" t="s">
        <v>0</v>
      </c>
      <c r="H108" s="454">
        <f>F109</f>
        <v>0.39200000000000002</v>
      </c>
    </row>
    <row r="109" spans="1:8" ht="13.5" x14ac:dyDescent="0.2">
      <c r="A109" s="199"/>
      <c r="B109" s="46"/>
      <c r="C109" s="75"/>
      <c r="D109" s="216"/>
      <c r="E109" s="204" t="s">
        <v>296</v>
      </c>
      <c r="F109" s="205">
        <v>0.39200000000000002</v>
      </c>
      <c r="G109" s="117"/>
      <c r="H109" s="242"/>
    </row>
    <row r="110" spans="1:8" ht="13.5" x14ac:dyDescent="0.2">
      <c r="A110" s="199"/>
      <c r="B110" s="46"/>
      <c r="C110" s="75"/>
      <c r="D110" s="216"/>
      <c r="E110" s="204"/>
      <c r="F110" s="205"/>
      <c r="G110" s="117"/>
      <c r="H110" s="242"/>
    </row>
    <row r="111" spans="1:8" ht="13.5" x14ac:dyDescent="0.2">
      <c r="A111" s="199"/>
      <c r="B111" s="46"/>
      <c r="C111" s="75"/>
      <c r="D111" s="216"/>
      <c r="E111" s="204"/>
      <c r="F111" s="205"/>
      <c r="G111" s="117"/>
      <c r="H111" s="242"/>
    </row>
    <row r="112" spans="1:8" x14ac:dyDescent="0.2">
      <c r="A112" s="199">
        <v>21</v>
      </c>
      <c r="B112" s="46"/>
      <c r="C112" s="75" t="s">
        <v>292</v>
      </c>
      <c r="D112" s="76"/>
      <c r="E112" s="153" t="s">
        <v>293</v>
      </c>
      <c r="F112" s="140"/>
      <c r="G112" s="125" t="s">
        <v>0</v>
      </c>
      <c r="H112" s="169">
        <f>H113</f>
        <v>3.05</v>
      </c>
    </row>
    <row r="113" spans="1:8" x14ac:dyDescent="0.2">
      <c r="A113" s="199"/>
      <c r="B113" s="46"/>
      <c r="C113" s="75"/>
      <c r="D113" s="216" t="s">
        <v>294</v>
      </c>
      <c r="E113" s="202" t="s">
        <v>295</v>
      </c>
      <c r="F113" s="228"/>
      <c r="G113" s="227" t="s">
        <v>0</v>
      </c>
      <c r="H113" s="242">
        <f>F114</f>
        <v>3.05</v>
      </c>
    </row>
    <row r="114" spans="1:8" ht="25.5" x14ac:dyDescent="0.2">
      <c r="A114" s="199"/>
      <c r="B114" s="46"/>
      <c r="C114" s="75"/>
      <c r="D114" s="216"/>
      <c r="E114" s="202" t="s">
        <v>297</v>
      </c>
      <c r="F114" s="228">
        <v>3.05</v>
      </c>
      <c r="G114" s="227"/>
      <c r="H114" s="168"/>
    </row>
    <row r="115" spans="1:8" ht="14.45" customHeight="1" x14ac:dyDescent="0.2">
      <c r="A115" s="199"/>
      <c r="B115" s="46"/>
      <c r="C115" s="75"/>
      <c r="D115" s="78"/>
      <c r="E115" s="155"/>
      <c r="F115" s="156"/>
      <c r="G115" s="79"/>
      <c r="H115" s="28"/>
    </row>
    <row r="116" spans="1:8" ht="25.9" customHeight="1" x14ac:dyDescent="0.2">
      <c r="A116" s="199">
        <v>22</v>
      </c>
      <c r="B116" s="46"/>
      <c r="C116" s="75" t="s">
        <v>59</v>
      </c>
      <c r="D116" s="76"/>
      <c r="E116" s="163" t="s">
        <v>60</v>
      </c>
      <c r="F116" s="163"/>
      <c r="G116" s="185" t="s">
        <v>0</v>
      </c>
      <c r="H116" s="191">
        <f>H117</f>
        <v>1.734</v>
      </c>
    </row>
    <row r="117" spans="1:8" ht="26.45" customHeight="1" x14ac:dyDescent="0.2">
      <c r="A117" s="199"/>
      <c r="B117" s="46"/>
      <c r="C117" s="75"/>
      <c r="D117" s="102" t="s">
        <v>212</v>
      </c>
      <c r="E117" s="208" t="s">
        <v>213</v>
      </c>
      <c r="F117" s="166"/>
      <c r="G117" s="189" t="s">
        <v>0</v>
      </c>
      <c r="H117" s="206">
        <f>F118</f>
        <v>1.734</v>
      </c>
    </row>
    <row r="118" spans="1:8" ht="13.9" customHeight="1" x14ac:dyDescent="0.2">
      <c r="A118" s="199"/>
      <c r="B118" s="46"/>
      <c r="C118" s="75"/>
      <c r="D118" s="102"/>
      <c r="E118" s="201" t="s">
        <v>298</v>
      </c>
      <c r="F118" s="205">
        <v>1.734</v>
      </c>
      <c r="G118" s="115"/>
      <c r="H118" s="450"/>
    </row>
    <row r="119" spans="1:8" ht="13.9" customHeight="1" x14ac:dyDescent="0.2">
      <c r="A119" s="199"/>
      <c r="B119" s="46"/>
      <c r="C119" s="75"/>
      <c r="D119" s="78"/>
      <c r="E119" s="155"/>
      <c r="F119" s="156"/>
      <c r="G119" s="122"/>
      <c r="H119" s="191"/>
    </row>
    <row r="120" spans="1:8" ht="28.15" customHeight="1" x14ac:dyDescent="0.2">
      <c r="A120" s="199">
        <v>23</v>
      </c>
      <c r="B120" s="46"/>
      <c r="C120" s="75" t="s">
        <v>61</v>
      </c>
      <c r="D120" s="76"/>
      <c r="E120" s="163" t="s">
        <v>62</v>
      </c>
      <c r="F120" s="154"/>
      <c r="G120" s="187" t="s">
        <v>46</v>
      </c>
      <c r="H120" s="191">
        <f>H121</f>
        <v>12.38</v>
      </c>
    </row>
    <row r="121" spans="1:8" ht="25.9" customHeight="1" x14ac:dyDescent="0.2">
      <c r="A121" s="199"/>
      <c r="B121" s="46"/>
      <c r="C121" s="75"/>
      <c r="D121" s="78" t="s">
        <v>63</v>
      </c>
      <c r="E121" s="166" t="s">
        <v>64</v>
      </c>
      <c r="F121" s="156"/>
      <c r="G121" s="188" t="s">
        <v>46</v>
      </c>
      <c r="H121" s="206">
        <f>F122</f>
        <v>12.38</v>
      </c>
    </row>
    <row r="122" spans="1:8" ht="13.9" customHeight="1" x14ac:dyDescent="0.2">
      <c r="A122" s="199"/>
      <c r="B122" s="46"/>
      <c r="C122" s="75"/>
      <c r="D122" s="78"/>
      <c r="E122" s="201" t="s">
        <v>299</v>
      </c>
      <c r="F122" s="205">
        <v>12.38</v>
      </c>
      <c r="G122" s="115"/>
      <c r="H122" s="450"/>
    </row>
    <row r="123" spans="1:8" ht="13.9" customHeight="1" x14ac:dyDescent="0.2">
      <c r="A123" s="199"/>
      <c r="B123" s="46"/>
      <c r="C123" s="75"/>
      <c r="D123" s="78"/>
      <c r="E123" s="114"/>
      <c r="F123" s="205"/>
      <c r="G123" s="117"/>
      <c r="H123" s="168"/>
    </row>
    <row r="124" spans="1:8" ht="13.9" customHeight="1" x14ac:dyDescent="0.2">
      <c r="A124" s="199">
        <v>24</v>
      </c>
      <c r="B124" s="46"/>
      <c r="C124" s="75" t="s">
        <v>184</v>
      </c>
      <c r="D124" s="76"/>
      <c r="E124" s="163" t="s">
        <v>185</v>
      </c>
      <c r="F124" s="163"/>
      <c r="G124" s="77" t="s">
        <v>46</v>
      </c>
      <c r="H124" s="167">
        <f>H125</f>
        <v>6.8</v>
      </c>
    </row>
    <row r="125" spans="1:8" ht="13.9" customHeight="1" x14ac:dyDescent="0.2">
      <c r="A125" s="199"/>
      <c r="B125" s="46"/>
      <c r="C125" s="75"/>
      <c r="D125" s="216" t="s">
        <v>186</v>
      </c>
      <c r="E125" s="208" t="s">
        <v>187</v>
      </c>
      <c r="F125" s="208"/>
      <c r="G125" s="217" t="s">
        <v>46</v>
      </c>
      <c r="H125" s="454">
        <f>F127</f>
        <v>6.8</v>
      </c>
    </row>
    <row r="126" spans="1:8" ht="13.9" customHeight="1" x14ac:dyDescent="0.2">
      <c r="A126" s="199"/>
      <c r="B126" s="46"/>
      <c r="C126" s="75"/>
      <c r="D126" s="78"/>
      <c r="E126" s="204" t="s">
        <v>188</v>
      </c>
      <c r="F126" s="205"/>
      <c r="G126" s="117"/>
      <c r="H126" s="168"/>
    </row>
    <row r="127" spans="1:8" ht="17.45" customHeight="1" x14ac:dyDescent="0.2">
      <c r="A127" s="199"/>
      <c r="B127" s="46"/>
      <c r="C127" s="75"/>
      <c r="D127" s="78"/>
      <c r="E127" s="201" t="s">
        <v>300</v>
      </c>
      <c r="F127" s="205">
        <v>6.8</v>
      </c>
      <c r="G127" s="115"/>
      <c r="H127" s="450"/>
    </row>
    <row r="128" spans="1:8" ht="16.149999999999999" customHeight="1" x14ac:dyDescent="0.2">
      <c r="A128" s="199"/>
      <c r="B128" s="46"/>
      <c r="C128" s="75"/>
      <c r="D128" s="78"/>
      <c r="E128" s="114"/>
      <c r="F128" s="118"/>
      <c r="G128" s="117"/>
      <c r="H128" s="168"/>
    </row>
    <row r="129" spans="1:8" ht="31.9" customHeight="1" x14ac:dyDescent="0.2">
      <c r="A129" s="199">
        <v>25</v>
      </c>
      <c r="B129" s="46"/>
      <c r="C129" s="75" t="s">
        <v>301</v>
      </c>
      <c r="D129" s="76"/>
      <c r="E129" s="163" t="s">
        <v>302</v>
      </c>
      <c r="F129" s="163"/>
      <c r="G129" s="77" t="s">
        <v>47</v>
      </c>
      <c r="H129" s="191">
        <f>F131</f>
        <v>0.107</v>
      </c>
    </row>
    <row r="130" spans="1:8" ht="28.15" customHeight="1" x14ac:dyDescent="0.2">
      <c r="A130" s="199"/>
      <c r="B130" s="46"/>
      <c r="C130" s="75"/>
      <c r="D130" s="216" t="s">
        <v>303</v>
      </c>
      <c r="E130" s="208" t="s">
        <v>304</v>
      </c>
      <c r="F130" s="208"/>
      <c r="G130" s="217" t="s">
        <v>47</v>
      </c>
      <c r="H130" s="191"/>
    </row>
    <row r="131" spans="1:8" ht="15.6" customHeight="1" x14ac:dyDescent="0.2">
      <c r="A131" s="199"/>
      <c r="B131" s="46"/>
      <c r="C131" s="75"/>
      <c r="D131" s="76"/>
      <c r="E131" s="208" t="s">
        <v>305</v>
      </c>
      <c r="F131" s="171">
        <v>0.107</v>
      </c>
      <c r="G131" s="126"/>
      <c r="H131" s="127"/>
    </row>
    <row r="132" spans="1:8" ht="15.6" customHeight="1" x14ac:dyDescent="0.2">
      <c r="A132" s="199"/>
      <c r="B132" s="46"/>
      <c r="C132" s="75"/>
      <c r="D132" s="76"/>
      <c r="E132" s="208"/>
      <c r="F132" s="171"/>
      <c r="G132" s="126"/>
      <c r="H132" s="127"/>
    </row>
    <row r="133" spans="1:8" ht="15.6" customHeight="1" x14ac:dyDescent="0.2">
      <c r="A133" s="199">
        <v>26</v>
      </c>
      <c r="B133" s="46"/>
      <c r="C133" s="75" t="s">
        <v>214</v>
      </c>
      <c r="D133" s="76"/>
      <c r="E133" s="153" t="s">
        <v>215</v>
      </c>
      <c r="F133" s="163"/>
      <c r="G133" s="77" t="s">
        <v>0</v>
      </c>
      <c r="H133" s="127">
        <f>H134</f>
        <v>4.62</v>
      </c>
    </row>
    <row r="134" spans="1:8" ht="15.6" customHeight="1" x14ac:dyDescent="0.2">
      <c r="A134" s="199"/>
      <c r="B134" s="46"/>
      <c r="C134" s="75"/>
      <c r="D134" s="216" t="s">
        <v>216</v>
      </c>
      <c r="E134" s="202" t="s">
        <v>217</v>
      </c>
      <c r="F134" s="208"/>
      <c r="G134" s="217" t="s">
        <v>0</v>
      </c>
      <c r="H134" s="209">
        <f>F136</f>
        <v>4.62</v>
      </c>
    </row>
    <row r="135" spans="1:8" ht="15.6" customHeight="1" x14ac:dyDescent="0.2">
      <c r="A135" s="199"/>
      <c r="B135" s="46"/>
      <c r="C135" s="75"/>
      <c r="D135" s="216"/>
      <c r="E135" s="202" t="s">
        <v>307</v>
      </c>
      <c r="F135" s="208"/>
      <c r="G135" s="217"/>
      <c r="H135" s="127"/>
    </row>
    <row r="136" spans="1:8" ht="19.149999999999999" customHeight="1" x14ac:dyDescent="0.2">
      <c r="A136" s="199"/>
      <c r="B136" s="46"/>
      <c r="C136" s="75"/>
      <c r="D136" s="216"/>
      <c r="E136" s="202" t="s">
        <v>306</v>
      </c>
      <c r="F136" s="208">
        <v>4.62</v>
      </c>
      <c r="G136" s="217"/>
      <c r="H136" s="127"/>
    </row>
    <row r="137" spans="1:8" ht="15.6" customHeight="1" x14ac:dyDescent="0.2">
      <c r="A137" s="199"/>
      <c r="B137" s="46"/>
      <c r="C137" s="75"/>
      <c r="D137" s="76"/>
      <c r="E137" s="163"/>
      <c r="F137" s="172"/>
      <c r="G137" s="126"/>
      <c r="H137" s="127"/>
    </row>
    <row r="138" spans="1:8" ht="15.6" customHeight="1" x14ac:dyDescent="0.2">
      <c r="A138" s="199">
        <v>27</v>
      </c>
      <c r="B138" s="46"/>
      <c r="C138" s="75" t="s">
        <v>65</v>
      </c>
      <c r="D138" s="76"/>
      <c r="E138" s="153" t="s">
        <v>66</v>
      </c>
      <c r="F138" s="172"/>
      <c r="G138" s="126" t="s">
        <v>0</v>
      </c>
      <c r="H138" s="127">
        <f>H139</f>
        <v>11.448</v>
      </c>
    </row>
    <row r="139" spans="1:8" ht="15.6" customHeight="1" x14ac:dyDescent="0.2">
      <c r="A139" s="199"/>
      <c r="B139" s="46"/>
      <c r="C139" s="75"/>
      <c r="D139" s="78" t="s">
        <v>67</v>
      </c>
      <c r="E139" s="155" t="s">
        <v>68</v>
      </c>
      <c r="F139" s="171"/>
      <c r="G139" s="128" t="s">
        <v>0</v>
      </c>
      <c r="H139" s="209">
        <f>F141</f>
        <v>11.448</v>
      </c>
    </row>
    <row r="140" spans="1:8" ht="15.6" customHeight="1" x14ac:dyDescent="0.2">
      <c r="A140" s="199"/>
      <c r="B140" s="46"/>
      <c r="C140" s="75"/>
      <c r="D140" s="78"/>
      <c r="E140" s="155" t="s">
        <v>69</v>
      </c>
      <c r="F140" s="171"/>
      <c r="G140" s="128"/>
      <c r="H140" s="127"/>
    </row>
    <row r="141" spans="1:8" ht="21" customHeight="1" x14ac:dyDescent="0.2">
      <c r="A141" s="199"/>
      <c r="B141" s="46"/>
      <c r="C141" s="75"/>
      <c r="D141" s="78"/>
      <c r="E141" s="201" t="s">
        <v>308</v>
      </c>
      <c r="F141" s="210">
        <v>11.448</v>
      </c>
      <c r="G141" s="115"/>
      <c r="H141" s="450"/>
    </row>
    <row r="142" spans="1:8" ht="13.5" x14ac:dyDescent="0.2">
      <c r="A142" s="199"/>
      <c r="B142" s="46"/>
      <c r="C142" s="75"/>
      <c r="D142" s="76"/>
      <c r="E142" s="113"/>
      <c r="F142" s="130"/>
      <c r="G142" s="130"/>
      <c r="H142" s="173"/>
    </row>
    <row r="143" spans="1:8" x14ac:dyDescent="0.2">
      <c r="A143" s="199">
        <v>28</v>
      </c>
      <c r="B143" s="46"/>
      <c r="C143" s="75" t="s">
        <v>309</v>
      </c>
      <c r="D143" s="76"/>
      <c r="E143" s="153" t="s">
        <v>310</v>
      </c>
      <c r="F143" s="163"/>
      <c r="G143" s="77" t="s">
        <v>46</v>
      </c>
      <c r="H143" s="174">
        <f>F145</f>
        <v>5.5</v>
      </c>
    </row>
    <row r="144" spans="1:8" x14ac:dyDescent="0.2">
      <c r="A144" s="199"/>
      <c r="B144" s="46"/>
      <c r="C144" s="75"/>
      <c r="D144" s="216" t="s">
        <v>311</v>
      </c>
      <c r="E144" s="202" t="s">
        <v>312</v>
      </c>
      <c r="F144" s="208"/>
      <c r="G144" s="217" t="s">
        <v>46</v>
      </c>
      <c r="H144" s="175"/>
    </row>
    <row r="145" spans="1:8" x14ac:dyDescent="0.2">
      <c r="A145" s="199"/>
      <c r="B145" s="46"/>
      <c r="C145" s="75"/>
      <c r="D145" s="76"/>
      <c r="E145" s="204" t="s">
        <v>313</v>
      </c>
      <c r="F145" s="129">
        <v>5.5</v>
      </c>
      <c r="G145" s="131"/>
      <c r="H145" s="175"/>
    </row>
    <row r="146" spans="1:8" x14ac:dyDescent="0.2">
      <c r="A146" s="199"/>
      <c r="B146" s="46"/>
      <c r="C146" s="75"/>
      <c r="D146" s="76"/>
      <c r="E146" s="114"/>
      <c r="F146" s="129"/>
      <c r="G146" s="131"/>
      <c r="H146" s="175"/>
    </row>
    <row r="147" spans="1:8" ht="17.45" customHeight="1" x14ac:dyDescent="0.2">
      <c r="A147" s="199">
        <v>29</v>
      </c>
      <c r="B147" s="46"/>
      <c r="C147" s="75" t="s">
        <v>71</v>
      </c>
      <c r="D147" s="76"/>
      <c r="E147" s="153" t="s">
        <v>72</v>
      </c>
      <c r="F147" s="172"/>
      <c r="G147" s="126" t="s">
        <v>46</v>
      </c>
      <c r="H147" s="174">
        <f>H148</f>
        <v>43.223999999999997</v>
      </c>
    </row>
    <row r="148" spans="1:8" ht="19.899999999999999" customHeight="1" x14ac:dyDescent="0.2">
      <c r="A148" s="199"/>
      <c r="B148" s="46"/>
      <c r="C148" s="75"/>
      <c r="D148" s="78" t="s">
        <v>73</v>
      </c>
      <c r="E148" s="155" t="s">
        <v>74</v>
      </c>
      <c r="F148" s="171"/>
      <c r="G148" s="128" t="s">
        <v>46</v>
      </c>
      <c r="H148" s="176">
        <f>F149</f>
        <v>43.223999999999997</v>
      </c>
    </row>
    <row r="149" spans="1:8" ht="17.45" customHeight="1" x14ac:dyDescent="0.2">
      <c r="A149" s="199"/>
      <c r="B149" s="46"/>
      <c r="C149" s="75"/>
      <c r="D149" s="76"/>
      <c r="E149" s="202" t="s">
        <v>314</v>
      </c>
      <c r="F149" s="134">
        <v>43.223999999999997</v>
      </c>
      <c r="G149" s="132"/>
      <c r="H149" s="175"/>
    </row>
    <row r="150" spans="1:8" ht="15" customHeight="1" x14ac:dyDescent="0.2">
      <c r="A150" s="199"/>
      <c r="B150" s="46"/>
      <c r="C150" s="75"/>
      <c r="D150" s="76"/>
      <c r="E150" s="153"/>
      <c r="F150" s="135"/>
      <c r="G150" s="132"/>
      <c r="H150" s="175"/>
    </row>
    <row r="151" spans="1:8" ht="18" customHeight="1" x14ac:dyDescent="0.2">
      <c r="A151" s="199">
        <v>30</v>
      </c>
      <c r="B151" s="46"/>
      <c r="C151" s="96" t="s">
        <v>75</v>
      </c>
      <c r="D151" s="97"/>
      <c r="E151" s="146" t="s">
        <v>76</v>
      </c>
      <c r="F151" s="136"/>
      <c r="G151" s="133" t="s">
        <v>46</v>
      </c>
      <c r="H151" s="174">
        <f>F155</f>
        <v>43.223999999999997</v>
      </c>
    </row>
    <row r="152" spans="1:8" ht="15" customHeight="1" x14ac:dyDescent="0.2">
      <c r="A152" s="199"/>
      <c r="B152" s="46"/>
      <c r="C152" s="96"/>
      <c r="D152" s="97"/>
      <c r="E152" s="201" t="s">
        <v>218</v>
      </c>
      <c r="F152" s="219" t="s">
        <v>204</v>
      </c>
      <c r="G152" s="139"/>
      <c r="H152" s="455"/>
    </row>
    <row r="153" spans="1:8" ht="15" customHeight="1" x14ac:dyDescent="0.2">
      <c r="A153" s="199"/>
      <c r="B153" s="46"/>
      <c r="C153" s="96"/>
      <c r="D153" s="97"/>
      <c r="E153" s="204" t="s">
        <v>315</v>
      </c>
      <c r="F153" s="205">
        <v>20.004000000000001</v>
      </c>
      <c r="G153" s="116"/>
      <c r="H153" s="451"/>
    </row>
    <row r="154" spans="1:8" ht="15" customHeight="1" x14ac:dyDescent="0.2">
      <c r="A154" s="199"/>
      <c r="B154" s="46"/>
      <c r="C154" s="96"/>
      <c r="D154" s="97"/>
      <c r="E154" s="204" t="s">
        <v>316</v>
      </c>
      <c r="F154" s="205">
        <v>23.22</v>
      </c>
      <c r="G154" s="116"/>
      <c r="H154" s="451"/>
    </row>
    <row r="155" spans="1:8" ht="15" customHeight="1" x14ac:dyDescent="0.2">
      <c r="A155" s="199"/>
      <c r="B155" s="46"/>
      <c r="C155" s="96"/>
      <c r="D155" s="97"/>
      <c r="E155" s="204" t="s">
        <v>58</v>
      </c>
      <c r="F155" s="205">
        <v>43.223999999999997</v>
      </c>
      <c r="G155" s="117"/>
      <c r="H155" s="168"/>
    </row>
    <row r="156" spans="1:8" ht="17.45" customHeight="1" x14ac:dyDescent="0.2">
      <c r="A156" s="199"/>
      <c r="B156" s="46"/>
      <c r="C156" s="75"/>
      <c r="D156" s="76"/>
      <c r="E156" s="114" t="s">
        <v>83</v>
      </c>
      <c r="F156" s="129"/>
      <c r="G156" s="130"/>
      <c r="H156" s="173"/>
    </row>
    <row r="157" spans="1:8" ht="13.15" customHeight="1" x14ac:dyDescent="0.2">
      <c r="A157" s="199"/>
      <c r="B157" s="46"/>
      <c r="C157" s="75"/>
      <c r="D157" s="76"/>
      <c r="E157" s="114"/>
      <c r="F157" s="129"/>
      <c r="G157" s="130"/>
      <c r="H157" s="173"/>
    </row>
    <row r="158" spans="1:8" ht="17.45" customHeight="1" x14ac:dyDescent="0.2">
      <c r="A158" s="199">
        <v>31</v>
      </c>
      <c r="B158" s="46"/>
      <c r="C158" s="75" t="s">
        <v>77</v>
      </c>
      <c r="D158" s="76"/>
      <c r="E158" s="153" t="s">
        <v>78</v>
      </c>
      <c r="F158" s="163"/>
      <c r="G158" s="77" t="s">
        <v>46</v>
      </c>
      <c r="H158" s="174">
        <f>H159</f>
        <v>25.5</v>
      </c>
    </row>
    <row r="159" spans="1:8" ht="17.45" customHeight="1" x14ac:dyDescent="0.2">
      <c r="A159" s="199"/>
      <c r="B159" s="46"/>
      <c r="C159" s="75"/>
      <c r="D159" s="78" t="s">
        <v>79</v>
      </c>
      <c r="E159" s="155" t="s">
        <v>80</v>
      </c>
      <c r="F159" s="166"/>
      <c r="G159" s="79" t="s">
        <v>46</v>
      </c>
      <c r="H159" s="176">
        <f>F161</f>
        <v>25.5</v>
      </c>
    </row>
    <row r="160" spans="1:8" ht="13.9" customHeight="1" x14ac:dyDescent="0.2">
      <c r="A160" s="199"/>
      <c r="B160" s="46"/>
      <c r="C160" s="75"/>
      <c r="D160" s="76"/>
      <c r="E160" s="202" t="s">
        <v>189</v>
      </c>
      <c r="F160" s="210"/>
      <c r="G160" s="129"/>
      <c r="H160" s="176"/>
    </row>
    <row r="161" spans="1:8" ht="13.9" customHeight="1" x14ac:dyDescent="0.2">
      <c r="A161" s="199"/>
      <c r="B161" s="46"/>
      <c r="C161" s="75"/>
      <c r="D161" s="76"/>
      <c r="E161" s="204" t="s">
        <v>317</v>
      </c>
      <c r="F161" s="210">
        <v>25.5</v>
      </c>
      <c r="G161" s="116"/>
      <c r="H161" s="451"/>
    </row>
    <row r="162" spans="1:8" ht="13.9" customHeight="1" x14ac:dyDescent="0.2">
      <c r="A162" s="199"/>
      <c r="B162" s="46"/>
      <c r="C162" s="75"/>
      <c r="D162" s="76"/>
      <c r="E162" s="114"/>
      <c r="F162" s="129"/>
      <c r="G162" s="130"/>
      <c r="H162" s="173"/>
    </row>
    <row r="163" spans="1:8" ht="19.149999999999999" customHeight="1" x14ac:dyDescent="0.2">
      <c r="A163" s="199">
        <v>32</v>
      </c>
      <c r="B163" s="46"/>
      <c r="C163" s="96" t="s">
        <v>81</v>
      </c>
      <c r="D163" s="97"/>
      <c r="E163" s="146" t="s">
        <v>82</v>
      </c>
      <c r="F163" s="177"/>
      <c r="G163" s="183" t="s">
        <v>46</v>
      </c>
      <c r="H163" s="456">
        <f>SUM(F164:F164)</f>
        <v>25.5</v>
      </c>
    </row>
    <row r="164" spans="1:8" ht="17.45" customHeight="1" x14ac:dyDescent="0.2">
      <c r="A164" s="199"/>
      <c r="B164" s="46"/>
      <c r="C164" s="75"/>
      <c r="D164" s="76"/>
      <c r="E164" s="204" t="s">
        <v>317</v>
      </c>
      <c r="F164" s="205">
        <v>25.5</v>
      </c>
      <c r="G164" s="117"/>
      <c r="H164" s="168"/>
    </row>
    <row r="165" spans="1:8" x14ac:dyDescent="0.2">
      <c r="A165" s="199"/>
      <c r="B165" s="46"/>
      <c r="C165" s="75"/>
      <c r="D165" s="76"/>
      <c r="E165" s="114" t="s">
        <v>84</v>
      </c>
      <c r="F165" s="129"/>
      <c r="G165" s="131"/>
      <c r="H165" s="175"/>
    </row>
    <row r="166" spans="1:8" x14ac:dyDescent="0.2">
      <c r="A166" s="199"/>
      <c r="B166" s="46"/>
      <c r="C166" s="75"/>
      <c r="D166" s="76"/>
      <c r="E166" s="114"/>
      <c r="F166" s="129"/>
      <c r="G166" s="131"/>
      <c r="H166" s="175"/>
    </row>
    <row r="167" spans="1:8" ht="19.899999999999999" customHeight="1" x14ac:dyDescent="0.2">
      <c r="A167" s="199">
        <v>33</v>
      </c>
      <c r="B167" s="46"/>
      <c r="C167" s="75" t="s">
        <v>85</v>
      </c>
      <c r="D167" s="76"/>
      <c r="E167" s="153" t="s">
        <v>86</v>
      </c>
      <c r="F167" s="163"/>
      <c r="G167" s="185" t="s">
        <v>46</v>
      </c>
      <c r="H167" s="174">
        <f>F168</f>
        <v>25.5</v>
      </c>
    </row>
    <row r="168" spans="1:8" x14ac:dyDescent="0.2">
      <c r="A168" s="199"/>
      <c r="B168" s="46"/>
      <c r="C168" s="75"/>
      <c r="D168" s="76"/>
      <c r="E168" s="204" t="s">
        <v>318</v>
      </c>
      <c r="F168" s="129">
        <v>25.5</v>
      </c>
      <c r="G168" s="131"/>
      <c r="H168" s="175"/>
    </row>
    <row r="169" spans="1:8" x14ac:dyDescent="0.2">
      <c r="A169" s="199"/>
      <c r="B169" s="46"/>
      <c r="C169" s="75"/>
      <c r="D169" s="76"/>
      <c r="E169" s="114" t="s">
        <v>87</v>
      </c>
      <c r="F169" s="129"/>
      <c r="G169" s="131"/>
      <c r="H169" s="175"/>
    </row>
    <row r="170" spans="1:8" x14ac:dyDescent="0.2">
      <c r="A170" s="199"/>
      <c r="B170" s="46"/>
      <c r="C170" s="75"/>
      <c r="D170" s="76"/>
      <c r="E170" s="114"/>
      <c r="F170" s="129"/>
      <c r="G170" s="131"/>
      <c r="H170" s="175"/>
    </row>
    <row r="171" spans="1:8" ht="21" customHeight="1" x14ac:dyDescent="0.2">
      <c r="A171" s="199">
        <v>34</v>
      </c>
      <c r="B171" s="46"/>
      <c r="C171" s="75" t="s">
        <v>88</v>
      </c>
      <c r="D171" s="76"/>
      <c r="E171" s="153" t="s">
        <v>89</v>
      </c>
      <c r="F171" s="163"/>
      <c r="G171" s="185" t="s">
        <v>46</v>
      </c>
      <c r="H171" s="174">
        <f>F172</f>
        <v>25.5</v>
      </c>
    </row>
    <row r="172" spans="1:8" x14ac:dyDescent="0.2">
      <c r="A172" s="199"/>
      <c r="B172" s="46"/>
      <c r="C172" s="75"/>
      <c r="D172" s="76"/>
      <c r="E172" s="204" t="s">
        <v>319</v>
      </c>
      <c r="F172" s="129">
        <v>25.5</v>
      </c>
      <c r="G172" s="131"/>
      <c r="H172" s="175"/>
    </row>
    <row r="173" spans="1:8" ht="13.5" x14ac:dyDescent="0.2">
      <c r="A173" s="199"/>
      <c r="B173" s="46"/>
      <c r="C173" s="75"/>
      <c r="D173" s="76"/>
      <c r="E173" s="204"/>
      <c r="F173" s="205"/>
      <c r="G173" s="117"/>
      <c r="H173" s="168"/>
    </row>
    <row r="174" spans="1:8" x14ac:dyDescent="0.2">
      <c r="A174" s="199">
        <v>35</v>
      </c>
      <c r="B174" s="46"/>
      <c r="C174" s="75" t="s">
        <v>190</v>
      </c>
      <c r="D174" s="76"/>
      <c r="E174" s="153" t="s">
        <v>191</v>
      </c>
      <c r="F174" s="163"/>
      <c r="G174" s="77" t="s">
        <v>46</v>
      </c>
      <c r="H174" s="167">
        <f>F176</f>
        <v>6.8</v>
      </c>
    </row>
    <row r="175" spans="1:8" ht="13.5" x14ac:dyDescent="0.2">
      <c r="A175" s="199"/>
      <c r="B175" s="46"/>
      <c r="C175" s="75"/>
      <c r="D175" s="76"/>
      <c r="E175" s="204" t="s">
        <v>192</v>
      </c>
      <c r="F175" s="205"/>
      <c r="G175" s="117"/>
      <c r="H175" s="168"/>
    </row>
    <row r="176" spans="1:8" ht="13.5" x14ac:dyDescent="0.2">
      <c r="A176" s="199"/>
      <c r="B176" s="46"/>
      <c r="C176" s="75"/>
      <c r="D176" s="76"/>
      <c r="E176" s="204" t="s">
        <v>320</v>
      </c>
      <c r="F176" s="205">
        <v>6.8</v>
      </c>
      <c r="G176" s="117"/>
      <c r="H176" s="168"/>
    </row>
    <row r="177" spans="1:8" ht="13.5" x14ac:dyDescent="0.2">
      <c r="A177" s="199"/>
      <c r="B177" s="46"/>
      <c r="C177" s="75"/>
      <c r="D177" s="76"/>
      <c r="E177" s="113"/>
      <c r="F177" s="117"/>
      <c r="G177" s="117"/>
      <c r="H177" s="168"/>
    </row>
    <row r="178" spans="1:8" x14ac:dyDescent="0.2">
      <c r="A178" s="199">
        <v>36</v>
      </c>
      <c r="B178" s="46"/>
      <c r="C178" s="75" t="s">
        <v>90</v>
      </c>
      <c r="D178" s="76"/>
      <c r="E178" s="153" t="s">
        <v>91</v>
      </c>
      <c r="F178" s="163"/>
      <c r="G178" s="77" t="s">
        <v>0</v>
      </c>
      <c r="H178" s="174">
        <f>H179</f>
        <v>2.5469999999999997</v>
      </c>
    </row>
    <row r="179" spans="1:8" ht="18.600000000000001" customHeight="1" x14ac:dyDescent="0.2">
      <c r="A179" s="199"/>
      <c r="B179" s="46"/>
      <c r="C179" s="75"/>
      <c r="D179" s="216" t="s">
        <v>321</v>
      </c>
      <c r="E179" s="202" t="s">
        <v>322</v>
      </c>
      <c r="F179" s="208"/>
      <c r="G179" s="217" t="s">
        <v>0</v>
      </c>
      <c r="H179" s="176">
        <f>SUM(F180:F181)</f>
        <v>2.5469999999999997</v>
      </c>
    </row>
    <row r="180" spans="1:8" ht="16.899999999999999" customHeight="1" x14ac:dyDescent="0.2">
      <c r="A180" s="199"/>
      <c r="B180" s="46"/>
      <c r="C180" s="75"/>
      <c r="D180" s="76"/>
      <c r="E180" s="202" t="s">
        <v>323</v>
      </c>
      <c r="F180" s="171">
        <v>1.7969999999999999</v>
      </c>
      <c r="G180" s="77"/>
      <c r="H180" s="174"/>
    </row>
    <row r="181" spans="1:8" ht="16.899999999999999" customHeight="1" x14ac:dyDescent="0.2">
      <c r="A181" s="199"/>
      <c r="B181" s="46"/>
      <c r="C181" s="75"/>
      <c r="D181" s="76"/>
      <c r="E181" s="202" t="s">
        <v>570</v>
      </c>
      <c r="F181" s="171">
        <v>0.75</v>
      </c>
      <c r="G181" s="77"/>
      <c r="H181" s="174"/>
    </row>
    <row r="182" spans="1:8" x14ac:dyDescent="0.2">
      <c r="A182" s="199"/>
      <c r="B182" s="46"/>
      <c r="C182" s="75"/>
      <c r="D182" s="76"/>
      <c r="E182" s="153"/>
      <c r="F182" s="172"/>
      <c r="G182" s="77"/>
      <c r="H182" s="174"/>
    </row>
    <row r="183" spans="1:8" x14ac:dyDescent="0.2">
      <c r="A183" s="199">
        <v>37</v>
      </c>
      <c r="B183" s="46"/>
      <c r="C183" s="75" t="s">
        <v>92</v>
      </c>
      <c r="D183" s="76"/>
      <c r="E183" s="153" t="s">
        <v>93</v>
      </c>
      <c r="F183" s="163"/>
      <c r="G183" s="77" t="s">
        <v>47</v>
      </c>
      <c r="H183" s="174">
        <f>H184</f>
        <v>6.3E-2</v>
      </c>
    </row>
    <row r="184" spans="1:8" x14ac:dyDescent="0.2">
      <c r="A184" s="199"/>
      <c r="B184" s="46"/>
      <c r="C184" s="75"/>
      <c r="D184" s="216" t="s">
        <v>94</v>
      </c>
      <c r="E184" s="202" t="s">
        <v>95</v>
      </c>
      <c r="F184" s="208"/>
      <c r="G184" s="217" t="s">
        <v>47</v>
      </c>
      <c r="H184" s="176">
        <f>F185</f>
        <v>6.3E-2</v>
      </c>
    </row>
    <row r="185" spans="1:8" x14ac:dyDescent="0.2">
      <c r="A185" s="199"/>
      <c r="B185" s="46"/>
      <c r="C185" s="75"/>
      <c r="D185" s="76"/>
      <c r="E185" s="202" t="s">
        <v>324</v>
      </c>
      <c r="F185" s="134">
        <v>6.3E-2</v>
      </c>
      <c r="G185" s="131"/>
      <c r="H185" s="175"/>
    </row>
    <row r="186" spans="1:8" x14ac:dyDescent="0.2">
      <c r="A186" s="199"/>
      <c r="B186" s="46"/>
      <c r="C186" s="75"/>
      <c r="D186" s="76"/>
      <c r="E186" s="202"/>
      <c r="F186" s="134"/>
      <c r="G186" s="125"/>
      <c r="H186" s="176"/>
    </row>
    <row r="187" spans="1:8" x14ac:dyDescent="0.2">
      <c r="A187" s="199">
        <v>38</v>
      </c>
      <c r="B187" s="46"/>
      <c r="C187" s="75" t="s">
        <v>193</v>
      </c>
      <c r="D187" s="76"/>
      <c r="E187" s="153" t="s">
        <v>194</v>
      </c>
      <c r="F187" s="163"/>
      <c r="G187" s="77" t="s">
        <v>46</v>
      </c>
      <c r="H187" s="174">
        <f>H188</f>
        <v>19.45</v>
      </c>
    </row>
    <row r="188" spans="1:8" ht="19.149999999999999" customHeight="1" x14ac:dyDescent="0.2">
      <c r="A188" s="199"/>
      <c r="B188" s="46"/>
      <c r="C188" s="75"/>
      <c r="D188" s="216" t="s">
        <v>195</v>
      </c>
      <c r="E188" s="202" t="s">
        <v>196</v>
      </c>
      <c r="F188" s="208"/>
      <c r="G188" s="217" t="s">
        <v>46</v>
      </c>
      <c r="H188" s="176">
        <f>F189</f>
        <v>19.45</v>
      </c>
    </row>
    <row r="189" spans="1:8" ht="25.5" x14ac:dyDescent="0.2">
      <c r="A189" s="199"/>
      <c r="B189" s="46"/>
      <c r="C189" s="75"/>
      <c r="D189" s="76"/>
      <c r="E189" s="202" t="s">
        <v>326</v>
      </c>
      <c r="F189" s="134">
        <v>19.45</v>
      </c>
      <c r="G189" s="125"/>
      <c r="H189" s="176"/>
    </row>
    <row r="190" spans="1:8" x14ac:dyDescent="0.2">
      <c r="A190" s="199"/>
      <c r="B190" s="46"/>
      <c r="C190" s="75"/>
      <c r="D190" s="76"/>
      <c r="E190" s="155"/>
      <c r="F190" s="134"/>
      <c r="G190" s="131"/>
      <c r="H190" s="175"/>
    </row>
    <row r="191" spans="1:8" ht="19.149999999999999" customHeight="1" x14ac:dyDescent="0.2">
      <c r="A191" s="199">
        <v>39</v>
      </c>
      <c r="B191" s="46"/>
      <c r="C191" s="75" t="s">
        <v>96</v>
      </c>
      <c r="D191" s="76"/>
      <c r="E191" s="153" t="s">
        <v>97</v>
      </c>
      <c r="F191" s="163"/>
      <c r="G191" s="185" t="s">
        <v>46</v>
      </c>
      <c r="H191" s="174">
        <f>H192+H197</f>
        <v>33.01</v>
      </c>
    </row>
    <row r="192" spans="1:8" ht="25.5" x14ac:dyDescent="0.2">
      <c r="A192" s="199"/>
      <c r="B192" s="46"/>
      <c r="C192" s="75"/>
      <c r="D192" s="78" t="s">
        <v>98</v>
      </c>
      <c r="E192" s="155" t="s">
        <v>99</v>
      </c>
      <c r="F192" s="166"/>
      <c r="G192" s="186" t="s">
        <v>46</v>
      </c>
      <c r="H192" s="176">
        <f>SUM(F194:F195)</f>
        <v>21.04</v>
      </c>
    </row>
    <row r="193" spans="1:8" ht="14.45" customHeight="1" x14ac:dyDescent="0.2">
      <c r="A193" s="199"/>
      <c r="B193" s="46"/>
      <c r="C193" s="75"/>
      <c r="D193" s="78"/>
      <c r="E193" s="201" t="s">
        <v>327</v>
      </c>
      <c r="F193" s="141"/>
      <c r="G193" s="142"/>
      <c r="H193" s="179"/>
    </row>
    <row r="194" spans="1:8" ht="14.45" customHeight="1" x14ac:dyDescent="0.2">
      <c r="A194" s="199"/>
      <c r="B194" s="46"/>
      <c r="C194" s="75"/>
      <c r="D194" s="78"/>
      <c r="E194" s="204" t="s">
        <v>328</v>
      </c>
      <c r="F194" s="129">
        <v>19.649999999999999</v>
      </c>
      <c r="G194" s="238"/>
      <c r="H194" s="239"/>
    </row>
    <row r="195" spans="1:8" ht="14.45" customHeight="1" x14ac:dyDescent="0.2">
      <c r="A195" s="199"/>
      <c r="B195" s="46"/>
      <c r="C195" s="75"/>
      <c r="D195" s="78"/>
      <c r="E195" s="204" t="s">
        <v>329</v>
      </c>
      <c r="F195" s="129">
        <v>1.39</v>
      </c>
      <c r="G195" s="238"/>
      <c r="H195" s="239"/>
    </row>
    <row r="196" spans="1:8" x14ac:dyDescent="0.2">
      <c r="A196" s="199"/>
      <c r="B196" s="46"/>
      <c r="C196" s="75"/>
      <c r="D196" s="76"/>
      <c r="E196" s="155"/>
      <c r="F196" s="134"/>
      <c r="G196" s="129"/>
      <c r="H196" s="176"/>
    </row>
    <row r="197" spans="1:8" ht="25.5" x14ac:dyDescent="0.2">
      <c r="A197" s="199"/>
      <c r="B197" s="46"/>
      <c r="C197" s="75"/>
      <c r="D197" s="78" t="s">
        <v>100</v>
      </c>
      <c r="E197" s="155" t="s">
        <v>101</v>
      </c>
      <c r="F197" s="166"/>
      <c r="G197" s="186" t="s">
        <v>46</v>
      </c>
      <c r="H197" s="176">
        <f>F198</f>
        <v>11.97</v>
      </c>
    </row>
    <row r="198" spans="1:8" ht="25.5" x14ac:dyDescent="0.2">
      <c r="A198" s="199"/>
      <c r="B198" s="46"/>
      <c r="C198" s="75"/>
      <c r="D198" s="78"/>
      <c r="E198" s="201" t="s">
        <v>330</v>
      </c>
      <c r="F198" s="134">
        <v>11.97</v>
      </c>
      <c r="G198" s="119"/>
      <c r="H198" s="176"/>
    </row>
    <row r="199" spans="1:8" x14ac:dyDescent="0.2">
      <c r="A199" s="199"/>
      <c r="B199" s="46"/>
      <c r="C199" s="75"/>
      <c r="D199" s="78"/>
      <c r="E199" s="155"/>
      <c r="F199" s="124"/>
      <c r="G199" s="119"/>
      <c r="H199" s="176"/>
    </row>
    <row r="200" spans="1:8" ht="25.5" x14ac:dyDescent="0.2">
      <c r="A200" s="199">
        <v>40</v>
      </c>
      <c r="B200" s="46"/>
      <c r="C200" s="75" t="s">
        <v>102</v>
      </c>
      <c r="D200" s="76"/>
      <c r="E200" s="153" t="s">
        <v>103</v>
      </c>
      <c r="F200" s="163"/>
      <c r="G200" s="77" t="s">
        <v>46</v>
      </c>
      <c r="H200" s="174">
        <f>H201+H206</f>
        <v>106.34</v>
      </c>
    </row>
    <row r="201" spans="1:8" ht="25.5" x14ac:dyDescent="0.2">
      <c r="A201" s="199"/>
      <c r="B201" s="46"/>
      <c r="C201" s="75"/>
      <c r="D201" s="78" t="s">
        <v>104</v>
      </c>
      <c r="E201" s="155" t="s">
        <v>105</v>
      </c>
      <c r="F201" s="166"/>
      <c r="G201" s="186" t="s">
        <v>46</v>
      </c>
      <c r="H201" s="176">
        <f>SUM(F202:F203)</f>
        <v>82.4</v>
      </c>
    </row>
    <row r="202" spans="1:8" x14ac:dyDescent="0.2">
      <c r="A202" s="199"/>
      <c r="B202" s="46"/>
      <c r="C202" s="75"/>
      <c r="D202" s="78"/>
      <c r="E202" s="202" t="s">
        <v>571</v>
      </c>
      <c r="F202" s="134">
        <v>42.8</v>
      </c>
      <c r="G202" s="119"/>
      <c r="H202" s="176"/>
    </row>
    <row r="203" spans="1:8" x14ac:dyDescent="0.2">
      <c r="A203" s="199"/>
      <c r="B203" s="46"/>
      <c r="C203" s="75"/>
      <c r="D203" s="78"/>
      <c r="E203" s="202" t="s">
        <v>331</v>
      </c>
      <c r="F203" s="124">
        <v>39.6</v>
      </c>
      <c r="G203" s="119"/>
      <c r="H203" s="176"/>
    </row>
    <row r="204" spans="1:8" x14ac:dyDescent="0.2">
      <c r="A204" s="199"/>
      <c r="B204" s="46"/>
      <c r="C204" s="75"/>
      <c r="D204" s="78"/>
      <c r="E204" s="202" t="s">
        <v>332</v>
      </c>
      <c r="F204" s="124">
        <v>12.87</v>
      </c>
      <c r="G204" s="119"/>
      <c r="H204" s="176"/>
    </row>
    <row r="205" spans="1:8" x14ac:dyDescent="0.2">
      <c r="A205" s="199"/>
      <c r="B205" s="46"/>
      <c r="C205" s="75"/>
      <c r="D205" s="78"/>
      <c r="E205" s="155"/>
      <c r="F205" s="124"/>
      <c r="G205" s="119"/>
      <c r="H205" s="176"/>
    </row>
    <row r="206" spans="1:8" ht="25.5" x14ac:dyDescent="0.2">
      <c r="A206" s="199"/>
      <c r="B206" s="46"/>
      <c r="C206" s="75"/>
      <c r="D206" s="78" t="s">
        <v>106</v>
      </c>
      <c r="E206" s="155" t="s">
        <v>107</v>
      </c>
      <c r="F206" s="166"/>
      <c r="G206" s="186" t="s">
        <v>46</v>
      </c>
      <c r="H206" s="176">
        <f>F207</f>
        <v>23.94</v>
      </c>
    </row>
    <row r="207" spans="1:8" x14ac:dyDescent="0.2">
      <c r="A207" s="199"/>
      <c r="B207" s="46"/>
      <c r="C207" s="75"/>
      <c r="D207" s="78"/>
      <c r="E207" s="202" t="s">
        <v>572</v>
      </c>
      <c r="F207" s="134">
        <v>23.94</v>
      </c>
      <c r="G207" s="119"/>
      <c r="H207" s="175"/>
    </row>
    <row r="208" spans="1:8" x14ac:dyDescent="0.2">
      <c r="A208" s="199"/>
      <c r="B208" s="46"/>
      <c r="C208" s="75"/>
      <c r="D208" s="78"/>
      <c r="E208" s="155" t="s">
        <v>108</v>
      </c>
      <c r="F208" s="124"/>
      <c r="G208" s="119"/>
      <c r="H208" s="175"/>
    </row>
    <row r="209" spans="1:8" x14ac:dyDescent="0.2">
      <c r="A209" s="199"/>
      <c r="B209" s="46"/>
      <c r="C209" s="75"/>
      <c r="D209" s="78"/>
      <c r="E209" s="155"/>
      <c r="F209" s="124"/>
      <c r="G209" s="119"/>
      <c r="H209" s="175"/>
    </row>
    <row r="210" spans="1:8" x14ac:dyDescent="0.2">
      <c r="A210" s="199">
        <v>41</v>
      </c>
      <c r="B210" s="46"/>
      <c r="C210" s="75" t="s">
        <v>132</v>
      </c>
      <c r="D210" s="76"/>
      <c r="E210" s="153" t="s">
        <v>133</v>
      </c>
      <c r="F210" s="163"/>
      <c r="G210" s="77" t="s">
        <v>46</v>
      </c>
      <c r="H210" s="174">
        <f>H211</f>
        <v>139.74</v>
      </c>
    </row>
    <row r="211" spans="1:8" x14ac:dyDescent="0.2">
      <c r="A211" s="199"/>
      <c r="B211" s="46"/>
      <c r="C211" s="75"/>
      <c r="D211" s="216" t="s">
        <v>134</v>
      </c>
      <c r="E211" s="202" t="s">
        <v>135</v>
      </c>
      <c r="F211" s="208"/>
      <c r="G211" s="217" t="s">
        <v>46</v>
      </c>
      <c r="H211" s="207">
        <f>F212</f>
        <v>139.74</v>
      </c>
    </row>
    <row r="212" spans="1:8" x14ac:dyDescent="0.2">
      <c r="A212" s="199"/>
      <c r="B212" s="46"/>
      <c r="C212" s="75"/>
      <c r="D212" s="216"/>
      <c r="E212" s="202" t="s">
        <v>349</v>
      </c>
      <c r="F212" s="220">
        <v>139.74</v>
      </c>
      <c r="G212" s="227"/>
      <c r="H212" s="175"/>
    </row>
    <row r="213" spans="1:8" x14ac:dyDescent="0.2">
      <c r="A213" s="199"/>
      <c r="B213" s="46"/>
      <c r="C213" s="75"/>
      <c r="D213" s="78"/>
      <c r="E213" s="155"/>
      <c r="F213" s="124"/>
      <c r="G213" s="119"/>
      <c r="H213" s="175"/>
    </row>
    <row r="214" spans="1:8" x14ac:dyDescent="0.2">
      <c r="A214" s="199"/>
      <c r="B214" s="46"/>
      <c r="C214" s="75"/>
      <c r="D214" s="78"/>
      <c r="E214" s="155"/>
      <c r="F214" s="124"/>
      <c r="G214" s="119"/>
      <c r="H214" s="175"/>
    </row>
    <row r="215" spans="1:8" x14ac:dyDescent="0.2">
      <c r="A215" s="199">
        <v>42</v>
      </c>
      <c r="B215" s="46"/>
      <c r="C215" s="75" t="s">
        <v>333</v>
      </c>
      <c r="D215" s="76"/>
      <c r="E215" s="153" t="s">
        <v>334</v>
      </c>
      <c r="F215" s="163"/>
      <c r="G215" s="77" t="s">
        <v>46</v>
      </c>
      <c r="H215" s="174">
        <f>H216</f>
        <v>13.76</v>
      </c>
    </row>
    <row r="216" spans="1:8" x14ac:dyDescent="0.2">
      <c r="A216" s="199"/>
      <c r="B216" s="46"/>
      <c r="C216" s="75"/>
      <c r="D216" s="216" t="s">
        <v>335</v>
      </c>
      <c r="E216" s="202" t="s">
        <v>336</v>
      </c>
      <c r="F216" s="208"/>
      <c r="G216" s="217" t="s">
        <v>46</v>
      </c>
      <c r="H216" s="176">
        <f>F217</f>
        <v>13.76</v>
      </c>
    </row>
    <row r="217" spans="1:8" x14ac:dyDescent="0.2">
      <c r="A217" s="199"/>
      <c r="B217" s="46"/>
      <c r="C217" s="75"/>
      <c r="D217" s="78"/>
      <c r="E217" s="202" t="s">
        <v>337</v>
      </c>
      <c r="F217" s="134">
        <v>13.76</v>
      </c>
      <c r="G217" s="119"/>
      <c r="H217" s="175"/>
    </row>
    <row r="218" spans="1:8" x14ac:dyDescent="0.2">
      <c r="A218" s="199"/>
      <c r="B218" s="46"/>
      <c r="C218" s="75"/>
      <c r="D218" s="78"/>
      <c r="E218" s="202"/>
      <c r="F218" s="134"/>
      <c r="G218" s="119"/>
      <c r="H218" s="175"/>
    </row>
    <row r="219" spans="1:8" x14ac:dyDescent="0.2">
      <c r="A219" s="199">
        <v>43</v>
      </c>
      <c r="B219" s="46"/>
      <c r="C219" s="75" t="s">
        <v>197</v>
      </c>
      <c r="D219" s="76"/>
      <c r="E219" s="153" t="s">
        <v>198</v>
      </c>
      <c r="F219" s="163"/>
      <c r="G219" s="77" t="s">
        <v>46</v>
      </c>
      <c r="H219" s="174">
        <f>H220</f>
        <v>34.78</v>
      </c>
    </row>
    <row r="220" spans="1:8" x14ac:dyDescent="0.2">
      <c r="A220" s="199"/>
      <c r="B220" s="46"/>
      <c r="C220" s="75"/>
      <c r="D220" s="216" t="s">
        <v>199</v>
      </c>
      <c r="E220" s="202" t="s">
        <v>200</v>
      </c>
      <c r="F220" s="208"/>
      <c r="G220" s="217" t="s">
        <v>46</v>
      </c>
      <c r="H220" s="207">
        <f>F221</f>
        <v>34.78</v>
      </c>
    </row>
    <row r="221" spans="1:8" x14ac:dyDescent="0.2">
      <c r="A221" s="199"/>
      <c r="B221" s="46"/>
      <c r="C221" s="75"/>
      <c r="D221" s="78"/>
      <c r="E221" s="202" t="s">
        <v>338</v>
      </c>
      <c r="F221" s="134">
        <v>34.78</v>
      </c>
      <c r="G221" s="119"/>
      <c r="H221" s="175"/>
    </row>
    <row r="222" spans="1:8" x14ac:dyDescent="0.2">
      <c r="A222" s="199"/>
      <c r="B222" s="46"/>
      <c r="C222" s="75"/>
      <c r="D222" s="78"/>
      <c r="E222" s="155"/>
      <c r="F222" s="134"/>
      <c r="G222" s="119"/>
      <c r="H222" s="175"/>
    </row>
    <row r="223" spans="1:8" x14ac:dyDescent="0.2">
      <c r="A223" s="199">
        <v>44</v>
      </c>
      <c r="B223" s="46"/>
      <c r="C223" s="75" t="s">
        <v>109</v>
      </c>
      <c r="D223" s="76"/>
      <c r="E223" s="153" t="s">
        <v>110</v>
      </c>
      <c r="F223" s="172"/>
      <c r="G223" s="77" t="s">
        <v>46</v>
      </c>
      <c r="H223" s="174">
        <f>H224+H228</f>
        <v>66.7</v>
      </c>
    </row>
    <row r="224" spans="1:8" x14ac:dyDescent="0.2">
      <c r="A224" s="199"/>
      <c r="B224" s="46"/>
      <c r="C224" s="75"/>
      <c r="D224" s="216" t="s">
        <v>201</v>
      </c>
      <c r="E224" s="202" t="s">
        <v>202</v>
      </c>
      <c r="F224" s="208"/>
      <c r="G224" s="217" t="s">
        <v>46</v>
      </c>
      <c r="H224" s="207">
        <f>F226</f>
        <v>15.3</v>
      </c>
    </row>
    <row r="225" spans="1:8" ht="13.5" x14ac:dyDescent="0.2">
      <c r="A225" s="199"/>
      <c r="B225" s="46"/>
      <c r="C225" s="75"/>
      <c r="D225" s="216"/>
      <c r="E225" s="201" t="s">
        <v>203</v>
      </c>
      <c r="F225" s="219" t="s">
        <v>204</v>
      </c>
      <c r="G225" s="139"/>
      <c r="H225" s="455"/>
    </row>
    <row r="226" spans="1:8" ht="13.5" x14ac:dyDescent="0.2">
      <c r="A226" s="199"/>
      <c r="B226" s="46"/>
      <c r="C226" s="75"/>
      <c r="D226" s="216"/>
      <c r="E226" s="204" t="s">
        <v>341</v>
      </c>
      <c r="F226" s="205">
        <v>15.3</v>
      </c>
      <c r="G226" s="116"/>
      <c r="H226" s="451"/>
    </row>
    <row r="227" spans="1:8" x14ac:dyDescent="0.2">
      <c r="A227" s="199"/>
      <c r="B227" s="46"/>
      <c r="C227" s="75"/>
      <c r="D227" s="76"/>
      <c r="E227" s="153"/>
      <c r="F227" s="172"/>
      <c r="G227" s="77"/>
      <c r="H227" s="174"/>
    </row>
    <row r="228" spans="1:8" x14ac:dyDescent="0.2">
      <c r="A228" s="199"/>
      <c r="B228" s="46"/>
      <c r="C228" s="75"/>
      <c r="D228" s="78" t="s">
        <v>111</v>
      </c>
      <c r="E228" s="155" t="s">
        <v>112</v>
      </c>
      <c r="F228" s="171"/>
      <c r="G228" s="79" t="s">
        <v>46</v>
      </c>
      <c r="H228" s="176">
        <f>SUM(F229:F230)</f>
        <v>51.4</v>
      </c>
    </row>
    <row r="229" spans="1:8" x14ac:dyDescent="0.2">
      <c r="A229" s="199"/>
      <c r="B229" s="46"/>
      <c r="C229" s="75"/>
      <c r="D229" s="78"/>
      <c r="E229" s="202" t="s">
        <v>339</v>
      </c>
      <c r="F229" s="134">
        <v>23.11</v>
      </c>
      <c r="G229" s="119"/>
      <c r="H229" s="175"/>
    </row>
    <row r="230" spans="1:8" x14ac:dyDescent="0.2">
      <c r="A230" s="199"/>
      <c r="B230" s="46"/>
      <c r="C230" s="75"/>
      <c r="D230" s="78"/>
      <c r="E230" s="202" t="s">
        <v>340</v>
      </c>
      <c r="F230" s="134">
        <v>28.29</v>
      </c>
      <c r="G230" s="119"/>
      <c r="H230" s="175"/>
    </row>
    <row r="231" spans="1:8" x14ac:dyDescent="0.2">
      <c r="A231" s="199"/>
      <c r="B231" s="46"/>
      <c r="C231" s="75"/>
      <c r="D231" s="78"/>
      <c r="E231" s="155"/>
      <c r="F231" s="134"/>
      <c r="G231" s="119"/>
      <c r="H231" s="175"/>
    </row>
    <row r="232" spans="1:8" ht="25.5" x14ac:dyDescent="0.2">
      <c r="A232" s="199">
        <v>45</v>
      </c>
      <c r="B232" s="46"/>
      <c r="C232" s="75" t="s">
        <v>113</v>
      </c>
      <c r="D232" s="76"/>
      <c r="E232" s="153" t="s">
        <v>114</v>
      </c>
      <c r="F232" s="172"/>
      <c r="G232" s="185" t="s">
        <v>0</v>
      </c>
      <c r="H232" s="174">
        <f>H233</f>
        <v>0.68100000000000005</v>
      </c>
    </row>
    <row r="233" spans="1:8" ht="25.5" x14ac:dyDescent="0.2">
      <c r="A233" s="199"/>
      <c r="B233" s="46"/>
      <c r="C233" s="75"/>
      <c r="D233" s="78" t="s">
        <v>115</v>
      </c>
      <c r="E233" s="155" t="s">
        <v>116</v>
      </c>
      <c r="F233" s="171"/>
      <c r="G233" s="186" t="s">
        <v>0</v>
      </c>
      <c r="H233" s="176">
        <f>F234</f>
        <v>0.68100000000000005</v>
      </c>
    </row>
    <row r="234" spans="1:8" ht="22.15" customHeight="1" x14ac:dyDescent="0.2">
      <c r="A234" s="199"/>
      <c r="B234" s="46"/>
      <c r="C234" s="75"/>
      <c r="D234" s="76"/>
      <c r="E234" s="201" t="s">
        <v>342</v>
      </c>
      <c r="F234" s="141">
        <v>0.68100000000000005</v>
      </c>
      <c r="G234" s="115"/>
      <c r="H234" s="450"/>
    </row>
    <row r="235" spans="1:8" x14ac:dyDescent="0.2">
      <c r="A235" s="199"/>
      <c r="B235" s="46"/>
      <c r="C235" s="75"/>
      <c r="D235" s="76"/>
      <c r="E235" s="153"/>
      <c r="F235" s="140"/>
      <c r="G235" s="125"/>
      <c r="H235" s="175"/>
    </row>
    <row r="236" spans="1:8" ht="25.5" x14ac:dyDescent="0.2">
      <c r="A236" s="199">
        <v>46</v>
      </c>
      <c r="B236" s="46"/>
      <c r="C236" s="75" t="s">
        <v>117</v>
      </c>
      <c r="D236" s="76"/>
      <c r="E236" s="153" t="s">
        <v>118</v>
      </c>
      <c r="F236" s="163"/>
      <c r="G236" s="185" t="s">
        <v>46</v>
      </c>
      <c r="H236" s="174">
        <f>H237</f>
        <v>121.51</v>
      </c>
    </row>
    <row r="237" spans="1:8" ht="25.5" x14ac:dyDescent="0.2">
      <c r="A237" s="199"/>
      <c r="B237" s="46"/>
      <c r="C237" s="75"/>
      <c r="D237" s="78" t="s">
        <v>119</v>
      </c>
      <c r="E237" s="155" t="s">
        <v>120</v>
      </c>
      <c r="F237" s="166"/>
      <c r="G237" s="186" t="s">
        <v>46</v>
      </c>
      <c r="H237" s="176">
        <f>F238</f>
        <v>121.51</v>
      </c>
    </row>
    <row r="238" spans="1:8" x14ac:dyDescent="0.2">
      <c r="A238" s="199"/>
      <c r="B238" s="46"/>
      <c r="C238" s="75"/>
      <c r="D238" s="76"/>
      <c r="E238" s="202" t="s">
        <v>343</v>
      </c>
      <c r="F238" s="134">
        <v>121.51</v>
      </c>
      <c r="G238" s="125"/>
      <c r="H238" s="175"/>
    </row>
    <row r="239" spans="1:8" x14ac:dyDescent="0.2">
      <c r="A239" s="199"/>
      <c r="B239" s="46"/>
      <c r="C239" s="75"/>
      <c r="D239" s="76"/>
      <c r="E239" s="153"/>
      <c r="F239" s="140"/>
      <c r="G239" s="125"/>
      <c r="H239" s="175"/>
    </row>
    <row r="240" spans="1:8" x14ac:dyDescent="0.2">
      <c r="A240" s="199">
        <v>47</v>
      </c>
      <c r="B240" s="46"/>
      <c r="C240" s="75" t="s">
        <v>125</v>
      </c>
      <c r="D240" s="76"/>
      <c r="E240" s="153" t="s">
        <v>126</v>
      </c>
      <c r="F240" s="140"/>
      <c r="G240" s="125" t="s">
        <v>46</v>
      </c>
      <c r="H240" s="174">
        <f>SUM(F241:F242)</f>
        <v>44.7</v>
      </c>
    </row>
    <row r="241" spans="1:8" x14ac:dyDescent="0.2">
      <c r="A241" s="199"/>
      <c r="B241" s="46"/>
      <c r="C241" s="75"/>
      <c r="D241" s="76"/>
      <c r="E241" s="202" t="s">
        <v>344</v>
      </c>
      <c r="F241" s="134">
        <v>20.100000000000001</v>
      </c>
      <c r="G241" s="125"/>
      <c r="H241" s="175"/>
    </row>
    <row r="242" spans="1:8" x14ac:dyDescent="0.2">
      <c r="A242" s="199"/>
      <c r="B242" s="46"/>
      <c r="C242" s="75"/>
      <c r="D242" s="76"/>
      <c r="E242" s="202" t="s">
        <v>345</v>
      </c>
      <c r="F242" s="134">
        <v>24.6</v>
      </c>
      <c r="G242" s="125"/>
      <c r="H242" s="175"/>
    </row>
    <row r="243" spans="1:8" x14ac:dyDescent="0.2">
      <c r="A243" s="199"/>
      <c r="B243" s="46"/>
      <c r="C243" s="75"/>
      <c r="D243" s="76"/>
      <c r="E243" s="202"/>
      <c r="F243" s="134"/>
      <c r="G243" s="125"/>
      <c r="H243" s="175"/>
    </row>
    <row r="244" spans="1:8" x14ac:dyDescent="0.2">
      <c r="A244" s="199">
        <v>48</v>
      </c>
      <c r="B244" s="46"/>
      <c r="C244" s="75" t="s">
        <v>384</v>
      </c>
      <c r="D244" s="76"/>
      <c r="E244" s="153" t="s">
        <v>385</v>
      </c>
      <c r="F244" s="163"/>
      <c r="G244" s="77" t="s">
        <v>70</v>
      </c>
      <c r="H244" s="174">
        <f>F245</f>
        <v>1</v>
      </c>
    </row>
    <row r="245" spans="1:8" x14ac:dyDescent="0.2">
      <c r="A245" s="199"/>
      <c r="B245" s="46"/>
      <c r="C245" s="75"/>
      <c r="D245" s="76"/>
      <c r="E245" s="202" t="s">
        <v>386</v>
      </c>
      <c r="F245" s="134">
        <v>1</v>
      </c>
      <c r="G245" s="125"/>
      <c r="H245" s="175"/>
    </row>
    <row r="246" spans="1:8" x14ac:dyDescent="0.2">
      <c r="A246" s="199"/>
      <c r="B246" s="46"/>
      <c r="C246" s="75"/>
      <c r="D246" s="76"/>
      <c r="E246" s="153"/>
      <c r="F246" s="140"/>
      <c r="G246" s="125"/>
      <c r="H246" s="175"/>
    </row>
    <row r="247" spans="1:8" ht="25.5" x14ac:dyDescent="0.2">
      <c r="A247" s="199">
        <v>49</v>
      </c>
      <c r="B247" s="46"/>
      <c r="C247" s="96" t="s">
        <v>121</v>
      </c>
      <c r="D247" s="97"/>
      <c r="E247" s="146" t="s">
        <v>122</v>
      </c>
      <c r="F247" s="177"/>
      <c r="G247" s="183" t="s">
        <v>0</v>
      </c>
      <c r="H247" s="174">
        <f>H248</f>
        <v>4.3499999999999996</v>
      </c>
    </row>
    <row r="248" spans="1:8" ht="25.5" x14ac:dyDescent="0.2">
      <c r="A248" s="199"/>
      <c r="B248" s="46"/>
      <c r="C248" s="75"/>
      <c r="D248" s="137" t="s">
        <v>123</v>
      </c>
      <c r="E248" s="147" t="s">
        <v>124</v>
      </c>
      <c r="F248" s="178"/>
      <c r="G248" s="184" t="s">
        <v>0</v>
      </c>
      <c r="H248" s="176">
        <f>F249</f>
        <v>4.3499999999999996</v>
      </c>
    </row>
    <row r="249" spans="1:8" x14ac:dyDescent="0.2">
      <c r="A249" s="199"/>
      <c r="B249" s="46"/>
      <c r="C249" s="75"/>
      <c r="D249" s="76"/>
      <c r="E249" s="202" t="s">
        <v>347</v>
      </c>
      <c r="F249" s="134">
        <v>4.3499999999999996</v>
      </c>
      <c r="G249" s="125"/>
      <c r="H249" s="175"/>
    </row>
    <row r="250" spans="1:8" x14ac:dyDescent="0.2">
      <c r="A250" s="199"/>
      <c r="B250" s="46"/>
      <c r="C250" s="75"/>
      <c r="D250" s="76"/>
      <c r="E250" s="153"/>
      <c r="F250" s="140"/>
      <c r="G250" s="125"/>
      <c r="H250" s="175"/>
    </row>
    <row r="251" spans="1:8" x14ac:dyDescent="0.2">
      <c r="A251" s="199">
        <v>50</v>
      </c>
      <c r="B251" s="46"/>
      <c r="C251" s="75" t="s">
        <v>127</v>
      </c>
      <c r="D251" s="76"/>
      <c r="E251" s="153" t="s">
        <v>128</v>
      </c>
      <c r="F251" s="140"/>
      <c r="G251" s="125" t="s">
        <v>46</v>
      </c>
      <c r="H251" s="174">
        <f>H252</f>
        <v>121.51</v>
      </c>
    </row>
    <row r="252" spans="1:8" x14ac:dyDescent="0.2">
      <c r="A252" s="199"/>
      <c r="B252" s="46"/>
      <c r="C252" s="75"/>
      <c r="D252" s="78" t="s">
        <v>129</v>
      </c>
      <c r="E252" s="155" t="s">
        <v>130</v>
      </c>
      <c r="F252" s="124"/>
      <c r="G252" s="119" t="s">
        <v>46</v>
      </c>
      <c r="H252" s="176">
        <f>F253</f>
        <v>121.51</v>
      </c>
    </row>
    <row r="253" spans="1:8" x14ac:dyDescent="0.2">
      <c r="A253" s="199"/>
      <c r="B253" s="46"/>
      <c r="C253" s="75"/>
      <c r="D253" s="76"/>
      <c r="E253" s="202" t="s">
        <v>348</v>
      </c>
      <c r="F253" s="134">
        <v>121.51</v>
      </c>
      <c r="G253" s="125"/>
      <c r="H253" s="175"/>
    </row>
    <row r="254" spans="1:8" x14ac:dyDescent="0.2">
      <c r="A254" s="199"/>
      <c r="B254" s="46"/>
      <c r="C254" s="75"/>
      <c r="D254" s="76"/>
      <c r="E254" s="155" t="s">
        <v>131</v>
      </c>
      <c r="F254" s="140"/>
      <c r="G254" s="125"/>
      <c r="H254" s="175"/>
    </row>
    <row r="255" spans="1:8" x14ac:dyDescent="0.2">
      <c r="A255" s="199"/>
      <c r="B255" s="46"/>
      <c r="C255" s="75"/>
      <c r="D255" s="76"/>
      <c r="E255" s="114"/>
      <c r="F255" s="129"/>
      <c r="G255" s="123"/>
      <c r="H255" s="170"/>
    </row>
    <row r="256" spans="1:8" x14ac:dyDescent="0.2">
      <c r="A256" s="199">
        <v>51</v>
      </c>
      <c r="B256" s="46"/>
      <c r="C256" s="75" t="s">
        <v>354</v>
      </c>
      <c r="D256" s="76"/>
      <c r="E256" s="153" t="s">
        <v>355</v>
      </c>
      <c r="F256" s="163"/>
      <c r="G256" s="77" t="s">
        <v>136</v>
      </c>
      <c r="H256" s="167">
        <f>F257</f>
        <v>12.8</v>
      </c>
    </row>
    <row r="257" spans="1:8" ht="13.5" x14ac:dyDescent="0.2">
      <c r="A257" s="199"/>
      <c r="B257" s="46"/>
      <c r="C257" s="75"/>
      <c r="D257" s="76"/>
      <c r="E257" s="201" t="s">
        <v>356</v>
      </c>
      <c r="F257" s="120">
        <v>12.8</v>
      </c>
      <c r="G257" s="115"/>
      <c r="H257" s="450"/>
    </row>
    <row r="258" spans="1:8" ht="13.5" x14ac:dyDescent="0.2">
      <c r="A258" s="199"/>
      <c r="B258" s="46"/>
      <c r="C258" s="75"/>
      <c r="D258" s="76"/>
      <c r="E258" s="204"/>
      <c r="F258" s="120"/>
      <c r="G258" s="116"/>
      <c r="H258" s="451"/>
    </row>
    <row r="259" spans="1:8" x14ac:dyDescent="0.2">
      <c r="A259" s="199">
        <v>52</v>
      </c>
      <c r="B259" s="46"/>
      <c r="C259" s="75" t="s">
        <v>357</v>
      </c>
      <c r="D259" s="76"/>
      <c r="E259" s="153" t="s">
        <v>358</v>
      </c>
      <c r="F259" s="163"/>
      <c r="G259" s="77" t="s">
        <v>136</v>
      </c>
      <c r="H259" s="167">
        <f>F260</f>
        <v>4.7</v>
      </c>
    </row>
    <row r="260" spans="1:8" ht="13.5" x14ac:dyDescent="0.2">
      <c r="A260" s="199"/>
      <c r="B260" s="46"/>
      <c r="C260" s="75"/>
      <c r="D260" s="76"/>
      <c r="E260" s="204" t="s">
        <v>359</v>
      </c>
      <c r="F260" s="120">
        <v>4.7</v>
      </c>
      <c r="G260" s="116"/>
      <c r="H260" s="451"/>
    </row>
    <row r="261" spans="1:8" ht="13.5" x14ac:dyDescent="0.2">
      <c r="A261" s="199"/>
      <c r="B261" s="46"/>
      <c r="C261" s="75"/>
      <c r="D261" s="76"/>
      <c r="E261" s="204"/>
      <c r="F261" s="120"/>
      <c r="G261" s="116"/>
      <c r="H261" s="451"/>
    </row>
    <row r="262" spans="1:8" x14ac:dyDescent="0.2">
      <c r="A262" s="199">
        <v>53</v>
      </c>
      <c r="B262" s="46"/>
      <c r="C262" s="75" t="s">
        <v>360</v>
      </c>
      <c r="D262" s="76"/>
      <c r="E262" s="153" t="s">
        <v>361</v>
      </c>
      <c r="F262" s="163"/>
      <c r="G262" s="77" t="s">
        <v>136</v>
      </c>
      <c r="H262" s="167">
        <f>F266</f>
        <v>85.5</v>
      </c>
    </row>
    <row r="263" spans="1:8" ht="13.5" x14ac:dyDescent="0.2">
      <c r="A263" s="199"/>
      <c r="B263" s="46"/>
      <c r="C263" s="75"/>
      <c r="D263" s="76"/>
      <c r="E263" s="201" t="s">
        <v>362</v>
      </c>
      <c r="F263" s="205">
        <v>50.5</v>
      </c>
      <c r="G263" s="115"/>
      <c r="H263" s="450"/>
    </row>
    <row r="264" spans="1:8" ht="13.5" x14ac:dyDescent="0.2">
      <c r="A264" s="199"/>
      <c r="B264" s="46"/>
      <c r="C264" s="75"/>
      <c r="D264" s="76"/>
      <c r="E264" s="204" t="s">
        <v>363</v>
      </c>
      <c r="F264" s="205">
        <v>9.4</v>
      </c>
      <c r="G264" s="116"/>
      <c r="H264" s="451"/>
    </row>
    <row r="265" spans="1:8" ht="13.5" x14ac:dyDescent="0.2">
      <c r="A265" s="199"/>
      <c r="B265" s="46"/>
      <c r="C265" s="75"/>
      <c r="D265" s="76"/>
      <c r="E265" s="204" t="s">
        <v>364</v>
      </c>
      <c r="F265" s="205">
        <v>25.6</v>
      </c>
      <c r="G265" s="116"/>
      <c r="H265" s="451"/>
    </row>
    <row r="266" spans="1:8" ht="13.5" x14ac:dyDescent="0.2">
      <c r="A266" s="199"/>
      <c r="B266" s="46"/>
      <c r="C266" s="75"/>
      <c r="D266" s="76"/>
      <c r="E266" s="204" t="s">
        <v>58</v>
      </c>
      <c r="F266" s="205">
        <v>85.5</v>
      </c>
      <c r="G266" s="117"/>
      <c r="H266" s="168"/>
    </row>
    <row r="267" spans="1:8" ht="13.5" x14ac:dyDescent="0.2">
      <c r="A267" s="199"/>
      <c r="B267" s="46"/>
      <c r="C267" s="75"/>
      <c r="D267" s="76"/>
      <c r="E267" s="114"/>
      <c r="F267" s="120"/>
      <c r="G267" s="117"/>
      <c r="H267" s="168"/>
    </row>
    <row r="268" spans="1:8" x14ac:dyDescent="0.2">
      <c r="A268" s="199">
        <v>54</v>
      </c>
      <c r="B268" s="46"/>
      <c r="C268" s="75" t="s">
        <v>137</v>
      </c>
      <c r="D268" s="76"/>
      <c r="E268" s="153" t="s">
        <v>138</v>
      </c>
      <c r="F268" s="163"/>
      <c r="G268" s="77" t="s">
        <v>136</v>
      </c>
      <c r="H268" s="174">
        <f>F269</f>
        <v>9.4</v>
      </c>
    </row>
    <row r="269" spans="1:8" x14ac:dyDescent="0.2">
      <c r="A269" s="199"/>
      <c r="B269" s="46"/>
      <c r="C269" s="75"/>
      <c r="D269" s="76"/>
      <c r="E269" s="202" t="s">
        <v>350</v>
      </c>
      <c r="F269" s="134">
        <v>9.4</v>
      </c>
      <c r="G269" s="125"/>
      <c r="H269" s="175"/>
    </row>
    <row r="270" spans="1:8" x14ac:dyDescent="0.2">
      <c r="A270" s="199"/>
      <c r="B270" s="46"/>
      <c r="C270" s="75"/>
      <c r="D270" s="76"/>
      <c r="E270" s="155" t="s">
        <v>139</v>
      </c>
      <c r="F270" s="140"/>
      <c r="G270" s="125"/>
      <c r="H270" s="175"/>
    </row>
    <row r="271" spans="1:8" x14ac:dyDescent="0.2">
      <c r="A271" s="199"/>
      <c r="B271" s="46"/>
      <c r="C271" s="75"/>
      <c r="D271" s="76"/>
      <c r="E271" s="153"/>
      <c r="F271" s="140"/>
      <c r="G271" s="125"/>
      <c r="H271" s="175"/>
    </row>
    <row r="272" spans="1:8" x14ac:dyDescent="0.2">
      <c r="A272" s="199">
        <v>55</v>
      </c>
      <c r="B272" s="46"/>
      <c r="C272" s="75" t="s">
        <v>140</v>
      </c>
      <c r="D272" s="76"/>
      <c r="E272" s="153" t="s">
        <v>141</v>
      </c>
      <c r="F272" s="140"/>
      <c r="G272" s="125" t="s">
        <v>136</v>
      </c>
      <c r="H272" s="174">
        <f>SUM(F273:F275)</f>
        <v>14.299999999999999</v>
      </c>
    </row>
    <row r="273" spans="1:8" x14ac:dyDescent="0.2">
      <c r="A273" s="199"/>
      <c r="B273" s="46"/>
      <c r="C273" s="75"/>
      <c r="D273" s="76"/>
      <c r="E273" s="202" t="s">
        <v>351</v>
      </c>
      <c r="F273" s="134">
        <v>9.1999999999999993</v>
      </c>
      <c r="G273" s="125"/>
      <c r="H273" s="175"/>
    </row>
    <row r="274" spans="1:8" x14ac:dyDescent="0.2">
      <c r="A274" s="199"/>
      <c r="B274" s="46"/>
      <c r="C274" s="75"/>
      <c r="D274" s="76"/>
      <c r="E274" s="202" t="s">
        <v>352</v>
      </c>
      <c r="F274" s="134">
        <v>2.6</v>
      </c>
      <c r="G274" s="125"/>
      <c r="H274" s="175"/>
    </row>
    <row r="275" spans="1:8" x14ac:dyDescent="0.2">
      <c r="A275" s="199"/>
      <c r="B275" s="46"/>
      <c r="C275" s="75"/>
      <c r="D275" s="76"/>
      <c r="E275" s="202" t="s">
        <v>353</v>
      </c>
      <c r="F275" s="134">
        <v>2.5</v>
      </c>
      <c r="G275" s="125"/>
      <c r="H275" s="175"/>
    </row>
    <row r="276" spans="1:8" x14ac:dyDescent="0.2">
      <c r="A276" s="199"/>
      <c r="B276" s="46"/>
      <c r="C276" s="75"/>
      <c r="D276" s="76"/>
      <c r="E276" s="202"/>
      <c r="F276" s="134"/>
      <c r="G276" s="125"/>
      <c r="H276" s="175"/>
    </row>
    <row r="277" spans="1:8" x14ac:dyDescent="0.2">
      <c r="A277" s="199">
        <v>56</v>
      </c>
      <c r="B277" s="46"/>
      <c r="C277" s="75" t="s">
        <v>205</v>
      </c>
      <c r="D277" s="76"/>
      <c r="E277" s="153" t="s">
        <v>206</v>
      </c>
      <c r="F277" s="163"/>
      <c r="G277" s="77" t="s">
        <v>46</v>
      </c>
      <c r="H277" s="174">
        <f>H278</f>
        <v>25.42</v>
      </c>
    </row>
    <row r="278" spans="1:8" x14ac:dyDescent="0.2">
      <c r="A278" s="199"/>
      <c r="B278" s="46"/>
      <c r="C278" s="75"/>
      <c r="D278" s="216" t="s">
        <v>207</v>
      </c>
      <c r="E278" s="202" t="s">
        <v>208</v>
      </c>
      <c r="F278" s="208"/>
      <c r="G278" s="217" t="s">
        <v>46</v>
      </c>
      <c r="H278" s="207">
        <f>F279</f>
        <v>25.42</v>
      </c>
    </row>
    <row r="279" spans="1:8" x14ac:dyDescent="0.2">
      <c r="A279" s="199"/>
      <c r="B279" s="46"/>
      <c r="C279" s="75"/>
      <c r="D279" s="76"/>
      <c r="E279" s="202" t="s">
        <v>346</v>
      </c>
      <c r="F279" s="134">
        <v>25.42</v>
      </c>
      <c r="G279" s="125"/>
      <c r="H279" s="175"/>
    </row>
    <row r="280" spans="1:8" x14ac:dyDescent="0.2">
      <c r="A280" s="199"/>
      <c r="B280" s="46"/>
      <c r="C280" s="75"/>
      <c r="D280" s="76"/>
      <c r="E280" s="155"/>
      <c r="F280" s="134"/>
      <c r="G280" s="125"/>
      <c r="H280" s="175"/>
    </row>
    <row r="281" spans="1:8" x14ac:dyDescent="0.2">
      <c r="A281" s="199">
        <v>57</v>
      </c>
      <c r="B281" s="46"/>
      <c r="C281" s="75" t="s">
        <v>182</v>
      </c>
      <c r="D281" s="76"/>
      <c r="E281" s="153" t="s">
        <v>183</v>
      </c>
      <c r="F281" s="140"/>
      <c r="G281" s="125" t="s">
        <v>46</v>
      </c>
      <c r="H281" s="174">
        <f>F282</f>
        <v>1.44</v>
      </c>
    </row>
    <row r="282" spans="1:8" ht="15.6" customHeight="1" x14ac:dyDescent="0.2">
      <c r="A282" s="199"/>
      <c r="B282" s="46"/>
      <c r="C282" s="75"/>
      <c r="D282" s="76"/>
      <c r="E282" s="201" t="s">
        <v>365</v>
      </c>
      <c r="F282" s="141">
        <v>1.44</v>
      </c>
      <c r="G282" s="115"/>
      <c r="H282" s="450"/>
    </row>
    <row r="283" spans="1:8" x14ac:dyDescent="0.2">
      <c r="A283" s="199"/>
      <c r="B283" s="46"/>
      <c r="C283" s="75"/>
      <c r="D283" s="76"/>
      <c r="E283" s="155"/>
      <c r="F283" s="197"/>
      <c r="G283" s="125"/>
      <c r="H283" s="175"/>
    </row>
    <row r="284" spans="1:8" x14ac:dyDescent="0.2">
      <c r="A284" s="199">
        <v>58</v>
      </c>
      <c r="B284" s="46"/>
      <c r="C284" s="75" t="s">
        <v>146</v>
      </c>
      <c r="D284" s="76"/>
      <c r="E284" s="153" t="s">
        <v>147</v>
      </c>
      <c r="F284" s="163"/>
      <c r="G284" s="77" t="s">
        <v>46</v>
      </c>
      <c r="H284" s="174">
        <f>H285</f>
        <v>3.0449999999999999</v>
      </c>
    </row>
    <row r="285" spans="1:8" x14ac:dyDescent="0.2">
      <c r="A285" s="199"/>
      <c r="B285" s="46"/>
      <c r="C285" s="75"/>
      <c r="D285" s="78" t="s">
        <v>148</v>
      </c>
      <c r="E285" s="155" t="s">
        <v>149</v>
      </c>
      <c r="F285" s="166"/>
      <c r="G285" s="79" t="s">
        <v>46</v>
      </c>
      <c r="H285" s="176">
        <f>F286</f>
        <v>3.0449999999999999</v>
      </c>
    </row>
    <row r="286" spans="1:8" ht="13.5" x14ac:dyDescent="0.2">
      <c r="A286" s="199"/>
      <c r="B286" s="46"/>
      <c r="C286" s="75"/>
      <c r="D286" s="78"/>
      <c r="E286" s="201" t="s">
        <v>366</v>
      </c>
      <c r="F286" s="141">
        <v>3.0449999999999999</v>
      </c>
      <c r="G286" s="115"/>
      <c r="H286" s="450"/>
    </row>
    <row r="287" spans="1:8" x14ac:dyDescent="0.2">
      <c r="A287" s="199"/>
      <c r="B287" s="46"/>
      <c r="C287" s="75"/>
      <c r="D287" s="76"/>
      <c r="E287" s="153"/>
      <c r="F287" s="163"/>
      <c r="G287" s="77"/>
      <c r="H287" s="175"/>
    </row>
    <row r="288" spans="1:8" x14ac:dyDescent="0.2">
      <c r="A288" s="199">
        <v>59</v>
      </c>
      <c r="B288" s="46"/>
      <c r="C288" s="75" t="s">
        <v>367</v>
      </c>
      <c r="D288" s="76"/>
      <c r="E288" s="153" t="s">
        <v>368</v>
      </c>
      <c r="F288" s="163"/>
      <c r="G288" s="77" t="s">
        <v>46</v>
      </c>
      <c r="H288" s="174">
        <f>F289</f>
        <v>96.703999999999994</v>
      </c>
    </row>
    <row r="289" spans="1:8" x14ac:dyDescent="0.2">
      <c r="A289" s="199"/>
      <c r="B289" s="46"/>
      <c r="C289" s="75"/>
      <c r="D289" s="76"/>
      <c r="E289" s="201" t="s">
        <v>369</v>
      </c>
      <c r="F289" s="141">
        <v>96.703999999999994</v>
      </c>
      <c r="G289" s="143"/>
      <c r="H289" s="180"/>
    </row>
    <row r="290" spans="1:8" x14ac:dyDescent="0.2">
      <c r="A290" s="199"/>
      <c r="B290" s="46"/>
      <c r="C290" s="75"/>
      <c r="D290" s="76"/>
      <c r="E290" s="153"/>
      <c r="F290" s="140"/>
      <c r="G290" s="77"/>
      <c r="H290" s="175"/>
    </row>
    <row r="291" spans="1:8" x14ac:dyDescent="0.2">
      <c r="A291" s="199">
        <v>60</v>
      </c>
      <c r="B291" s="46"/>
      <c r="C291" s="75" t="s">
        <v>142</v>
      </c>
      <c r="D291" s="76"/>
      <c r="E291" s="153" t="s">
        <v>143</v>
      </c>
      <c r="F291" s="140"/>
      <c r="G291" s="77" t="s">
        <v>46</v>
      </c>
      <c r="H291" s="174">
        <f>H292</f>
        <v>44.7</v>
      </c>
    </row>
    <row r="292" spans="1:8" x14ac:dyDescent="0.2">
      <c r="A292" s="199"/>
      <c r="B292" s="46"/>
      <c r="C292" s="75"/>
      <c r="D292" s="137" t="s">
        <v>144</v>
      </c>
      <c r="E292" s="147" t="s">
        <v>145</v>
      </c>
      <c r="F292" s="144"/>
      <c r="G292" s="138" t="s">
        <v>46</v>
      </c>
      <c r="H292" s="176">
        <f>SUM(F293:F294)</f>
        <v>44.7</v>
      </c>
    </row>
    <row r="293" spans="1:8" x14ac:dyDescent="0.2">
      <c r="A293" s="199"/>
      <c r="B293" s="46"/>
      <c r="C293" s="75"/>
      <c r="D293" s="76"/>
      <c r="E293" s="201" t="s">
        <v>370</v>
      </c>
      <c r="F293" s="141">
        <v>20.100000000000001</v>
      </c>
      <c r="G293" s="143"/>
      <c r="H293" s="180"/>
    </row>
    <row r="294" spans="1:8" x14ac:dyDescent="0.2">
      <c r="A294" s="199"/>
      <c r="B294" s="46"/>
      <c r="C294" s="75"/>
      <c r="D294" s="76"/>
      <c r="E294" s="202" t="s">
        <v>345</v>
      </c>
      <c r="F294" s="129">
        <v>24.6</v>
      </c>
      <c r="G294" s="240"/>
      <c r="H294" s="241"/>
    </row>
    <row r="295" spans="1:8" x14ac:dyDescent="0.2">
      <c r="A295" s="199"/>
      <c r="B295" s="46"/>
      <c r="C295" s="75"/>
      <c r="D295" s="76"/>
      <c r="E295" s="202"/>
      <c r="F295" s="129"/>
      <c r="G295" s="240"/>
      <c r="H295" s="241"/>
    </row>
    <row r="296" spans="1:8" x14ac:dyDescent="0.2">
      <c r="A296" s="199">
        <v>61</v>
      </c>
      <c r="B296" s="46"/>
      <c r="C296" s="75" t="s">
        <v>371</v>
      </c>
      <c r="D296" s="76"/>
      <c r="E296" s="153" t="s">
        <v>372</v>
      </c>
      <c r="F296" s="140"/>
      <c r="G296" s="125" t="s">
        <v>46</v>
      </c>
      <c r="H296" s="169">
        <f>SUM(F297:F298)</f>
        <v>0.54</v>
      </c>
    </row>
    <row r="297" spans="1:8" ht="13.5" x14ac:dyDescent="0.2">
      <c r="A297" s="199"/>
      <c r="B297" s="46"/>
      <c r="C297" s="75"/>
      <c r="D297" s="76"/>
      <c r="E297" s="201" t="s">
        <v>375</v>
      </c>
      <c r="F297" s="218">
        <v>0.36</v>
      </c>
      <c r="G297" s="115"/>
      <c r="H297" s="450"/>
    </row>
    <row r="298" spans="1:8" ht="13.5" x14ac:dyDescent="0.2">
      <c r="A298" s="199"/>
      <c r="B298" s="46"/>
      <c r="C298" s="75"/>
      <c r="D298" s="76"/>
      <c r="E298" s="204" t="s">
        <v>376</v>
      </c>
      <c r="F298" s="243">
        <v>0.18</v>
      </c>
      <c r="G298" s="116"/>
      <c r="H298" s="451"/>
    </row>
    <row r="299" spans="1:8" ht="13.5" x14ac:dyDescent="0.2">
      <c r="A299" s="199"/>
      <c r="B299" s="46"/>
      <c r="C299" s="75"/>
      <c r="D299" s="76"/>
      <c r="E299" s="204"/>
      <c r="F299" s="243"/>
      <c r="G299" s="116"/>
      <c r="H299" s="451"/>
    </row>
    <row r="300" spans="1:8" x14ac:dyDescent="0.2">
      <c r="A300" s="199">
        <v>62</v>
      </c>
      <c r="B300" s="46"/>
      <c r="C300" s="75" t="s">
        <v>153</v>
      </c>
      <c r="D300" s="76"/>
      <c r="E300" s="153" t="s">
        <v>154</v>
      </c>
      <c r="F300" s="140"/>
      <c r="G300" s="125" t="s">
        <v>70</v>
      </c>
      <c r="H300" s="174">
        <f>SUM(F301:F302)</f>
        <v>2</v>
      </c>
    </row>
    <row r="301" spans="1:8" ht="13.5" x14ac:dyDescent="0.2">
      <c r="A301" s="199"/>
      <c r="B301" s="46"/>
      <c r="C301" s="75"/>
      <c r="D301" s="76"/>
      <c r="E301" s="204" t="s">
        <v>373</v>
      </c>
      <c r="F301" s="210">
        <v>1</v>
      </c>
      <c r="G301" s="116"/>
      <c r="H301" s="451"/>
    </row>
    <row r="302" spans="1:8" ht="13.5" x14ac:dyDescent="0.2">
      <c r="A302" s="199"/>
      <c r="B302" s="46"/>
      <c r="C302" s="75"/>
      <c r="D302" s="76"/>
      <c r="E302" s="204" t="s">
        <v>374</v>
      </c>
      <c r="F302" s="210">
        <v>1</v>
      </c>
      <c r="G302" s="116"/>
      <c r="H302" s="451"/>
    </row>
    <row r="303" spans="1:8" x14ac:dyDescent="0.2">
      <c r="A303" s="199"/>
      <c r="B303" s="46"/>
      <c r="C303" s="75"/>
      <c r="D303" s="76"/>
      <c r="E303" s="114"/>
      <c r="F303" s="123"/>
      <c r="G303" s="123"/>
      <c r="H303" s="170"/>
    </row>
    <row r="304" spans="1:8" x14ac:dyDescent="0.2">
      <c r="A304" s="199">
        <v>63</v>
      </c>
      <c r="B304" s="46"/>
      <c r="C304" s="75" t="s">
        <v>150</v>
      </c>
      <c r="D304" s="76"/>
      <c r="E304" s="153" t="s">
        <v>151</v>
      </c>
      <c r="F304" s="140"/>
      <c r="G304" s="77" t="s">
        <v>152</v>
      </c>
      <c r="H304" s="174">
        <f>F305</f>
        <v>6196.375</v>
      </c>
    </row>
    <row r="305" spans="1:8" ht="13.5" x14ac:dyDescent="0.2">
      <c r="A305" s="199"/>
      <c r="B305" s="46"/>
      <c r="C305" s="75"/>
      <c r="D305" s="76"/>
      <c r="E305" s="201" t="s">
        <v>377</v>
      </c>
      <c r="F305" s="141">
        <v>6196.375</v>
      </c>
      <c r="G305" s="115"/>
      <c r="H305" s="450"/>
    </row>
    <row r="306" spans="1:8" ht="13.5" x14ac:dyDescent="0.2">
      <c r="A306" s="199"/>
      <c r="B306" s="46"/>
      <c r="C306" s="75"/>
      <c r="D306" s="76"/>
      <c r="E306" s="204" t="s">
        <v>378</v>
      </c>
      <c r="F306" s="123"/>
      <c r="G306" s="123"/>
      <c r="H306" s="181"/>
    </row>
    <row r="307" spans="1:8" ht="13.5" x14ac:dyDescent="0.2">
      <c r="A307" s="199"/>
      <c r="B307" s="46"/>
      <c r="C307" s="75"/>
      <c r="D307" s="76"/>
      <c r="E307" s="204"/>
      <c r="F307" s="123"/>
      <c r="G307" s="123"/>
      <c r="H307" s="181"/>
    </row>
    <row r="308" spans="1:8" x14ac:dyDescent="0.2">
      <c r="A308" s="199">
        <v>64</v>
      </c>
      <c r="B308" s="46"/>
      <c r="C308" s="96" t="s">
        <v>387</v>
      </c>
      <c r="D308" s="97"/>
      <c r="E308" s="146" t="s">
        <v>388</v>
      </c>
      <c r="F308" s="177"/>
      <c r="G308" s="98" t="s">
        <v>46</v>
      </c>
      <c r="H308" s="169">
        <f>H309</f>
        <v>12.22</v>
      </c>
    </row>
    <row r="309" spans="1:8" x14ac:dyDescent="0.2">
      <c r="A309" s="199"/>
      <c r="B309" s="46"/>
      <c r="C309" s="75"/>
      <c r="D309" s="211" t="s">
        <v>389</v>
      </c>
      <c r="E309" s="200" t="s">
        <v>390</v>
      </c>
      <c r="F309" s="457"/>
      <c r="G309" s="212" t="s">
        <v>46</v>
      </c>
      <c r="H309" s="242">
        <f>F310</f>
        <v>12.22</v>
      </c>
    </row>
    <row r="310" spans="1:8" ht="13.5" x14ac:dyDescent="0.2">
      <c r="A310" s="199"/>
      <c r="B310" s="46"/>
      <c r="C310" s="75"/>
      <c r="D310" s="76"/>
      <c r="E310" s="204" t="s">
        <v>391</v>
      </c>
      <c r="F310" s="123">
        <v>12.22</v>
      </c>
      <c r="G310" s="123"/>
      <c r="H310" s="181"/>
    </row>
    <row r="311" spans="1:8" ht="13.5" x14ac:dyDescent="0.2">
      <c r="A311" s="199"/>
      <c r="B311" s="46"/>
      <c r="C311" s="75"/>
      <c r="D311" s="76"/>
      <c r="E311" s="114"/>
      <c r="F311" s="123"/>
      <c r="G311" s="123"/>
      <c r="H311" s="181"/>
    </row>
    <row r="312" spans="1:8" x14ac:dyDescent="0.2">
      <c r="A312" s="199">
        <v>65</v>
      </c>
      <c r="B312" s="46"/>
      <c r="C312" s="96" t="s">
        <v>379</v>
      </c>
      <c r="D312" s="97"/>
      <c r="E312" s="146" t="s">
        <v>380</v>
      </c>
      <c r="F312" s="177"/>
      <c r="G312" s="98" t="s">
        <v>46</v>
      </c>
      <c r="H312" s="174">
        <f>F314</f>
        <v>12.12</v>
      </c>
    </row>
    <row r="313" spans="1:8" x14ac:dyDescent="0.2">
      <c r="A313" s="199"/>
      <c r="B313" s="46"/>
      <c r="C313" s="96"/>
      <c r="D313" s="211" t="s">
        <v>381</v>
      </c>
      <c r="E313" s="200" t="s">
        <v>382</v>
      </c>
      <c r="F313" s="457"/>
      <c r="G313" s="212" t="s">
        <v>46</v>
      </c>
      <c r="H313" s="169"/>
    </row>
    <row r="314" spans="1:8" ht="13.5" x14ac:dyDescent="0.2">
      <c r="A314" s="199"/>
      <c r="B314" s="46"/>
      <c r="C314" s="75"/>
      <c r="D314" s="76"/>
      <c r="E314" s="204" t="s">
        <v>383</v>
      </c>
      <c r="F314" s="129">
        <v>12.12</v>
      </c>
      <c r="G314" s="123"/>
      <c r="H314" s="181"/>
    </row>
    <row r="315" spans="1:8" ht="13.5" x14ac:dyDescent="0.2">
      <c r="A315" s="199"/>
      <c r="B315" s="46"/>
      <c r="C315" s="75"/>
      <c r="D315" s="76"/>
      <c r="E315" s="204"/>
      <c r="F315" s="123"/>
      <c r="G315" s="123"/>
      <c r="H315" s="181"/>
    </row>
    <row r="316" spans="1:8" x14ac:dyDescent="0.2">
      <c r="A316" s="199">
        <v>66</v>
      </c>
      <c r="B316" s="46"/>
      <c r="C316" s="75" t="s">
        <v>155</v>
      </c>
      <c r="D316" s="145" t="s">
        <v>156</v>
      </c>
      <c r="E316" s="153" t="s">
        <v>157</v>
      </c>
      <c r="F316" s="163"/>
      <c r="G316" s="77" t="s">
        <v>46</v>
      </c>
      <c r="H316" s="174">
        <f>F317</f>
        <v>55.44</v>
      </c>
    </row>
    <row r="317" spans="1:8" x14ac:dyDescent="0.2">
      <c r="A317" s="199"/>
      <c r="B317" s="46"/>
      <c r="C317" s="75"/>
      <c r="D317" s="76"/>
      <c r="E317" s="202" t="s">
        <v>392</v>
      </c>
      <c r="F317" s="134">
        <v>55.44</v>
      </c>
      <c r="G317" s="125"/>
      <c r="H317" s="175"/>
    </row>
    <row r="318" spans="1:8" x14ac:dyDescent="0.2">
      <c r="A318" s="199"/>
      <c r="B318" s="46"/>
      <c r="C318" s="75"/>
      <c r="D318" s="76"/>
      <c r="E318" s="153"/>
      <c r="F318" s="140"/>
      <c r="G318" s="125"/>
      <c r="H318" s="175"/>
    </row>
    <row r="319" spans="1:8" x14ac:dyDescent="0.2">
      <c r="A319" s="199">
        <v>67</v>
      </c>
      <c r="B319" s="46"/>
      <c r="C319" s="75" t="s">
        <v>158</v>
      </c>
      <c r="D319" s="76"/>
      <c r="E319" s="153" t="s">
        <v>159</v>
      </c>
      <c r="F319" s="163"/>
      <c r="G319" s="77" t="s">
        <v>46</v>
      </c>
      <c r="H319" s="174">
        <f>H320</f>
        <v>55.44</v>
      </c>
    </row>
    <row r="320" spans="1:8" x14ac:dyDescent="0.2">
      <c r="A320" s="199"/>
      <c r="B320" s="46"/>
      <c r="C320" s="75"/>
      <c r="D320" s="78" t="s">
        <v>160</v>
      </c>
      <c r="E320" s="155" t="s">
        <v>161</v>
      </c>
      <c r="F320" s="166"/>
      <c r="G320" s="79" t="s">
        <v>46</v>
      </c>
      <c r="H320" s="176">
        <f>F321</f>
        <v>55.44</v>
      </c>
    </row>
    <row r="321" spans="1:8" x14ac:dyDescent="0.2">
      <c r="A321" s="199"/>
      <c r="B321" s="46"/>
      <c r="C321" s="75"/>
      <c r="D321" s="76"/>
      <c r="E321" s="202" t="s">
        <v>393</v>
      </c>
      <c r="F321" s="134">
        <v>55.44</v>
      </c>
      <c r="G321" s="125"/>
      <c r="H321" s="175"/>
    </row>
    <row r="322" spans="1:8" x14ac:dyDescent="0.2">
      <c r="A322" s="199"/>
      <c r="B322" s="46"/>
      <c r="C322" s="75"/>
      <c r="D322" s="76"/>
      <c r="E322" s="202"/>
      <c r="F322" s="134"/>
      <c r="G322" s="125"/>
      <c r="H322" s="175"/>
    </row>
    <row r="323" spans="1:8" x14ac:dyDescent="0.2">
      <c r="A323" s="199">
        <v>68</v>
      </c>
      <c r="B323" s="46"/>
      <c r="C323" s="75" t="s">
        <v>404</v>
      </c>
      <c r="D323" s="216"/>
      <c r="E323" s="153" t="s">
        <v>405</v>
      </c>
      <c r="F323" s="208"/>
      <c r="G323" s="77" t="s">
        <v>136</v>
      </c>
      <c r="H323" s="174">
        <f>H324</f>
        <v>8.35</v>
      </c>
    </row>
    <row r="324" spans="1:8" x14ac:dyDescent="0.2">
      <c r="A324" s="199"/>
      <c r="B324" s="46"/>
      <c r="C324" s="75"/>
      <c r="D324" s="216" t="s">
        <v>406</v>
      </c>
      <c r="E324" s="202" t="s">
        <v>407</v>
      </c>
      <c r="F324" s="208"/>
      <c r="G324" s="217" t="s">
        <v>136</v>
      </c>
      <c r="H324" s="207">
        <f>F328</f>
        <v>8.35</v>
      </c>
    </row>
    <row r="325" spans="1:8" ht="13.5" x14ac:dyDescent="0.2">
      <c r="A325" s="199"/>
      <c r="B325" s="46"/>
      <c r="C325" s="75"/>
      <c r="D325" s="216"/>
      <c r="E325" s="201" t="s">
        <v>408</v>
      </c>
      <c r="F325" s="205">
        <v>3.2</v>
      </c>
      <c r="G325" s="115"/>
      <c r="H325" s="450"/>
    </row>
    <row r="326" spans="1:8" ht="13.5" x14ac:dyDescent="0.2">
      <c r="A326" s="199"/>
      <c r="B326" s="46"/>
      <c r="C326" s="75"/>
      <c r="D326" s="76"/>
      <c r="E326" s="204" t="s">
        <v>409</v>
      </c>
      <c r="F326" s="205">
        <v>1</v>
      </c>
      <c r="G326" s="116"/>
      <c r="H326" s="451"/>
    </row>
    <row r="327" spans="1:8" ht="15.6" customHeight="1" x14ac:dyDescent="0.2">
      <c r="A327" s="199"/>
      <c r="B327" s="46"/>
      <c r="C327" s="75"/>
      <c r="D327" s="76"/>
      <c r="E327" s="204" t="s">
        <v>410</v>
      </c>
      <c r="F327" s="205">
        <v>4.1500000000000004</v>
      </c>
      <c r="G327" s="116"/>
      <c r="H327" s="451"/>
    </row>
    <row r="328" spans="1:8" ht="13.5" x14ac:dyDescent="0.2">
      <c r="A328" s="199"/>
      <c r="B328" s="46"/>
      <c r="C328" s="75"/>
      <c r="D328" s="76"/>
      <c r="E328" s="204" t="s">
        <v>58</v>
      </c>
      <c r="F328" s="205">
        <v>8.35</v>
      </c>
      <c r="G328" s="117"/>
      <c r="H328" s="168"/>
    </row>
    <row r="329" spans="1:8" ht="13.5" x14ac:dyDescent="0.2">
      <c r="A329" s="199"/>
      <c r="B329" s="46"/>
      <c r="C329" s="75"/>
      <c r="D329" s="76"/>
      <c r="E329" s="204"/>
      <c r="F329" s="205"/>
      <c r="G329" s="117"/>
      <c r="H329" s="168"/>
    </row>
    <row r="330" spans="1:8" x14ac:dyDescent="0.2">
      <c r="A330" s="199"/>
      <c r="B330" s="46"/>
      <c r="C330" s="75"/>
      <c r="D330" s="76"/>
      <c r="E330" s="155"/>
      <c r="F330" s="134"/>
      <c r="G330" s="125"/>
      <c r="H330" s="175"/>
    </row>
    <row r="331" spans="1:8" x14ac:dyDescent="0.2">
      <c r="A331" s="199"/>
      <c r="B331" s="71" t="s">
        <v>397</v>
      </c>
      <c r="C331" s="71"/>
      <c r="D331" s="73"/>
      <c r="E331" s="74" t="s">
        <v>398</v>
      </c>
      <c r="F331" s="134"/>
      <c r="G331" s="125"/>
      <c r="H331" s="175"/>
    </row>
    <row r="332" spans="1:8" x14ac:dyDescent="0.2">
      <c r="A332" s="199"/>
      <c r="B332" s="71"/>
      <c r="C332" s="71"/>
      <c r="D332" s="73"/>
      <c r="E332" s="74"/>
      <c r="F332" s="134"/>
      <c r="G332" s="125"/>
      <c r="H332" s="175"/>
    </row>
    <row r="333" spans="1:8" x14ac:dyDescent="0.2">
      <c r="A333" s="199">
        <v>69</v>
      </c>
      <c r="B333" s="71"/>
      <c r="C333" s="75" t="s">
        <v>399</v>
      </c>
      <c r="D333" s="76"/>
      <c r="E333" s="153" t="s">
        <v>400</v>
      </c>
      <c r="F333" s="163"/>
      <c r="G333" s="77" t="s">
        <v>70</v>
      </c>
      <c r="H333" s="174">
        <f>H334</f>
        <v>3</v>
      </c>
    </row>
    <row r="334" spans="1:8" ht="25.5" x14ac:dyDescent="0.2">
      <c r="A334" s="199"/>
      <c r="B334" s="71"/>
      <c r="C334" s="71"/>
      <c r="D334" s="216" t="s">
        <v>401</v>
      </c>
      <c r="E334" s="202" t="s">
        <v>402</v>
      </c>
      <c r="F334" s="208"/>
      <c r="G334" s="217" t="s">
        <v>70</v>
      </c>
      <c r="H334" s="207">
        <f>F335</f>
        <v>3</v>
      </c>
    </row>
    <row r="335" spans="1:8" x14ac:dyDescent="0.2">
      <c r="A335" s="199"/>
      <c r="B335" s="71"/>
      <c r="C335" s="71"/>
      <c r="D335" s="216"/>
      <c r="E335" s="202" t="s">
        <v>403</v>
      </c>
      <c r="F335" s="220">
        <v>3</v>
      </c>
      <c r="G335" s="227"/>
      <c r="H335" s="175"/>
    </row>
    <row r="336" spans="1:8" x14ac:dyDescent="0.2">
      <c r="A336" s="199"/>
      <c r="B336" s="71"/>
      <c r="C336" s="71"/>
      <c r="D336" s="73"/>
      <c r="E336" s="74"/>
      <c r="F336" s="134"/>
      <c r="G336" s="125"/>
      <c r="H336" s="175"/>
    </row>
    <row r="337" spans="1:8" x14ac:dyDescent="0.2">
      <c r="A337" s="199"/>
      <c r="B337" s="46"/>
      <c r="C337" s="75"/>
      <c r="D337" s="76"/>
      <c r="E337" s="153"/>
      <c r="F337" s="140"/>
      <c r="G337" s="125"/>
      <c r="H337" s="175"/>
    </row>
    <row r="338" spans="1:8" x14ac:dyDescent="0.2">
      <c r="A338" s="199"/>
      <c r="B338" s="71" t="s">
        <v>162</v>
      </c>
      <c r="C338" s="71"/>
      <c r="D338" s="73"/>
      <c r="E338" s="74" t="s">
        <v>163</v>
      </c>
      <c r="F338" s="140"/>
      <c r="G338" s="125"/>
      <c r="H338" s="175"/>
    </row>
    <row r="339" spans="1:8" x14ac:dyDescent="0.2">
      <c r="A339" s="199"/>
      <c r="B339" s="71"/>
      <c r="C339" s="71"/>
      <c r="D339" s="73"/>
      <c r="E339" s="74"/>
      <c r="F339" s="140"/>
      <c r="G339" s="125"/>
      <c r="H339" s="175"/>
    </row>
    <row r="340" spans="1:8" x14ac:dyDescent="0.2">
      <c r="A340" s="199">
        <v>70</v>
      </c>
      <c r="B340" s="71"/>
      <c r="C340" s="75" t="s">
        <v>166</v>
      </c>
      <c r="D340" s="76"/>
      <c r="E340" s="153" t="s">
        <v>167</v>
      </c>
      <c r="F340" s="163"/>
      <c r="G340" s="77" t="s">
        <v>46</v>
      </c>
      <c r="H340" s="174">
        <f>H341</f>
        <v>48.5</v>
      </c>
    </row>
    <row r="341" spans="1:8" ht="18.600000000000001" customHeight="1" x14ac:dyDescent="0.2">
      <c r="A341" s="199"/>
      <c r="B341" s="71"/>
      <c r="C341" s="71"/>
      <c r="D341" s="78" t="s">
        <v>168</v>
      </c>
      <c r="E341" s="155" t="s">
        <v>169</v>
      </c>
      <c r="F341" s="166"/>
      <c r="G341" s="186" t="s">
        <v>46</v>
      </c>
      <c r="H341" s="176">
        <f>F342</f>
        <v>48.5</v>
      </c>
    </row>
    <row r="342" spans="1:8" x14ac:dyDescent="0.2">
      <c r="A342" s="199"/>
      <c r="B342" s="71"/>
      <c r="C342" s="71"/>
      <c r="D342" s="73"/>
      <c r="E342" s="200" t="s">
        <v>396</v>
      </c>
      <c r="F342" s="134">
        <v>48.5</v>
      </c>
      <c r="G342" s="125"/>
      <c r="H342" s="175"/>
    </row>
    <row r="343" spans="1:8" ht="13.5" x14ac:dyDescent="0.2">
      <c r="A343" s="199"/>
      <c r="B343" s="46"/>
      <c r="C343" s="75"/>
      <c r="D343" s="76"/>
      <c r="E343" s="113"/>
      <c r="F343" s="117"/>
      <c r="G343" s="117"/>
      <c r="H343" s="168"/>
    </row>
    <row r="344" spans="1:8" x14ac:dyDescent="0.2">
      <c r="A344" s="199">
        <v>71</v>
      </c>
      <c r="B344" s="32"/>
      <c r="C344" s="75" t="s">
        <v>164</v>
      </c>
      <c r="D344" s="76"/>
      <c r="E344" s="153" t="s">
        <v>165</v>
      </c>
      <c r="F344" s="163"/>
      <c r="G344" s="77" t="s">
        <v>46</v>
      </c>
      <c r="H344" s="28">
        <f>H345</f>
        <v>12.12</v>
      </c>
    </row>
    <row r="345" spans="1:8" x14ac:dyDescent="0.2">
      <c r="A345" s="41"/>
      <c r="B345" s="40"/>
      <c r="C345" s="39"/>
      <c r="D345" s="216" t="s">
        <v>394</v>
      </c>
      <c r="E345" s="202" t="s">
        <v>395</v>
      </c>
      <c r="F345" s="166"/>
      <c r="G345" s="186" t="s">
        <v>46</v>
      </c>
      <c r="H345" s="192">
        <f>F346</f>
        <v>12.12</v>
      </c>
    </row>
    <row r="346" spans="1:8" x14ac:dyDescent="0.2">
      <c r="A346" s="224"/>
      <c r="B346" s="24"/>
      <c r="C346" s="23"/>
      <c r="D346" s="22"/>
      <c r="E346" s="213">
        <v>12.12</v>
      </c>
      <c r="F346" s="221">
        <v>12.12</v>
      </c>
      <c r="G346" s="21"/>
      <c r="H346" s="36"/>
    </row>
    <row r="347" spans="1:8" x14ac:dyDescent="0.2">
      <c r="A347" s="224"/>
      <c r="B347" s="24"/>
      <c r="C347" s="23"/>
      <c r="D347" s="22"/>
      <c r="E347" s="213"/>
      <c r="F347" s="222"/>
      <c r="G347" s="21"/>
      <c r="H347" s="36"/>
    </row>
    <row r="348" spans="1:8" x14ac:dyDescent="0.2">
      <c r="A348" s="224"/>
      <c r="B348" s="24"/>
      <c r="C348" s="23"/>
      <c r="D348" s="22"/>
      <c r="E348" s="213"/>
      <c r="F348" s="222"/>
      <c r="G348" s="21"/>
      <c r="H348" s="36"/>
    </row>
    <row r="349" spans="1:8" x14ac:dyDescent="0.2">
      <c r="A349" s="224"/>
      <c r="B349" s="71" t="s">
        <v>249</v>
      </c>
      <c r="C349" s="71"/>
      <c r="D349" s="73"/>
      <c r="E349" s="74" t="s">
        <v>250</v>
      </c>
      <c r="F349" s="222"/>
      <c r="G349" s="21"/>
      <c r="H349" s="36"/>
    </row>
    <row r="350" spans="1:8" x14ac:dyDescent="0.2">
      <c r="A350" s="224"/>
      <c r="B350" s="24"/>
      <c r="C350" s="23"/>
      <c r="D350" s="22"/>
      <c r="E350" s="213"/>
      <c r="F350" s="222"/>
      <c r="G350" s="21"/>
      <c r="H350" s="36"/>
    </row>
    <row r="351" spans="1:8" x14ac:dyDescent="0.2">
      <c r="A351" s="19">
        <v>72</v>
      </c>
      <c r="B351" s="24"/>
      <c r="C351" s="75" t="s">
        <v>245</v>
      </c>
      <c r="D351" s="76"/>
      <c r="E351" s="153" t="s">
        <v>246</v>
      </c>
      <c r="F351" s="163"/>
      <c r="G351" s="77" t="s">
        <v>46</v>
      </c>
      <c r="H351" s="28">
        <f>H352</f>
        <v>336.6</v>
      </c>
    </row>
    <row r="352" spans="1:8" x14ac:dyDescent="0.2">
      <c r="A352" s="224"/>
      <c r="B352" s="24"/>
      <c r="C352" s="23"/>
      <c r="D352" s="216" t="s">
        <v>247</v>
      </c>
      <c r="E352" s="202" t="s">
        <v>248</v>
      </c>
      <c r="F352" s="208"/>
      <c r="G352" s="217" t="s">
        <v>46</v>
      </c>
      <c r="H352" s="36">
        <f>F353</f>
        <v>336.6</v>
      </c>
    </row>
    <row r="353" spans="1:8" x14ac:dyDescent="0.2">
      <c r="A353" s="224"/>
      <c r="B353" s="24"/>
      <c r="C353" s="23"/>
      <c r="D353" s="216"/>
      <c r="E353" s="202" t="s">
        <v>251</v>
      </c>
      <c r="F353" s="458">
        <v>336.6</v>
      </c>
      <c r="G353" s="217"/>
      <c r="H353" s="36"/>
    </row>
    <row r="354" spans="1:8" x14ac:dyDescent="0.2">
      <c r="A354" s="224"/>
      <c r="B354" s="24"/>
      <c r="C354" s="23"/>
      <c r="D354" s="216"/>
      <c r="E354" s="202" t="s">
        <v>568</v>
      </c>
      <c r="F354" s="458"/>
      <c r="G354" s="217"/>
      <c r="H354" s="36"/>
    </row>
    <row r="355" spans="1:8" x14ac:dyDescent="0.2">
      <c r="A355" s="224"/>
      <c r="B355" s="24"/>
      <c r="C355" s="23"/>
      <c r="D355" s="22"/>
      <c r="E355" s="25"/>
      <c r="F355" s="35"/>
      <c r="G355" s="21"/>
      <c r="H355" s="20"/>
    </row>
    <row r="356" spans="1:8" ht="16.149999999999999" customHeight="1" x14ac:dyDescent="0.2">
      <c r="A356" s="199"/>
      <c r="B356" s="71" t="s">
        <v>171</v>
      </c>
      <c r="C356" s="71"/>
      <c r="D356" s="73"/>
      <c r="E356" s="74" t="s">
        <v>172</v>
      </c>
      <c r="F356" s="182"/>
      <c r="G356" s="29"/>
      <c r="H356" s="28"/>
    </row>
    <row r="357" spans="1:8" x14ac:dyDescent="0.2">
      <c r="A357" s="224"/>
      <c r="B357" s="24"/>
      <c r="C357" s="22"/>
      <c r="D357" s="30"/>
      <c r="E357" s="34"/>
      <c r="F357" s="33"/>
      <c r="G357" s="21"/>
      <c r="H357" s="20"/>
    </row>
    <row r="358" spans="1:8" x14ac:dyDescent="0.2">
      <c r="A358" s="19">
        <v>73</v>
      </c>
      <c r="B358" s="24"/>
      <c r="C358" s="75" t="s">
        <v>173</v>
      </c>
      <c r="D358" s="76"/>
      <c r="E358" s="153" t="s">
        <v>174</v>
      </c>
      <c r="F358" s="163"/>
      <c r="G358" s="77" t="s">
        <v>136</v>
      </c>
      <c r="H358" s="20"/>
    </row>
    <row r="359" spans="1:8" x14ac:dyDescent="0.2">
      <c r="A359" s="199"/>
      <c r="B359" s="32"/>
      <c r="C359" s="31"/>
      <c r="D359" s="78" t="s">
        <v>175</v>
      </c>
      <c r="E359" s="155" t="s">
        <v>176</v>
      </c>
      <c r="F359" s="166"/>
      <c r="G359" s="79" t="s">
        <v>70</v>
      </c>
      <c r="H359" s="28">
        <f>F360</f>
        <v>2</v>
      </c>
    </row>
    <row r="360" spans="1:8" x14ac:dyDescent="0.2">
      <c r="A360" s="199"/>
      <c r="B360" s="24"/>
      <c r="C360" s="23"/>
      <c r="D360" s="22"/>
      <c r="E360" s="233" t="s">
        <v>573</v>
      </c>
      <c r="F360" s="198">
        <v>2</v>
      </c>
      <c r="G360" s="21"/>
      <c r="H360" s="20"/>
    </row>
    <row r="361" spans="1:8" x14ac:dyDescent="0.2">
      <c r="A361" s="224"/>
      <c r="B361" s="24"/>
      <c r="C361" s="23"/>
      <c r="D361" s="22"/>
      <c r="E361" s="193" t="s">
        <v>177</v>
      </c>
      <c r="F361" s="194"/>
      <c r="G361" s="21"/>
      <c r="H361" s="20"/>
    </row>
    <row r="362" spans="1:8" x14ac:dyDescent="0.2">
      <c r="A362" s="19"/>
      <c r="B362" s="18"/>
      <c r="C362" s="17"/>
      <c r="D362" s="17"/>
      <c r="E362" s="16"/>
      <c r="F362" s="15"/>
      <c r="G362" s="14"/>
      <c r="H362" s="13"/>
    </row>
    <row r="363" spans="1:8" ht="13.5" thickBot="1" x14ac:dyDescent="0.25">
      <c r="A363" s="12"/>
      <c r="B363" s="11"/>
      <c r="C363" s="10"/>
      <c r="D363" s="9"/>
      <c r="E363" s="8"/>
      <c r="F363" s="7"/>
      <c r="G363" s="6"/>
      <c r="H363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4"/>
  <sheetViews>
    <sheetView topLeftCell="A15" zoomScaleNormal="100" workbookViewId="0">
      <selection activeCell="D31" sqref="D31"/>
    </sheetView>
  </sheetViews>
  <sheetFormatPr defaultRowHeight="12.75" x14ac:dyDescent="0.2"/>
  <cols>
    <col min="1" max="1" width="4.7109375" style="320" customWidth="1"/>
    <col min="2" max="2" width="9.28515625" style="320" customWidth="1"/>
    <col min="3" max="3" width="9" style="320" customWidth="1"/>
    <col min="4" max="4" width="10.85546875" style="320" customWidth="1"/>
    <col min="5" max="5" width="52.7109375" style="320" customWidth="1"/>
    <col min="6" max="6" width="9.85546875" style="321" customWidth="1"/>
    <col min="7" max="7" width="5.7109375" style="320" customWidth="1"/>
    <col min="8" max="8" width="10.140625" style="322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11" x14ac:dyDescent="0.2">
      <c r="A1" s="244" t="s">
        <v>13</v>
      </c>
      <c r="B1" s="244"/>
      <c r="C1" s="66"/>
      <c r="D1" s="65"/>
      <c r="E1" s="323" t="s">
        <v>219</v>
      </c>
      <c r="F1" s="245"/>
      <c r="G1" s="246"/>
      <c r="H1" s="247"/>
    </row>
    <row r="2" spans="1:11" ht="13.5" thickBot="1" x14ac:dyDescent="0.25">
      <c r="A2" s="248" t="s">
        <v>12</v>
      </c>
      <c r="B2" s="244"/>
      <c r="C2" s="66"/>
      <c r="D2" s="65"/>
      <c r="E2" s="70" t="s">
        <v>411</v>
      </c>
      <c r="F2" s="245"/>
      <c r="G2" s="249"/>
      <c r="H2" s="250"/>
    </row>
    <row r="3" spans="1:11" ht="12.75" customHeight="1" x14ac:dyDescent="0.2">
      <c r="A3" s="435" t="s">
        <v>11</v>
      </c>
      <c r="B3" s="436"/>
      <c r="C3" s="436"/>
      <c r="D3" s="251"/>
      <c r="E3" s="437" t="s">
        <v>10</v>
      </c>
      <c r="F3" s="438"/>
      <c r="G3" s="441" t="s">
        <v>9</v>
      </c>
      <c r="H3" s="443" t="s">
        <v>412</v>
      </c>
    </row>
    <row r="4" spans="1:11" ht="13.5" customHeight="1" thickBot="1" x14ac:dyDescent="0.25">
      <c r="A4" s="252" t="s">
        <v>8</v>
      </c>
      <c r="B4" s="253" t="s">
        <v>7</v>
      </c>
      <c r="C4" s="253" t="s">
        <v>6</v>
      </c>
      <c r="D4" s="253" t="s">
        <v>5</v>
      </c>
      <c r="E4" s="439"/>
      <c r="F4" s="440"/>
      <c r="G4" s="442"/>
      <c r="H4" s="444"/>
    </row>
    <row r="5" spans="1:11" x14ac:dyDescent="0.2">
      <c r="A5" s="254"/>
      <c r="B5" s="255"/>
      <c r="C5" s="255"/>
      <c r="D5" s="256"/>
      <c r="E5" s="257"/>
      <c r="F5" s="258"/>
      <c r="G5" s="259"/>
      <c r="H5" s="260"/>
    </row>
    <row r="6" spans="1:11" x14ac:dyDescent="0.2">
      <c r="A6" s="261"/>
      <c r="B6" s="262" t="s">
        <v>413</v>
      </c>
      <c r="C6" s="263"/>
      <c r="D6" s="262"/>
      <c r="E6" s="264" t="s">
        <v>414</v>
      </c>
      <c r="F6" s="58"/>
      <c r="G6" s="29"/>
      <c r="H6" s="265"/>
    </row>
    <row r="7" spans="1:11" x14ac:dyDescent="0.2">
      <c r="A7" s="19"/>
      <c r="B7" s="18"/>
      <c r="C7" s="18"/>
      <c r="D7" s="18"/>
      <c r="E7" s="57"/>
      <c r="F7" s="56"/>
      <c r="G7" s="18"/>
      <c r="H7" s="266"/>
    </row>
    <row r="8" spans="1:11" ht="25.5" x14ac:dyDescent="0.2">
      <c r="A8" s="27">
        <f>MAX(A$1:A7)+1</f>
        <v>1</v>
      </c>
      <c r="B8" s="263"/>
      <c r="C8" s="267">
        <v>92040106</v>
      </c>
      <c r="D8" s="268"/>
      <c r="E8" s="269" t="s">
        <v>415</v>
      </c>
      <c r="F8" s="270"/>
      <c r="G8" s="44" t="s">
        <v>136</v>
      </c>
      <c r="H8" s="55">
        <f>H9</f>
        <v>22</v>
      </c>
    </row>
    <row r="9" spans="1:11" ht="25.5" x14ac:dyDescent="0.2">
      <c r="A9" s="27"/>
      <c r="B9" s="263"/>
      <c r="C9" s="263"/>
      <c r="D9" s="271">
        <v>9204010604</v>
      </c>
      <c r="E9" s="272" t="s">
        <v>416</v>
      </c>
      <c r="F9" s="273"/>
      <c r="G9" s="274" t="s">
        <v>136</v>
      </c>
      <c r="H9" s="275">
        <f>F12</f>
        <v>22</v>
      </c>
    </row>
    <row r="10" spans="1:11" x14ac:dyDescent="0.2">
      <c r="A10" s="27"/>
      <c r="B10" s="44"/>
      <c r="C10" s="54"/>
      <c r="D10" s="276"/>
      <c r="E10" s="277" t="s">
        <v>417</v>
      </c>
      <c r="F10" s="278">
        <v>20</v>
      </c>
      <c r="G10" s="18"/>
      <c r="H10" s="279"/>
    </row>
    <row r="11" spans="1:11" x14ac:dyDescent="0.2">
      <c r="A11" s="27"/>
      <c r="B11" s="44"/>
      <c r="C11" s="54"/>
      <c r="D11" s="276"/>
      <c r="E11" s="280" t="s">
        <v>417</v>
      </c>
      <c r="F11" s="281">
        <v>2</v>
      </c>
      <c r="G11" s="18"/>
      <c r="H11" s="279"/>
      <c r="K11" s="1" t="s">
        <v>156</v>
      </c>
    </row>
    <row r="12" spans="1:11" x14ac:dyDescent="0.2">
      <c r="A12" s="27"/>
      <c r="B12" s="44"/>
      <c r="C12" s="54"/>
      <c r="D12" s="276"/>
      <c r="E12" s="280"/>
      <c r="F12" s="282">
        <f>SUM(F10:F11)</f>
        <v>22</v>
      </c>
      <c r="G12" s="18"/>
      <c r="H12" s="279"/>
    </row>
    <row r="13" spans="1:11" ht="25.5" x14ac:dyDescent="0.2">
      <c r="A13" s="27">
        <f>MAX(A$1:A12)+1</f>
        <v>2</v>
      </c>
      <c r="B13" s="32"/>
      <c r="C13" s="267">
        <v>92041302</v>
      </c>
      <c r="D13" s="268"/>
      <c r="E13" s="269" t="s">
        <v>418</v>
      </c>
      <c r="F13" s="283"/>
      <c r="G13" s="29" t="s">
        <v>70</v>
      </c>
      <c r="H13" s="28">
        <f>H14</f>
        <v>30</v>
      </c>
    </row>
    <row r="14" spans="1:11" ht="25.5" x14ac:dyDescent="0.2">
      <c r="A14" s="284"/>
      <c r="B14" s="285"/>
      <c r="C14" s="286"/>
      <c r="D14" s="271">
        <v>9204130201</v>
      </c>
      <c r="E14" s="272" t="s">
        <v>419</v>
      </c>
      <c r="F14" s="273"/>
      <c r="G14" s="287" t="s">
        <v>70</v>
      </c>
      <c r="H14" s="203">
        <v>30</v>
      </c>
    </row>
    <row r="15" spans="1:11" x14ac:dyDescent="0.2">
      <c r="A15" s="288"/>
      <c r="B15" s="289"/>
      <c r="C15" s="23"/>
      <c r="D15" s="290"/>
      <c r="E15" s="291"/>
      <c r="F15" s="292"/>
      <c r="G15" s="293"/>
      <c r="H15" s="294"/>
    </row>
    <row r="16" spans="1:11" x14ac:dyDescent="0.2">
      <c r="A16" s="27">
        <f>MAX(A$1:A15)+1</f>
        <v>3</v>
      </c>
      <c r="B16" s="289"/>
      <c r="C16" s="267">
        <v>92041401</v>
      </c>
      <c r="D16" s="268"/>
      <c r="E16" s="269" t="s">
        <v>420</v>
      </c>
      <c r="F16" s="283"/>
      <c r="G16" s="29" t="s">
        <v>136</v>
      </c>
      <c r="H16" s="55">
        <f>H17</f>
        <v>10</v>
      </c>
    </row>
    <row r="17" spans="1:17" ht="25.5" x14ac:dyDescent="0.2">
      <c r="A17" s="27" t="s">
        <v>156</v>
      </c>
      <c r="B17" s="289"/>
      <c r="C17" s="286"/>
      <c r="D17" s="271">
        <v>9204140101</v>
      </c>
      <c r="E17" s="272" t="s">
        <v>421</v>
      </c>
      <c r="F17" s="273"/>
      <c r="G17" s="287" t="s">
        <v>136</v>
      </c>
      <c r="H17" s="275">
        <f>F18</f>
        <v>10</v>
      </c>
    </row>
    <row r="18" spans="1:17" x14ac:dyDescent="0.2">
      <c r="A18" s="288"/>
      <c r="B18" s="289"/>
      <c r="C18" s="23"/>
      <c r="D18" s="290"/>
      <c r="E18" s="277" t="s">
        <v>422</v>
      </c>
      <c r="F18" s="35">
        <v>10</v>
      </c>
      <c r="G18" s="293"/>
      <c r="H18" s="294"/>
    </row>
    <row r="19" spans="1:17" x14ac:dyDescent="0.2">
      <c r="A19" s="288"/>
      <c r="B19" s="289"/>
      <c r="C19" s="23"/>
      <c r="D19" s="290"/>
      <c r="E19" s="25"/>
      <c r="F19" s="33" t="s">
        <v>156</v>
      </c>
      <c r="G19" s="293"/>
      <c r="H19" s="294"/>
    </row>
    <row r="20" spans="1:17" ht="25.5" x14ac:dyDescent="0.2">
      <c r="A20" s="27">
        <f>MAX(A$1:A19)+1</f>
        <v>4</v>
      </c>
      <c r="B20" s="289"/>
      <c r="C20" s="267">
        <v>92041402</v>
      </c>
      <c r="D20" s="268"/>
      <c r="E20" s="269" t="s">
        <v>423</v>
      </c>
      <c r="F20" s="283"/>
      <c r="G20" s="29" t="s">
        <v>136</v>
      </c>
      <c r="H20" s="55">
        <f>H21</f>
        <v>5</v>
      </c>
    </row>
    <row r="21" spans="1:17" ht="25.5" x14ac:dyDescent="0.2">
      <c r="A21" s="288"/>
      <c r="B21" s="289"/>
      <c r="C21" s="286"/>
      <c r="D21" s="271">
        <v>9204140201</v>
      </c>
      <c r="E21" s="272" t="s">
        <v>424</v>
      </c>
      <c r="F21" s="273"/>
      <c r="G21" s="287" t="s">
        <v>136</v>
      </c>
      <c r="H21" s="275">
        <f>F22</f>
        <v>5</v>
      </c>
    </row>
    <row r="22" spans="1:17" x14ac:dyDescent="0.2">
      <c r="A22" s="27" t="s">
        <v>156</v>
      </c>
      <c r="B22" s="289"/>
      <c r="C22" s="23"/>
      <c r="D22" s="290"/>
      <c r="E22" s="277" t="s">
        <v>425</v>
      </c>
      <c r="F22" s="292">
        <v>5</v>
      </c>
      <c r="G22" s="293"/>
      <c r="H22" s="294"/>
    </row>
    <row r="23" spans="1:17" x14ac:dyDescent="0.2">
      <c r="A23" s="288"/>
      <c r="B23" s="289"/>
      <c r="C23" s="23"/>
      <c r="D23" s="290"/>
      <c r="E23" s="25"/>
      <c r="F23" s="295" t="s">
        <v>156</v>
      </c>
      <c r="G23" s="293"/>
      <c r="H23" s="294"/>
    </row>
    <row r="24" spans="1:17" ht="25.5" x14ac:dyDescent="0.2">
      <c r="A24" s="27">
        <f>MAX(A$1:A23)+1</f>
        <v>5</v>
      </c>
      <c r="B24" s="18"/>
      <c r="C24" s="267">
        <v>92050505</v>
      </c>
      <c r="D24" s="268"/>
      <c r="E24" s="269" t="s">
        <v>426</v>
      </c>
      <c r="F24" s="283"/>
      <c r="G24" s="29" t="s">
        <v>70</v>
      </c>
      <c r="H24" s="55">
        <f>H25+H27</f>
        <v>2</v>
      </c>
    </row>
    <row r="25" spans="1:17" ht="25.5" x14ac:dyDescent="0.2">
      <c r="A25" s="19"/>
      <c r="B25" s="18"/>
      <c r="C25" s="286"/>
      <c r="D25" s="271">
        <v>9205050501</v>
      </c>
      <c r="E25" s="272" t="s">
        <v>427</v>
      </c>
      <c r="F25" s="273"/>
      <c r="G25" s="287" t="s">
        <v>70</v>
      </c>
      <c r="H25" s="275">
        <f>F26</f>
        <v>1</v>
      </c>
    </row>
    <row r="26" spans="1:17" x14ac:dyDescent="0.2">
      <c r="A26" s="19"/>
      <c r="B26" s="296"/>
      <c r="C26" s="286"/>
      <c r="D26" s="271"/>
      <c r="E26" s="297" t="s">
        <v>428</v>
      </c>
      <c r="F26" s="292">
        <v>1</v>
      </c>
      <c r="G26" s="287"/>
      <c r="H26" s="298"/>
    </row>
    <row r="27" spans="1:17" ht="25.5" x14ac:dyDescent="0.2">
      <c r="A27" s="19"/>
      <c r="B27" s="296"/>
      <c r="C27" s="299"/>
      <c r="D27" s="300">
        <v>9205050502</v>
      </c>
      <c r="E27" s="301" t="s">
        <v>429</v>
      </c>
      <c r="F27" s="302"/>
      <c r="G27" s="274" t="s">
        <v>70</v>
      </c>
      <c r="H27" s="275">
        <f>F28</f>
        <v>1</v>
      </c>
      <c r="Q27" s="1" t="s">
        <v>156</v>
      </c>
    </row>
    <row r="28" spans="1:17" x14ac:dyDescent="0.2">
      <c r="A28" s="19"/>
      <c r="B28" s="296"/>
      <c r="C28" s="299"/>
      <c r="D28" s="300"/>
      <c r="E28" s="297" t="s">
        <v>430</v>
      </c>
      <c r="F28" s="292">
        <v>1</v>
      </c>
      <c r="G28" s="274"/>
      <c r="H28" s="303"/>
    </row>
    <row r="29" spans="1:17" x14ac:dyDescent="0.2">
      <c r="A29" s="19"/>
      <c r="B29" s="296"/>
      <c r="C29" s="299"/>
      <c r="D29" s="300"/>
      <c r="E29" s="304"/>
      <c r="F29" s="292"/>
      <c r="G29" s="274"/>
      <c r="H29" s="303"/>
    </row>
    <row r="30" spans="1:17" x14ac:dyDescent="0.2">
      <c r="A30" s="27">
        <f>MAX(A$1:A29)+1</f>
        <v>6</v>
      </c>
      <c r="B30" s="305"/>
      <c r="C30" s="267">
        <v>92050701</v>
      </c>
      <c r="D30" s="268"/>
      <c r="E30" s="269" t="s">
        <v>431</v>
      </c>
      <c r="F30" s="283"/>
      <c r="G30" s="29" t="s">
        <v>70</v>
      </c>
      <c r="H30" s="28">
        <f>H31</f>
        <v>15</v>
      </c>
    </row>
    <row r="31" spans="1:17" x14ac:dyDescent="0.2">
      <c r="A31" s="261"/>
      <c r="B31" s="305"/>
      <c r="C31" s="286"/>
      <c r="D31" s="271">
        <v>9205070101</v>
      </c>
      <c r="E31" s="272" t="s">
        <v>432</v>
      </c>
      <c r="F31" s="273"/>
      <c r="G31" s="287" t="s">
        <v>70</v>
      </c>
      <c r="H31" s="203">
        <v>15</v>
      </c>
    </row>
    <row r="32" spans="1:17" x14ac:dyDescent="0.2">
      <c r="A32" s="261"/>
      <c r="B32" s="305"/>
      <c r="C32" s="286"/>
      <c r="D32" s="271"/>
      <c r="E32" s="272"/>
      <c r="F32" s="273"/>
      <c r="G32" s="287"/>
      <c r="H32" s="265"/>
    </row>
    <row r="33" spans="1:8" x14ac:dyDescent="0.2">
      <c r="A33" s="27">
        <f>MAX(A$1:A32)+1</f>
        <v>7</v>
      </c>
      <c r="B33" s="305"/>
      <c r="C33" s="267">
        <v>92050702</v>
      </c>
      <c r="D33" s="268"/>
      <c r="E33" s="269" t="s">
        <v>433</v>
      </c>
      <c r="F33" s="283"/>
      <c r="G33" s="29" t="s">
        <v>70</v>
      </c>
      <c r="H33" s="28">
        <f>H34</f>
        <v>1</v>
      </c>
    </row>
    <row r="34" spans="1:8" x14ac:dyDescent="0.2">
      <c r="A34" s="261"/>
      <c r="B34" s="305"/>
      <c r="C34" s="286"/>
      <c r="D34" s="271">
        <v>9205070201</v>
      </c>
      <c r="E34" s="272" t="s">
        <v>434</v>
      </c>
      <c r="F34" s="292"/>
      <c r="G34" s="287" t="s">
        <v>70</v>
      </c>
      <c r="H34" s="203">
        <v>1</v>
      </c>
    </row>
    <row r="35" spans="1:8" x14ac:dyDescent="0.2">
      <c r="A35" s="261"/>
      <c r="B35" s="305"/>
      <c r="C35" s="23"/>
      <c r="D35" s="290"/>
      <c r="E35" s="25"/>
      <c r="F35" s="306"/>
      <c r="G35" s="293"/>
      <c r="H35" s="265" t="s">
        <v>156</v>
      </c>
    </row>
    <row r="36" spans="1:8" x14ac:dyDescent="0.2">
      <c r="A36" s="261"/>
      <c r="B36" s="262" t="s">
        <v>435</v>
      </c>
      <c r="C36" s="262"/>
      <c r="D36" s="307"/>
      <c r="E36" s="308" t="s">
        <v>436</v>
      </c>
      <c r="F36" s="306"/>
      <c r="G36" s="293"/>
      <c r="H36" s="265"/>
    </row>
    <row r="37" spans="1:8" x14ac:dyDescent="0.2">
      <c r="A37" s="261"/>
      <c r="B37" s="305"/>
      <c r="C37" s="23"/>
      <c r="D37" s="290"/>
      <c r="E37" s="25"/>
      <c r="F37" s="306"/>
      <c r="G37" s="293"/>
      <c r="H37" s="265"/>
    </row>
    <row r="38" spans="1:8" ht="25.5" x14ac:dyDescent="0.2">
      <c r="A38" s="27">
        <f>MAX(A$1:A37)+1</f>
        <v>8</v>
      </c>
      <c r="B38" s="305"/>
      <c r="C38" s="267">
        <v>92040203</v>
      </c>
      <c r="D38" s="268"/>
      <c r="E38" s="269" t="s">
        <v>437</v>
      </c>
      <c r="F38" s="283"/>
      <c r="G38" s="29" t="s">
        <v>136</v>
      </c>
      <c r="H38" s="55">
        <f>H39</f>
        <v>15</v>
      </c>
    </row>
    <row r="39" spans="1:8" ht="25.5" x14ac:dyDescent="0.2">
      <c r="A39" s="261"/>
      <c r="B39" s="305"/>
      <c r="C39" s="286"/>
      <c r="D39" s="271">
        <v>9204020304</v>
      </c>
      <c r="E39" s="272" t="s">
        <v>438</v>
      </c>
      <c r="F39" s="273"/>
      <c r="G39" s="287" t="s">
        <v>136</v>
      </c>
      <c r="H39" s="275">
        <f>F40</f>
        <v>15</v>
      </c>
    </row>
    <row r="40" spans="1:8" x14ac:dyDescent="0.2">
      <c r="A40" s="261"/>
      <c r="B40" s="305"/>
      <c r="C40" s="23"/>
      <c r="D40" s="290"/>
      <c r="E40" s="297" t="s">
        <v>439</v>
      </c>
      <c r="F40" s="292">
        <v>15</v>
      </c>
      <c r="G40" s="293"/>
      <c r="H40" s="265"/>
    </row>
    <row r="41" spans="1:8" x14ac:dyDescent="0.2">
      <c r="A41" s="261"/>
      <c r="B41" s="305"/>
      <c r="C41" s="23"/>
      <c r="D41" s="290"/>
      <c r="E41" s="309"/>
      <c r="F41" s="310"/>
      <c r="G41" s="293"/>
      <c r="H41" s="265"/>
    </row>
    <row r="42" spans="1:8" x14ac:dyDescent="0.2">
      <c r="A42" s="261"/>
      <c r="B42" s="305"/>
      <c r="C42" s="276"/>
      <c r="D42" s="276"/>
      <c r="E42" s="311"/>
      <c r="F42" s="15"/>
      <c r="G42" s="312"/>
      <c r="H42" s="265"/>
    </row>
    <row r="43" spans="1:8" x14ac:dyDescent="0.2">
      <c r="A43" s="261"/>
      <c r="B43" s="305"/>
      <c r="C43" s="276"/>
      <c r="D43" s="276"/>
      <c r="E43" s="311"/>
      <c r="F43" s="15"/>
      <c r="G43" s="312"/>
      <c r="H43" s="265"/>
    </row>
    <row r="44" spans="1:8" ht="13.5" thickBot="1" x14ac:dyDescent="0.25">
      <c r="A44" s="313"/>
      <c r="B44" s="314"/>
      <c r="C44" s="10"/>
      <c r="D44" s="315"/>
      <c r="E44" s="316"/>
      <c r="F44" s="317"/>
      <c r="G44" s="318"/>
      <c r="H44" s="319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8"/>
  <sheetViews>
    <sheetView topLeftCell="A100" zoomScaleNormal="100" workbookViewId="0">
      <selection activeCell="E131" sqref="E131"/>
    </sheetView>
  </sheetViews>
  <sheetFormatPr defaultColWidth="9.140625" defaultRowHeight="12.75" x14ac:dyDescent="0.2"/>
  <cols>
    <col min="1" max="1" width="4.7109375" style="327" customWidth="1"/>
    <col min="2" max="2" width="8.140625" style="327" customWidth="1"/>
    <col min="3" max="3" width="9" style="327" customWidth="1"/>
    <col min="4" max="4" width="10.85546875" style="327" customWidth="1"/>
    <col min="5" max="5" width="52.7109375" style="327" customWidth="1"/>
    <col min="6" max="6" width="9.85546875" style="410" customWidth="1"/>
    <col min="7" max="7" width="5.7109375" style="327" customWidth="1"/>
    <col min="8" max="8" width="8.7109375" style="411" customWidth="1"/>
    <col min="9" max="16384" width="9.140625" style="327"/>
  </cols>
  <sheetData>
    <row r="1" spans="1:9" x14ac:dyDescent="0.2">
      <c r="A1" s="244" t="s">
        <v>13</v>
      </c>
      <c r="B1" s="244"/>
      <c r="C1" s="66"/>
      <c r="D1" s="324"/>
      <c r="E1" s="325" t="s">
        <v>567</v>
      </c>
      <c r="F1" s="326"/>
      <c r="G1" s="246"/>
      <c r="H1" s="250"/>
    </row>
    <row r="2" spans="1:9" ht="13.5" thickBot="1" x14ac:dyDescent="0.25">
      <c r="A2" s="248" t="s">
        <v>12</v>
      </c>
      <c r="B2" s="244"/>
      <c r="C2" s="66"/>
      <c r="D2" s="65"/>
      <c r="E2" s="412" t="s">
        <v>531</v>
      </c>
      <c r="F2" s="326"/>
      <c r="G2" s="249"/>
      <c r="H2" s="250"/>
    </row>
    <row r="3" spans="1:9" ht="13.5" customHeight="1" x14ac:dyDescent="0.2">
      <c r="A3" s="435" t="s">
        <v>11</v>
      </c>
      <c r="B3" s="436"/>
      <c r="C3" s="436"/>
      <c r="D3" s="251"/>
      <c r="E3" s="437" t="s">
        <v>10</v>
      </c>
      <c r="F3" s="438"/>
      <c r="G3" s="445" t="s">
        <v>9</v>
      </c>
      <c r="H3" s="447" t="s">
        <v>412</v>
      </c>
    </row>
    <row r="4" spans="1:9" ht="13.5" customHeight="1" thickBot="1" x14ac:dyDescent="0.25">
      <c r="A4" s="252" t="s">
        <v>8</v>
      </c>
      <c r="B4" s="253" t="s">
        <v>440</v>
      </c>
      <c r="C4" s="253" t="s">
        <v>6</v>
      </c>
      <c r="D4" s="253" t="s">
        <v>5</v>
      </c>
      <c r="E4" s="439"/>
      <c r="F4" s="440"/>
      <c r="G4" s="446"/>
      <c r="H4" s="448"/>
    </row>
    <row r="5" spans="1:9" ht="12.75" customHeight="1" x14ac:dyDescent="0.2">
      <c r="A5" s="254"/>
      <c r="B5" s="255"/>
      <c r="C5" s="255"/>
      <c r="D5" s="256"/>
      <c r="E5" s="257"/>
      <c r="F5" s="328"/>
      <c r="G5" s="259"/>
      <c r="H5" s="329"/>
    </row>
    <row r="6" spans="1:9" s="338" customFormat="1" collapsed="1" x14ac:dyDescent="0.2">
      <c r="A6" s="330"/>
      <c r="B6" s="331" t="s">
        <v>14</v>
      </c>
      <c r="C6" s="332"/>
      <c r="D6" s="333"/>
      <c r="E6" s="334" t="s">
        <v>441</v>
      </c>
      <c r="F6" s="334"/>
      <c r="G6" s="335"/>
      <c r="H6" s="336"/>
    </row>
    <row r="7" spans="1:9" s="343" customFormat="1" x14ac:dyDescent="0.2">
      <c r="A7" s="199">
        <f>MAX(A$1:A6)+1</f>
        <v>1</v>
      </c>
      <c r="B7" s="339"/>
      <c r="C7" s="53" t="s">
        <v>20</v>
      </c>
      <c r="D7" s="307"/>
      <c r="E7" s="340" t="s">
        <v>21</v>
      </c>
      <c r="F7" s="340"/>
      <c r="G7" s="51" t="s">
        <v>0</v>
      </c>
      <c r="H7" s="413">
        <v>22</v>
      </c>
      <c r="I7" s="342"/>
    </row>
    <row r="8" spans="1:9" s="343" customFormat="1" x14ac:dyDescent="0.2">
      <c r="A8" s="344"/>
      <c r="B8" s="345"/>
      <c r="C8" s="346"/>
      <c r="D8" s="347" t="s">
        <v>22</v>
      </c>
      <c r="E8" s="301" t="s">
        <v>442</v>
      </c>
      <c r="F8" s="348"/>
      <c r="G8" s="349" t="s">
        <v>0</v>
      </c>
      <c r="H8" s="414">
        <v>22</v>
      </c>
    </row>
    <row r="9" spans="1:9" s="343" customFormat="1" x14ac:dyDescent="0.2">
      <c r="A9" s="344"/>
      <c r="B9" s="345"/>
      <c r="C9" s="346"/>
      <c r="D9" s="347"/>
      <c r="E9" s="280" t="s">
        <v>443</v>
      </c>
      <c r="F9" s="350">
        <v>22.05</v>
      </c>
      <c r="G9" s="349"/>
      <c r="H9" s="414"/>
    </row>
    <row r="10" spans="1:9" ht="12.75" customHeight="1" x14ac:dyDescent="0.2">
      <c r="A10" s="19"/>
      <c r="B10" s="18"/>
      <c r="C10" s="18"/>
      <c r="D10" s="351"/>
      <c r="E10" s="352"/>
      <c r="F10" s="353"/>
      <c r="G10" s="354"/>
      <c r="H10" s="415"/>
    </row>
    <row r="11" spans="1:9" s="343" customFormat="1" x14ac:dyDescent="0.2">
      <c r="A11" s="199">
        <f>MAX(A$1:A10)+1</f>
        <v>2</v>
      </c>
      <c r="B11" s="339"/>
      <c r="C11" s="53" t="s">
        <v>237</v>
      </c>
      <c r="D11" s="307"/>
      <c r="E11" s="340" t="s">
        <v>238</v>
      </c>
      <c r="F11" s="355"/>
      <c r="G11" s="356" t="s">
        <v>0</v>
      </c>
      <c r="H11" s="413">
        <v>22</v>
      </c>
      <c r="I11" s="342"/>
    </row>
    <row r="12" spans="1:9" s="343" customFormat="1" x14ac:dyDescent="0.2">
      <c r="A12" s="344"/>
      <c r="B12" s="345"/>
      <c r="C12" s="346"/>
      <c r="D12" s="347" t="s">
        <v>444</v>
      </c>
      <c r="E12" s="301" t="s">
        <v>445</v>
      </c>
      <c r="F12" s="348"/>
      <c r="G12" s="349" t="s">
        <v>0</v>
      </c>
      <c r="H12" s="414">
        <v>22</v>
      </c>
    </row>
    <row r="13" spans="1:9" ht="12.75" customHeight="1" x14ac:dyDescent="0.2">
      <c r="A13" s="19"/>
      <c r="B13" s="18"/>
      <c r="C13" s="18"/>
      <c r="D13" s="351"/>
      <c r="E13" s="280" t="s">
        <v>443</v>
      </c>
      <c r="F13" s="350">
        <v>22.05</v>
      </c>
      <c r="G13" s="354"/>
      <c r="H13" s="415"/>
    </row>
    <row r="14" spans="1:9" ht="12.75" customHeight="1" x14ac:dyDescent="0.2">
      <c r="A14" s="19"/>
      <c r="B14" s="18"/>
      <c r="C14" s="18"/>
      <c r="D14" s="351"/>
      <c r="E14" s="352"/>
      <c r="F14" s="353"/>
      <c r="G14" s="354"/>
      <c r="H14" s="415"/>
    </row>
    <row r="15" spans="1:9" ht="25.5" x14ac:dyDescent="0.2">
      <c r="A15" s="284"/>
      <c r="B15" s="331" t="s">
        <v>446</v>
      </c>
      <c r="C15" s="332"/>
      <c r="D15" s="333"/>
      <c r="E15" s="334" t="s">
        <v>447</v>
      </c>
      <c r="F15" s="353"/>
      <c r="G15" s="356"/>
      <c r="H15" s="414"/>
    </row>
    <row r="16" spans="1:9" x14ac:dyDescent="0.2">
      <c r="A16" s="19"/>
      <c r="B16" s="18"/>
      <c r="C16" s="18"/>
      <c r="D16" s="18"/>
      <c r="E16" s="57"/>
      <c r="F16" s="353"/>
      <c r="G16" s="296"/>
      <c r="H16" s="416"/>
    </row>
    <row r="17" spans="1:12" s="343" customFormat="1" ht="12.75" customHeight="1" x14ac:dyDescent="0.25">
      <c r="A17" s="199">
        <f>MAX(A$1:A16)+1</f>
        <v>3</v>
      </c>
      <c r="B17" s="357"/>
      <c r="C17" s="358" t="s">
        <v>448</v>
      </c>
      <c r="D17" s="358"/>
      <c r="E17" s="359" t="s">
        <v>449</v>
      </c>
      <c r="F17" s="360"/>
      <c r="G17" s="361" t="s">
        <v>136</v>
      </c>
      <c r="H17" s="413">
        <v>20</v>
      </c>
    </row>
    <row r="18" spans="1:12" s="343" customFormat="1" ht="25.5" x14ac:dyDescent="0.25">
      <c r="A18" s="344"/>
      <c r="B18" s="357"/>
      <c r="C18" s="362"/>
      <c r="D18" s="363" t="s">
        <v>450</v>
      </c>
      <c r="E18" s="364" t="s">
        <v>451</v>
      </c>
      <c r="F18" s="365"/>
      <c r="G18" s="366" t="s">
        <v>136</v>
      </c>
      <c r="H18" s="414">
        <v>20</v>
      </c>
      <c r="L18" s="343" t="s">
        <v>156</v>
      </c>
    </row>
    <row r="19" spans="1:12" x14ac:dyDescent="0.2">
      <c r="A19" s="199"/>
      <c r="B19" s="18"/>
      <c r="C19" s="54"/>
      <c r="D19" s="276"/>
      <c r="E19" s="280" t="s">
        <v>452</v>
      </c>
      <c r="F19" s="350">
        <v>20</v>
      </c>
      <c r="G19" s="296"/>
      <c r="H19" s="416"/>
    </row>
    <row r="20" spans="1:12" s="343" customFormat="1" ht="15.75" x14ac:dyDescent="0.25">
      <c r="A20" s="344"/>
      <c r="B20" s="357"/>
      <c r="C20" s="362"/>
      <c r="D20" s="363"/>
      <c r="E20" s="364"/>
      <c r="F20" s="353"/>
      <c r="G20" s="366"/>
      <c r="H20" s="414"/>
    </row>
    <row r="21" spans="1:12" s="343" customFormat="1" ht="25.5" x14ac:dyDescent="0.2">
      <c r="A21" s="199">
        <f>MAX(A$1:A20)+1</f>
        <v>4</v>
      </c>
      <c r="B21" s="339"/>
      <c r="C21" s="367">
        <v>91011101</v>
      </c>
      <c r="D21" s="368"/>
      <c r="E21" s="340" t="s">
        <v>453</v>
      </c>
      <c r="F21" s="355"/>
      <c r="G21" s="356" t="s">
        <v>70</v>
      </c>
      <c r="H21" s="413">
        <v>3</v>
      </c>
    </row>
    <row r="22" spans="1:12" s="343" customFormat="1" ht="25.5" x14ac:dyDescent="0.2">
      <c r="A22" s="344"/>
      <c r="B22" s="345"/>
      <c r="C22" s="299"/>
      <c r="D22" s="300">
        <v>9101110101</v>
      </c>
      <c r="E22" s="301" t="s">
        <v>454</v>
      </c>
      <c r="F22" s="348"/>
      <c r="G22" s="349" t="s">
        <v>70</v>
      </c>
      <c r="H22" s="414">
        <v>3</v>
      </c>
    </row>
    <row r="23" spans="1:12" s="343" customFormat="1" x14ac:dyDescent="0.2">
      <c r="A23" s="369"/>
      <c r="B23" s="370"/>
      <c r="C23" s="371"/>
      <c r="D23" s="372"/>
      <c r="E23" s="280" t="s">
        <v>455</v>
      </c>
      <c r="F23" s="350">
        <v>3</v>
      </c>
      <c r="G23" s="373"/>
      <c r="H23" s="415"/>
    </row>
    <row r="24" spans="1:12" s="343" customFormat="1" x14ac:dyDescent="0.2">
      <c r="A24" s="369"/>
      <c r="B24" s="370"/>
      <c r="C24" s="371"/>
      <c r="D24" s="372"/>
      <c r="E24" s="374"/>
      <c r="F24" s="350"/>
      <c r="G24" s="373"/>
      <c r="H24" s="415"/>
    </row>
    <row r="25" spans="1:12" s="375" customFormat="1" ht="25.5" x14ac:dyDescent="0.2">
      <c r="A25" s="199">
        <f>MAX(A$1:A24)+1</f>
        <v>5</v>
      </c>
      <c r="B25" s="339"/>
      <c r="C25" s="367">
        <v>91011202</v>
      </c>
      <c r="D25" s="368"/>
      <c r="E25" s="340" t="s">
        <v>456</v>
      </c>
      <c r="F25" s="355"/>
      <c r="G25" s="356" t="s">
        <v>70</v>
      </c>
      <c r="H25" s="341">
        <v>1</v>
      </c>
    </row>
    <row r="26" spans="1:12" s="375" customFormat="1" ht="25.5" x14ac:dyDescent="0.2">
      <c r="A26" s="376"/>
      <c r="B26" s="345"/>
      <c r="C26" s="299"/>
      <c r="D26" s="300">
        <v>9101120201</v>
      </c>
      <c r="E26" s="301" t="s">
        <v>457</v>
      </c>
      <c r="F26" s="348"/>
      <c r="G26" s="349" t="s">
        <v>70</v>
      </c>
      <c r="H26" s="337">
        <v>1</v>
      </c>
    </row>
    <row r="27" spans="1:12" s="343" customFormat="1" x14ac:dyDescent="0.2">
      <c r="A27" s="369"/>
      <c r="B27" s="370"/>
      <c r="C27" s="371"/>
      <c r="D27" s="372"/>
      <c r="E27" s="280" t="s">
        <v>458</v>
      </c>
      <c r="F27" s="377">
        <v>1</v>
      </c>
      <c r="G27" s="373"/>
      <c r="H27" s="415"/>
    </row>
    <row r="28" spans="1:12" s="343" customFormat="1" x14ac:dyDescent="0.2">
      <c r="A28" s="369"/>
      <c r="B28" s="370"/>
      <c r="C28" s="371"/>
      <c r="D28" s="372"/>
      <c r="E28" s="374"/>
      <c r="F28" s="378"/>
      <c r="G28" s="373"/>
      <c r="H28" s="415"/>
    </row>
    <row r="29" spans="1:12" s="375" customFormat="1" x14ac:dyDescent="0.2">
      <c r="A29" s="199">
        <f>MAX(A$1:A28)+1</f>
        <v>6</v>
      </c>
      <c r="B29" s="339"/>
      <c r="C29" s="367">
        <v>91080101</v>
      </c>
      <c r="D29" s="368"/>
      <c r="E29" s="340" t="s">
        <v>459</v>
      </c>
      <c r="F29" s="355"/>
      <c r="G29" s="356" t="s">
        <v>136</v>
      </c>
      <c r="H29" s="413">
        <v>90</v>
      </c>
    </row>
    <row r="30" spans="1:12" s="375" customFormat="1" x14ac:dyDescent="0.2">
      <c r="A30" s="376"/>
      <c r="B30" s="345"/>
      <c r="C30" s="299"/>
      <c r="D30" s="300">
        <v>9108010102</v>
      </c>
      <c r="E30" s="301" t="s">
        <v>460</v>
      </c>
      <c r="F30" s="348"/>
      <c r="G30" s="349" t="s">
        <v>136</v>
      </c>
      <c r="H30" s="414">
        <v>25</v>
      </c>
    </row>
    <row r="31" spans="1:12" s="343" customFormat="1" x14ac:dyDescent="0.2">
      <c r="A31" s="379"/>
      <c r="B31" s="380"/>
      <c r="C31" s="380"/>
      <c r="D31" s="380"/>
      <c r="E31" s="280" t="s">
        <v>461</v>
      </c>
      <c r="F31" s="350">
        <v>25</v>
      </c>
      <c r="G31" s="381"/>
      <c r="H31" s="414"/>
    </row>
    <row r="32" spans="1:12" s="343" customFormat="1" x14ac:dyDescent="0.2">
      <c r="A32" s="379"/>
      <c r="B32" s="380"/>
      <c r="C32" s="380"/>
      <c r="D32" s="380"/>
      <c r="E32" s="382"/>
      <c r="F32" s="350"/>
      <c r="G32" s="381"/>
      <c r="H32" s="417"/>
    </row>
    <row r="33" spans="1:8" s="343" customFormat="1" x14ac:dyDescent="0.2">
      <c r="A33" s="344"/>
      <c r="B33" s="345"/>
      <c r="C33" s="299"/>
      <c r="D33" s="300">
        <v>9108010103</v>
      </c>
      <c r="E33" s="301" t="s">
        <v>462</v>
      </c>
      <c r="F33" s="348"/>
      <c r="G33" s="349" t="s">
        <v>136</v>
      </c>
      <c r="H33" s="414">
        <v>65</v>
      </c>
    </row>
    <row r="34" spans="1:8" s="343" customFormat="1" x14ac:dyDescent="0.2">
      <c r="A34" s="379"/>
      <c r="B34" s="380"/>
      <c r="C34" s="380"/>
      <c r="D34" s="380"/>
      <c r="E34" s="280" t="s">
        <v>463</v>
      </c>
      <c r="F34" s="350">
        <v>10</v>
      </c>
      <c r="G34" s="381"/>
      <c r="H34" s="414"/>
    </row>
    <row r="35" spans="1:8" s="343" customFormat="1" x14ac:dyDescent="0.2">
      <c r="A35" s="379"/>
      <c r="B35" s="380"/>
      <c r="C35" s="380"/>
      <c r="D35" s="380"/>
      <c r="E35" s="280" t="s">
        <v>461</v>
      </c>
      <c r="F35" s="350">
        <v>15</v>
      </c>
      <c r="G35" s="381"/>
      <c r="H35" s="414"/>
    </row>
    <row r="36" spans="1:8" s="343" customFormat="1" x14ac:dyDescent="0.2">
      <c r="A36" s="379"/>
      <c r="B36" s="380"/>
      <c r="C36" s="380"/>
      <c r="D36" s="380"/>
      <c r="E36" s="280" t="s">
        <v>464</v>
      </c>
      <c r="F36" s="350">
        <v>20</v>
      </c>
      <c r="G36" s="381"/>
      <c r="H36" s="414"/>
    </row>
    <row r="37" spans="1:8" s="343" customFormat="1" x14ac:dyDescent="0.2">
      <c r="A37" s="379"/>
      <c r="B37" s="380"/>
      <c r="C37" s="380"/>
      <c r="D37" s="380"/>
      <c r="E37" s="280" t="s">
        <v>465</v>
      </c>
      <c r="F37" s="350">
        <v>8</v>
      </c>
      <c r="G37" s="381"/>
      <c r="H37" s="414"/>
    </row>
    <row r="38" spans="1:8" s="343" customFormat="1" x14ac:dyDescent="0.2">
      <c r="A38" s="379"/>
      <c r="B38" s="380"/>
      <c r="C38" s="380"/>
      <c r="D38" s="380"/>
      <c r="E38" s="280" t="s">
        <v>466</v>
      </c>
      <c r="F38" s="383">
        <v>12</v>
      </c>
      <c r="G38" s="381"/>
      <c r="H38" s="414"/>
    </row>
    <row r="39" spans="1:8" s="343" customFormat="1" x14ac:dyDescent="0.2">
      <c r="A39" s="379"/>
      <c r="B39" s="380"/>
      <c r="C39" s="380"/>
      <c r="D39" s="380"/>
      <c r="E39" s="280"/>
      <c r="F39" s="350">
        <f>SUM(F34:F38)</f>
        <v>65</v>
      </c>
      <c r="G39" s="381"/>
      <c r="H39" s="417"/>
    </row>
    <row r="40" spans="1:8" s="343" customFormat="1" x14ac:dyDescent="0.2">
      <c r="A40" s="379"/>
      <c r="B40" s="380"/>
      <c r="C40" s="380"/>
      <c r="D40" s="380"/>
      <c r="E40" s="382"/>
      <c r="F40" s="350"/>
      <c r="G40" s="381"/>
      <c r="H40" s="417"/>
    </row>
    <row r="41" spans="1:8" s="375" customFormat="1" ht="25.5" x14ac:dyDescent="0.2">
      <c r="A41" s="199">
        <f>MAX(A$1:A40)+1</f>
        <v>7</v>
      </c>
      <c r="B41" s="339"/>
      <c r="C41" s="367">
        <v>91100111</v>
      </c>
      <c r="D41" s="368"/>
      <c r="E41" s="340" t="s">
        <v>467</v>
      </c>
      <c r="F41" s="355"/>
      <c r="G41" s="356" t="s">
        <v>70</v>
      </c>
      <c r="H41" s="413">
        <v>7</v>
      </c>
    </row>
    <row r="42" spans="1:8" s="375" customFormat="1" ht="25.5" x14ac:dyDescent="0.2">
      <c r="A42" s="376"/>
      <c r="B42" s="345"/>
      <c r="C42" s="299"/>
      <c r="D42" s="300">
        <v>9110011105</v>
      </c>
      <c r="E42" s="301" t="s">
        <v>468</v>
      </c>
      <c r="F42" s="348"/>
      <c r="G42" s="349" t="s">
        <v>70</v>
      </c>
      <c r="H42" s="337">
        <v>1</v>
      </c>
    </row>
    <row r="43" spans="1:8" s="343" customFormat="1" x14ac:dyDescent="0.2">
      <c r="A43" s="379"/>
      <c r="B43" s="380"/>
      <c r="C43" s="381"/>
      <c r="D43" s="380"/>
      <c r="E43" s="280" t="s">
        <v>469</v>
      </c>
      <c r="F43" s="378">
        <v>1</v>
      </c>
      <c r="G43" s="381"/>
      <c r="H43" s="418"/>
    </row>
    <row r="44" spans="1:8" s="343" customFormat="1" x14ac:dyDescent="0.2">
      <c r="A44" s="379"/>
      <c r="B44" s="380"/>
      <c r="C44" s="381"/>
      <c r="D44" s="380"/>
      <c r="E44" s="280"/>
      <c r="F44" s="378"/>
      <c r="G44" s="381"/>
      <c r="H44" s="418"/>
    </row>
    <row r="45" spans="1:8" s="375" customFormat="1" ht="25.5" x14ac:dyDescent="0.2">
      <c r="A45" s="376"/>
      <c r="B45" s="345"/>
      <c r="C45" s="299"/>
      <c r="D45" s="300">
        <v>9110011106</v>
      </c>
      <c r="E45" s="301" t="s">
        <v>470</v>
      </c>
      <c r="F45" s="348"/>
      <c r="G45" s="349" t="s">
        <v>70</v>
      </c>
      <c r="H45" s="414">
        <v>6</v>
      </c>
    </row>
    <row r="46" spans="1:8" s="343" customFormat="1" x14ac:dyDescent="0.2">
      <c r="A46" s="379"/>
      <c r="B46" s="380"/>
      <c r="C46" s="381"/>
      <c r="D46" s="380"/>
      <c r="E46" s="280" t="s">
        <v>471</v>
      </c>
      <c r="F46" s="350">
        <v>5</v>
      </c>
      <c r="G46" s="381"/>
      <c r="H46" s="417"/>
    </row>
    <row r="47" spans="1:8" s="343" customFormat="1" x14ac:dyDescent="0.2">
      <c r="A47" s="379"/>
      <c r="B47" s="380"/>
      <c r="C47" s="381"/>
      <c r="D47" s="380"/>
      <c r="E47" s="280" t="s">
        <v>472</v>
      </c>
      <c r="F47" s="383">
        <v>1</v>
      </c>
      <c r="G47" s="381"/>
      <c r="H47" s="417"/>
    </row>
    <row r="48" spans="1:8" s="343" customFormat="1" x14ac:dyDescent="0.2">
      <c r="A48" s="379"/>
      <c r="B48" s="380"/>
      <c r="C48" s="381"/>
      <c r="D48" s="381"/>
      <c r="E48" s="280"/>
      <c r="F48" s="350">
        <f>SUM(F46:F47)</f>
        <v>6</v>
      </c>
      <c r="G48" s="381"/>
      <c r="H48" s="417"/>
    </row>
    <row r="49" spans="1:8" s="343" customFormat="1" x14ac:dyDescent="0.2">
      <c r="A49" s="379"/>
      <c r="B49" s="380"/>
      <c r="C49" s="381"/>
      <c r="D49" s="381"/>
      <c r="E49" s="280"/>
      <c r="F49" s="350"/>
      <c r="G49" s="381"/>
      <c r="H49" s="417"/>
    </row>
    <row r="50" spans="1:8" s="375" customFormat="1" ht="25.5" x14ac:dyDescent="0.2">
      <c r="A50" s="199">
        <f>MAX(A$1:A49)+1</f>
        <v>8</v>
      </c>
      <c r="B50" s="339"/>
      <c r="C50" s="367">
        <v>91110101</v>
      </c>
      <c r="D50" s="368"/>
      <c r="E50" s="340" t="s">
        <v>473</v>
      </c>
      <c r="F50" s="355"/>
      <c r="G50" s="356" t="s">
        <v>70</v>
      </c>
      <c r="H50" s="413">
        <v>3</v>
      </c>
    </row>
    <row r="51" spans="1:8" s="375" customFormat="1" ht="25.5" x14ac:dyDescent="0.2">
      <c r="A51" s="376"/>
      <c r="B51" s="345"/>
      <c r="C51" s="299"/>
      <c r="D51" s="300">
        <v>9111010102</v>
      </c>
      <c r="E51" s="301" t="s">
        <v>474</v>
      </c>
      <c r="F51" s="348"/>
      <c r="G51" s="349" t="s">
        <v>70</v>
      </c>
      <c r="H51" s="414">
        <v>3</v>
      </c>
    </row>
    <row r="52" spans="1:8" s="375" customFormat="1" x14ac:dyDescent="0.2">
      <c r="A52" s="376"/>
      <c r="B52" s="345"/>
      <c r="C52" s="299"/>
      <c r="D52" s="300"/>
      <c r="E52" s="280" t="s">
        <v>475</v>
      </c>
      <c r="F52" s="350">
        <v>3</v>
      </c>
      <c r="G52" s="349"/>
      <c r="H52" s="414"/>
    </row>
    <row r="53" spans="1:8" s="375" customFormat="1" x14ac:dyDescent="0.2">
      <c r="A53" s="376"/>
      <c r="B53" s="345"/>
      <c r="C53" s="299"/>
      <c r="D53" s="300"/>
      <c r="E53" s="280"/>
      <c r="F53" s="350"/>
      <c r="G53" s="349"/>
      <c r="H53" s="414"/>
    </row>
    <row r="54" spans="1:8" s="375" customFormat="1" ht="25.5" x14ac:dyDescent="0.2">
      <c r="A54" s="199">
        <f>MAX(A$1:A53)+1</f>
        <v>9</v>
      </c>
      <c r="B54" s="339"/>
      <c r="C54" s="367">
        <v>91200203</v>
      </c>
      <c r="D54" s="368"/>
      <c r="E54" s="340" t="s">
        <v>476</v>
      </c>
      <c r="F54" s="355"/>
      <c r="G54" s="356" t="s">
        <v>70</v>
      </c>
      <c r="H54" s="413">
        <v>9</v>
      </c>
    </row>
    <row r="55" spans="1:8" s="375" customFormat="1" ht="25.5" x14ac:dyDescent="0.2">
      <c r="A55" s="376"/>
      <c r="B55" s="345"/>
      <c r="C55" s="299"/>
      <c r="D55" s="300">
        <v>9120020304</v>
      </c>
      <c r="E55" s="301" t="s">
        <v>477</v>
      </c>
      <c r="F55" s="348"/>
      <c r="G55" s="349" t="s">
        <v>70</v>
      </c>
      <c r="H55" s="414">
        <v>9</v>
      </c>
    </row>
    <row r="56" spans="1:8" s="375" customFormat="1" x14ac:dyDescent="0.2">
      <c r="A56" s="376"/>
      <c r="B56" s="345"/>
      <c r="C56" s="299"/>
      <c r="D56" s="300"/>
      <c r="E56" s="280" t="s">
        <v>478</v>
      </c>
      <c r="F56" s="350">
        <v>6</v>
      </c>
      <c r="G56" s="349"/>
      <c r="H56" s="414"/>
    </row>
    <row r="57" spans="1:8" s="375" customFormat="1" x14ac:dyDescent="0.2">
      <c r="A57" s="376"/>
      <c r="B57" s="345"/>
      <c r="C57" s="299"/>
      <c r="D57" s="300"/>
      <c r="E57" s="280" t="s">
        <v>479</v>
      </c>
      <c r="F57" s="350">
        <v>2</v>
      </c>
      <c r="G57" s="349"/>
      <c r="H57" s="414"/>
    </row>
    <row r="58" spans="1:8" s="375" customFormat="1" x14ac:dyDescent="0.2">
      <c r="A58" s="376"/>
      <c r="B58" s="345"/>
      <c r="C58" s="299"/>
      <c r="D58" s="300"/>
      <c r="E58" s="280" t="s">
        <v>480</v>
      </c>
      <c r="F58" s="383">
        <v>1</v>
      </c>
      <c r="G58" s="349"/>
      <c r="H58" s="414"/>
    </row>
    <row r="59" spans="1:8" s="375" customFormat="1" x14ac:dyDescent="0.2">
      <c r="A59" s="376"/>
      <c r="B59" s="345"/>
      <c r="C59" s="299"/>
      <c r="D59" s="300"/>
      <c r="E59" s="280"/>
      <c r="F59" s="350">
        <f>SUM(F56:F58)</f>
        <v>9</v>
      </c>
      <c r="G59" s="349"/>
      <c r="H59" s="414"/>
    </row>
    <row r="60" spans="1:8" s="375" customFormat="1" x14ac:dyDescent="0.2">
      <c r="A60" s="376"/>
      <c r="B60" s="345"/>
      <c r="C60" s="299"/>
      <c r="D60" s="300"/>
      <c r="E60" s="280"/>
      <c r="F60" s="350"/>
      <c r="G60" s="349"/>
      <c r="H60" s="414"/>
    </row>
    <row r="61" spans="1:8" s="343" customFormat="1" ht="25.5" x14ac:dyDescent="0.2">
      <c r="A61" s="199">
        <f>MAX(A$1:A60)+1</f>
        <v>10</v>
      </c>
      <c r="B61" s="339"/>
      <c r="C61" s="367">
        <v>91110701</v>
      </c>
      <c r="D61" s="368"/>
      <c r="E61" s="340" t="s">
        <v>481</v>
      </c>
      <c r="F61" s="355"/>
      <c r="G61" s="356" t="s">
        <v>70</v>
      </c>
      <c r="H61" s="341">
        <v>2</v>
      </c>
    </row>
    <row r="62" spans="1:8" s="343" customFormat="1" ht="25.5" x14ac:dyDescent="0.2">
      <c r="A62" s="344"/>
      <c r="B62" s="345"/>
      <c r="C62" s="299"/>
      <c r="D62" s="300">
        <v>9111070102</v>
      </c>
      <c r="E62" s="301" t="s">
        <v>482</v>
      </c>
      <c r="F62" s="348"/>
      <c r="G62" s="349" t="s">
        <v>70</v>
      </c>
      <c r="H62" s="337">
        <v>2</v>
      </c>
    </row>
    <row r="63" spans="1:8" s="375" customFormat="1" x14ac:dyDescent="0.2">
      <c r="A63" s="376"/>
      <c r="B63" s="345"/>
      <c r="C63" s="299"/>
      <c r="D63" s="300"/>
      <c r="E63" s="280" t="s">
        <v>483</v>
      </c>
      <c r="F63" s="350">
        <v>2</v>
      </c>
      <c r="G63" s="349"/>
      <c r="H63" s="337"/>
    </row>
    <row r="64" spans="1:8" s="375" customFormat="1" x14ac:dyDescent="0.2">
      <c r="A64" s="376"/>
      <c r="B64" s="345"/>
      <c r="C64" s="299"/>
      <c r="D64" s="300"/>
      <c r="E64" s="280"/>
      <c r="F64" s="350"/>
      <c r="G64" s="349"/>
      <c r="H64" s="337"/>
    </row>
    <row r="65" spans="1:8" s="343" customFormat="1" ht="25.5" x14ac:dyDescent="0.2">
      <c r="A65" s="199">
        <f>MAX(A$1:A64)+1</f>
        <v>11</v>
      </c>
      <c r="B65" s="339"/>
      <c r="C65" s="367">
        <v>91111104</v>
      </c>
      <c r="D65" s="368"/>
      <c r="E65" s="340" t="s">
        <v>484</v>
      </c>
      <c r="F65" s="355"/>
      <c r="G65" s="356" t="s">
        <v>70</v>
      </c>
      <c r="H65" s="341">
        <v>1</v>
      </c>
    </row>
    <row r="66" spans="1:8" s="343" customFormat="1" ht="25.5" x14ac:dyDescent="0.2">
      <c r="A66" s="344"/>
      <c r="B66" s="345"/>
      <c r="C66" s="299"/>
      <c r="D66" s="300">
        <v>9111110402</v>
      </c>
      <c r="E66" s="301" t="s">
        <v>485</v>
      </c>
      <c r="F66" s="348"/>
      <c r="G66" s="349" t="s">
        <v>70</v>
      </c>
      <c r="H66" s="337">
        <v>1</v>
      </c>
    </row>
    <row r="67" spans="1:8" s="375" customFormat="1" x14ac:dyDescent="0.2">
      <c r="A67" s="376"/>
      <c r="B67" s="345"/>
      <c r="C67" s="299"/>
      <c r="D67" s="300"/>
      <c r="E67" s="280" t="s">
        <v>486</v>
      </c>
      <c r="F67" s="350">
        <v>1</v>
      </c>
      <c r="G67" s="349"/>
      <c r="H67" s="337"/>
    </row>
    <row r="68" spans="1:8" s="375" customFormat="1" x14ac:dyDescent="0.2">
      <c r="A68" s="376"/>
      <c r="B68" s="345"/>
      <c r="C68" s="299"/>
      <c r="D68" s="300"/>
      <c r="E68" s="280"/>
      <c r="F68" s="350"/>
      <c r="G68" s="349"/>
      <c r="H68" s="337"/>
    </row>
    <row r="69" spans="1:8" s="343" customFormat="1" ht="25.5" x14ac:dyDescent="0.2">
      <c r="A69" s="199">
        <f>MAX(A$1:A68)+1</f>
        <v>12</v>
      </c>
      <c r="B69" s="339"/>
      <c r="C69" s="367">
        <v>91220201</v>
      </c>
      <c r="D69" s="368"/>
      <c r="E69" s="340" t="s">
        <v>487</v>
      </c>
      <c r="F69" s="355"/>
      <c r="G69" s="356" t="s">
        <v>70</v>
      </c>
      <c r="H69" s="341">
        <v>1</v>
      </c>
    </row>
    <row r="70" spans="1:8" s="343" customFormat="1" ht="25.5" x14ac:dyDescent="0.2">
      <c r="A70" s="344"/>
      <c r="B70" s="345"/>
      <c r="C70" s="299"/>
      <c r="D70" s="300">
        <v>9122020101</v>
      </c>
      <c r="E70" s="301" t="s">
        <v>488</v>
      </c>
      <c r="F70" s="348"/>
      <c r="G70" s="349" t="s">
        <v>70</v>
      </c>
      <c r="H70" s="337">
        <v>1</v>
      </c>
    </row>
    <row r="71" spans="1:8" s="343" customFormat="1" x14ac:dyDescent="0.2">
      <c r="A71" s="344"/>
      <c r="B71" s="345"/>
      <c r="C71" s="299"/>
      <c r="D71" s="300"/>
      <c r="E71" s="280" t="s">
        <v>489</v>
      </c>
      <c r="F71" s="378">
        <v>4</v>
      </c>
      <c r="G71" s="349"/>
      <c r="H71" s="337"/>
    </row>
    <row r="72" spans="1:8" s="343" customFormat="1" x14ac:dyDescent="0.2">
      <c r="A72" s="344"/>
      <c r="B72" s="345"/>
      <c r="C72" s="299"/>
      <c r="D72" s="300"/>
      <c r="E72" s="280"/>
      <c r="F72" s="378"/>
      <c r="G72" s="349"/>
      <c r="H72" s="337"/>
    </row>
    <row r="73" spans="1:8" s="375" customFormat="1" ht="25.5" x14ac:dyDescent="0.2">
      <c r="A73" s="199">
        <f>MAX(A$1:A72)+1</f>
        <v>13</v>
      </c>
      <c r="B73" s="339"/>
      <c r="C73" s="267">
        <v>91220204</v>
      </c>
      <c r="D73" s="268"/>
      <c r="E73" s="269" t="s">
        <v>490</v>
      </c>
      <c r="F73" s="355"/>
      <c r="G73" s="356" t="s">
        <v>136</v>
      </c>
      <c r="H73" s="341">
        <v>55</v>
      </c>
    </row>
    <row r="74" spans="1:8" s="375" customFormat="1" ht="25.5" x14ac:dyDescent="0.2">
      <c r="A74" s="376"/>
      <c r="B74" s="345"/>
      <c r="C74" s="299"/>
      <c r="D74" s="271">
        <v>9122020402</v>
      </c>
      <c r="E74" s="272" t="s">
        <v>491</v>
      </c>
      <c r="F74" s="348"/>
      <c r="G74" s="349" t="s">
        <v>136</v>
      </c>
      <c r="H74" s="337">
        <v>55</v>
      </c>
    </row>
    <row r="75" spans="1:8" s="375" customFormat="1" x14ac:dyDescent="0.2">
      <c r="A75" s="376"/>
      <c r="B75" s="345"/>
      <c r="C75" s="299"/>
      <c r="D75" s="300"/>
      <c r="E75" s="280" t="s">
        <v>492</v>
      </c>
      <c r="F75" s="378">
        <v>55</v>
      </c>
      <c r="G75" s="349"/>
      <c r="H75" s="337"/>
    </row>
    <row r="76" spans="1:8" s="375" customFormat="1" x14ac:dyDescent="0.2">
      <c r="A76" s="376"/>
      <c r="B76" s="345"/>
      <c r="C76" s="299"/>
      <c r="D76" s="300"/>
      <c r="E76" s="301"/>
      <c r="F76" s="384"/>
      <c r="G76" s="349"/>
      <c r="H76" s="337"/>
    </row>
    <row r="77" spans="1:8" s="375" customFormat="1" ht="25.5" x14ac:dyDescent="0.2">
      <c r="A77" s="199">
        <f>MAX(A$1:A76)+1</f>
        <v>14</v>
      </c>
      <c r="B77" s="339"/>
      <c r="C77" s="267">
        <v>91220501</v>
      </c>
      <c r="D77" s="268"/>
      <c r="E77" s="269" t="s">
        <v>493</v>
      </c>
      <c r="F77" s="355"/>
      <c r="G77" s="356" t="s">
        <v>70</v>
      </c>
      <c r="H77" s="341">
        <v>50</v>
      </c>
    </row>
    <row r="78" spans="1:8" s="375" customFormat="1" ht="25.5" x14ac:dyDescent="0.2">
      <c r="A78" s="376"/>
      <c r="B78" s="345"/>
      <c r="C78" s="299"/>
      <c r="D78" s="271">
        <v>9122050104</v>
      </c>
      <c r="E78" s="272" t="s">
        <v>494</v>
      </c>
      <c r="F78" s="348"/>
      <c r="G78" s="349" t="s">
        <v>70</v>
      </c>
      <c r="H78" s="337">
        <v>50</v>
      </c>
    </row>
    <row r="79" spans="1:8" s="343" customFormat="1" x14ac:dyDescent="0.2">
      <c r="A79" s="379"/>
      <c r="B79" s="380"/>
      <c r="C79" s="385"/>
      <c r="D79" s="300"/>
      <c r="E79" s="280" t="s">
        <v>495</v>
      </c>
      <c r="F79" s="350">
        <v>50</v>
      </c>
      <c r="G79" s="349"/>
      <c r="H79" s="418"/>
    </row>
    <row r="80" spans="1:8" s="375" customFormat="1" x14ac:dyDescent="0.2">
      <c r="A80" s="376"/>
      <c r="B80" s="345"/>
      <c r="C80" s="299"/>
      <c r="D80" s="300"/>
      <c r="E80" s="301"/>
      <c r="F80" s="353"/>
      <c r="G80" s="349"/>
      <c r="H80" s="414"/>
    </row>
    <row r="81" spans="1:8" s="375" customFormat="1" ht="25.5" x14ac:dyDescent="0.2">
      <c r="A81" s="199">
        <f>MAX(A$1:A80)+1</f>
        <v>15</v>
      </c>
      <c r="B81" s="339"/>
      <c r="C81" s="267">
        <v>91220701</v>
      </c>
      <c r="D81" s="268"/>
      <c r="E81" s="269" t="s">
        <v>496</v>
      </c>
      <c r="F81" s="355"/>
      <c r="G81" s="356" t="s">
        <v>70</v>
      </c>
      <c r="H81" s="341">
        <v>25</v>
      </c>
    </row>
    <row r="82" spans="1:8" s="375" customFormat="1" ht="25.5" x14ac:dyDescent="0.2">
      <c r="A82" s="376"/>
      <c r="B82" s="345"/>
      <c r="C82" s="299"/>
      <c r="D82" s="271">
        <v>9122070104</v>
      </c>
      <c r="E82" s="272" t="s">
        <v>497</v>
      </c>
      <c r="F82" s="348"/>
      <c r="G82" s="349" t="s">
        <v>70</v>
      </c>
      <c r="H82" s="337">
        <v>25</v>
      </c>
    </row>
    <row r="83" spans="1:8" s="343" customFormat="1" x14ac:dyDescent="0.2">
      <c r="A83" s="379"/>
      <c r="B83" s="380"/>
      <c r="C83" s="385"/>
      <c r="D83" s="300"/>
      <c r="E83" s="280" t="s">
        <v>498</v>
      </c>
      <c r="F83" s="350">
        <v>1</v>
      </c>
      <c r="G83" s="349"/>
      <c r="H83" s="418"/>
    </row>
    <row r="84" spans="1:8" s="343" customFormat="1" x14ac:dyDescent="0.2">
      <c r="A84" s="379"/>
      <c r="B84" s="380"/>
      <c r="C84" s="385"/>
      <c r="D84" s="300"/>
      <c r="E84" s="280" t="s">
        <v>499</v>
      </c>
      <c r="F84" s="350">
        <v>4</v>
      </c>
      <c r="G84" s="349"/>
      <c r="H84" s="418"/>
    </row>
    <row r="85" spans="1:8" s="343" customFormat="1" x14ac:dyDescent="0.2">
      <c r="A85" s="379"/>
      <c r="B85" s="380"/>
      <c r="C85" s="385"/>
      <c r="D85" s="300"/>
      <c r="E85" s="280" t="s">
        <v>500</v>
      </c>
      <c r="F85" s="350">
        <v>5</v>
      </c>
      <c r="G85" s="349"/>
      <c r="H85" s="418"/>
    </row>
    <row r="86" spans="1:8" s="343" customFormat="1" x14ac:dyDescent="0.2">
      <c r="A86" s="379"/>
      <c r="B86" s="380"/>
      <c r="C86" s="385"/>
      <c r="D86" s="300"/>
      <c r="E86" s="280" t="s">
        <v>501</v>
      </c>
      <c r="F86" s="350">
        <v>5</v>
      </c>
      <c r="G86" s="349"/>
      <c r="H86" s="418"/>
    </row>
    <row r="87" spans="1:8" s="343" customFormat="1" x14ac:dyDescent="0.2">
      <c r="A87" s="379"/>
      <c r="B87" s="380"/>
      <c r="C87" s="385"/>
      <c r="D87" s="300"/>
      <c r="E87" s="280" t="s">
        <v>502</v>
      </c>
      <c r="F87" s="350">
        <v>6</v>
      </c>
      <c r="G87" s="349"/>
      <c r="H87" s="418"/>
    </row>
    <row r="88" spans="1:8" s="343" customFormat="1" x14ac:dyDescent="0.2">
      <c r="A88" s="379"/>
      <c r="B88" s="380"/>
      <c r="C88" s="385"/>
      <c r="D88" s="300"/>
      <c r="E88" s="280" t="s">
        <v>503</v>
      </c>
      <c r="F88" s="383">
        <v>4</v>
      </c>
      <c r="G88" s="349"/>
      <c r="H88" s="418"/>
    </row>
    <row r="89" spans="1:8" s="343" customFormat="1" x14ac:dyDescent="0.2">
      <c r="A89" s="379"/>
      <c r="B89" s="380"/>
      <c r="C89" s="299"/>
      <c r="D89" s="300"/>
      <c r="E89" s="301"/>
      <c r="F89" s="353">
        <f>SUM(F83:F88)</f>
        <v>25</v>
      </c>
      <c r="G89" s="349"/>
      <c r="H89" s="418"/>
    </row>
    <row r="90" spans="1:8" s="375" customFormat="1" x14ac:dyDescent="0.2">
      <c r="A90" s="376"/>
      <c r="B90" s="345"/>
      <c r="C90" s="299"/>
      <c r="D90" s="300"/>
      <c r="E90" s="301"/>
      <c r="F90" s="384"/>
      <c r="G90" s="349"/>
      <c r="H90" s="337"/>
    </row>
    <row r="91" spans="1:8" s="375" customFormat="1" ht="25.5" x14ac:dyDescent="0.2">
      <c r="A91" s="199">
        <f>MAX(A$1:A90)+1</f>
        <v>16</v>
      </c>
      <c r="B91" s="339"/>
      <c r="C91" s="367">
        <v>91220702</v>
      </c>
      <c r="D91" s="368"/>
      <c r="E91" s="340" t="s">
        <v>504</v>
      </c>
      <c r="F91" s="355"/>
      <c r="G91" s="356" t="s">
        <v>70</v>
      </c>
      <c r="H91" s="413">
        <v>27</v>
      </c>
    </row>
    <row r="92" spans="1:8" s="375" customFormat="1" ht="25.5" x14ac:dyDescent="0.2">
      <c r="A92" s="376"/>
      <c r="B92" s="345"/>
      <c r="C92" s="299"/>
      <c r="D92" s="300">
        <v>9122070201</v>
      </c>
      <c r="E92" s="301" t="s">
        <v>505</v>
      </c>
      <c r="F92" s="348"/>
      <c r="G92" s="349" t="s">
        <v>70</v>
      </c>
      <c r="H92" s="414">
        <v>27</v>
      </c>
    </row>
    <row r="93" spans="1:8" s="343" customFormat="1" x14ac:dyDescent="0.2">
      <c r="A93" s="379"/>
      <c r="B93" s="380"/>
      <c r="C93" s="385"/>
      <c r="D93" s="300"/>
      <c r="E93" s="280" t="s">
        <v>506</v>
      </c>
      <c r="F93" s="386">
        <v>2</v>
      </c>
      <c r="G93" s="274"/>
      <c r="H93" s="417"/>
    </row>
    <row r="94" spans="1:8" s="343" customFormat="1" x14ac:dyDescent="0.2">
      <c r="A94" s="379"/>
      <c r="B94" s="380"/>
      <c r="C94" s="385"/>
      <c r="D94" s="300"/>
      <c r="E94" s="280" t="s">
        <v>507</v>
      </c>
      <c r="F94" s="350">
        <v>10</v>
      </c>
      <c r="G94" s="349"/>
      <c r="H94" s="417"/>
    </row>
    <row r="95" spans="1:8" s="343" customFormat="1" x14ac:dyDescent="0.2">
      <c r="A95" s="379"/>
      <c r="B95" s="380"/>
      <c r="C95" s="385"/>
      <c r="D95" s="300"/>
      <c r="E95" s="280" t="s">
        <v>508</v>
      </c>
      <c r="F95" s="383">
        <v>15</v>
      </c>
      <c r="G95" s="349"/>
      <c r="H95" s="417"/>
    </row>
    <row r="96" spans="1:8" s="343" customFormat="1" x14ac:dyDescent="0.2">
      <c r="A96" s="379"/>
      <c r="B96" s="380"/>
      <c r="C96" s="299"/>
      <c r="D96" s="300"/>
      <c r="E96" s="301"/>
      <c r="F96" s="353">
        <f>SUM(F93:F95)</f>
        <v>27</v>
      </c>
      <c r="G96" s="349"/>
      <c r="H96" s="417"/>
    </row>
    <row r="97" spans="1:8" s="375" customFormat="1" x14ac:dyDescent="0.2">
      <c r="A97" s="376"/>
      <c r="B97" s="345"/>
      <c r="C97" s="299"/>
      <c r="D97" s="300"/>
      <c r="E97" s="301"/>
      <c r="F97" s="353"/>
      <c r="G97" s="349"/>
      <c r="H97" s="414"/>
    </row>
    <row r="98" spans="1:8" s="375" customFormat="1" ht="25.5" x14ac:dyDescent="0.2">
      <c r="A98" s="199">
        <f>MAX(A$1:A97)+1</f>
        <v>17</v>
      </c>
      <c r="B98" s="339"/>
      <c r="C98" s="367">
        <v>91220801</v>
      </c>
      <c r="D98" s="368"/>
      <c r="E98" s="340" t="s">
        <v>509</v>
      </c>
      <c r="F98" s="355"/>
      <c r="G98" s="356" t="s">
        <v>70</v>
      </c>
      <c r="H98" s="413">
        <v>4</v>
      </c>
    </row>
    <row r="99" spans="1:8" s="375" customFormat="1" ht="25.5" x14ac:dyDescent="0.2">
      <c r="A99" s="376"/>
      <c r="B99" s="345"/>
      <c r="C99" s="299"/>
      <c r="D99" s="300">
        <v>9122080101</v>
      </c>
      <c r="E99" s="301" t="s">
        <v>510</v>
      </c>
      <c r="F99" s="348"/>
      <c r="G99" s="349" t="s">
        <v>70</v>
      </c>
      <c r="H99" s="414">
        <v>4</v>
      </c>
    </row>
    <row r="100" spans="1:8" s="375" customFormat="1" x14ac:dyDescent="0.2">
      <c r="A100" s="376"/>
      <c r="B100" s="345"/>
      <c r="C100" s="299"/>
      <c r="D100" s="300"/>
      <c r="E100" s="301"/>
      <c r="F100" s="353"/>
      <c r="G100" s="349"/>
      <c r="H100" s="414"/>
    </row>
    <row r="101" spans="1:8" s="375" customFormat="1" ht="25.5" x14ac:dyDescent="0.2">
      <c r="A101" s="199">
        <f>MAX(A$1:A100)+1</f>
        <v>18</v>
      </c>
      <c r="B101" s="339"/>
      <c r="C101" s="367">
        <v>91221001</v>
      </c>
      <c r="D101" s="368"/>
      <c r="E101" s="340" t="s">
        <v>511</v>
      </c>
      <c r="F101" s="355"/>
      <c r="G101" s="356" t="s">
        <v>136</v>
      </c>
      <c r="H101" s="413">
        <v>125</v>
      </c>
    </row>
    <row r="102" spans="1:8" s="389" customFormat="1" ht="25.5" x14ac:dyDescent="0.25">
      <c r="A102" s="387"/>
      <c r="B102" s="388"/>
      <c r="C102" s="367"/>
      <c r="D102" s="300">
        <v>9122100101</v>
      </c>
      <c r="E102" s="301" t="s">
        <v>512</v>
      </c>
      <c r="F102" s="301"/>
      <c r="G102" s="274" t="s">
        <v>70</v>
      </c>
      <c r="H102" s="414">
        <v>1</v>
      </c>
    </row>
    <row r="103" spans="1:8" s="375" customFormat="1" x14ac:dyDescent="0.2">
      <c r="A103" s="376"/>
      <c r="B103" s="345"/>
      <c r="C103" s="299"/>
      <c r="D103" s="300"/>
      <c r="E103" s="280" t="s">
        <v>513</v>
      </c>
      <c r="F103" s="350">
        <v>1</v>
      </c>
      <c r="G103" s="349"/>
      <c r="H103" s="414"/>
    </row>
    <row r="104" spans="1:8" s="375" customFormat="1" x14ac:dyDescent="0.2">
      <c r="A104" s="376"/>
      <c r="B104" s="345"/>
      <c r="C104" s="299"/>
      <c r="D104" s="300"/>
      <c r="E104" s="280"/>
      <c r="F104" s="350"/>
      <c r="G104" s="349"/>
      <c r="H104" s="414"/>
    </row>
    <row r="105" spans="1:8" s="375" customFormat="1" ht="25.5" x14ac:dyDescent="0.2">
      <c r="A105" s="376"/>
      <c r="B105" s="345"/>
      <c r="C105" s="299"/>
      <c r="D105" s="300">
        <v>9122100102</v>
      </c>
      <c r="E105" s="301" t="s">
        <v>514</v>
      </c>
      <c r="F105" s="348"/>
      <c r="G105" s="349" t="s">
        <v>136</v>
      </c>
      <c r="H105" s="414">
        <v>45</v>
      </c>
    </row>
    <row r="106" spans="1:8" s="343" customFormat="1" x14ac:dyDescent="0.2">
      <c r="A106" s="379"/>
      <c r="B106" s="380"/>
      <c r="C106" s="385"/>
      <c r="D106" s="300"/>
      <c r="E106" s="280" t="s">
        <v>515</v>
      </c>
      <c r="F106" s="350">
        <v>45</v>
      </c>
      <c r="G106" s="349"/>
      <c r="H106" s="417"/>
    </row>
    <row r="107" spans="1:8" s="343" customFormat="1" x14ac:dyDescent="0.2">
      <c r="A107" s="379"/>
      <c r="B107" s="380"/>
      <c r="C107" s="385"/>
      <c r="D107" s="300"/>
      <c r="E107" s="280"/>
      <c r="F107" s="350"/>
      <c r="G107" s="349"/>
      <c r="H107" s="417"/>
    </row>
    <row r="108" spans="1:8" s="375" customFormat="1" ht="25.5" x14ac:dyDescent="0.2">
      <c r="A108" s="376"/>
      <c r="B108" s="345"/>
      <c r="C108" s="299"/>
      <c r="D108" s="300">
        <v>9122100103</v>
      </c>
      <c r="E108" s="301" t="s">
        <v>516</v>
      </c>
      <c r="F108" s="348"/>
      <c r="G108" s="349" t="s">
        <v>136</v>
      </c>
      <c r="H108" s="414">
        <v>80</v>
      </c>
    </row>
    <row r="109" spans="1:8" s="343" customFormat="1" x14ac:dyDescent="0.2">
      <c r="A109" s="379"/>
      <c r="B109" s="380"/>
      <c r="C109" s="385"/>
      <c r="D109" s="300"/>
      <c r="E109" s="280" t="s">
        <v>517</v>
      </c>
      <c r="F109" s="350">
        <v>80</v>
      </c>
      <c r="G109" s="349"/>
      <c r="H109" s="417"/>
    </row>
    <row r="110" spans="1:8" s="343" customFormat="1" x14ac:dyDescent="0.2">
      <c r="A110" s="379"/>
      <c r="B110" s="380"/>
      <c r="C110" s="385"/>
      <c r="D110" s="300"/>
      <c r="E110" s="280"/>
      <c r="F110" s="350"/>
      <c r="G110" s="349"/>
      <c r="H110" s="417"/>
    </row>
    <row r="111" spans="1:8" s="375" customFormat="1" ht="25.5" x14ac:dyDescent="0.2">
      <c r="A111" s="199">
        <f>MAX(A$1:A110)+1</f>
        <v>19</v>
      </c>
      <c r="B111" s="339"/>
      <c r="C111" s="367">
        <v>91221102</v>
      </c>
      <c r="D111" s="368"/>
      <c r="E111" s="340" t="s">
        <v>518</v>
      </c>
      <c r="F111" s="355"/>
      <c r="G111" s="356" t="s">
        <v>136</v>
      </c>
      <c r="H111" s="413">
        <v>50</v>
      </c>
    </row>
    <row r="112" spans="1:8" s="375" customFormat="1" ht="25.5" x14ac:dyDescent="0.2">
      <c r="A112" s="376"/>
      <c r="B112" s="345"/>
      <c r="C112" s="299"/>
      <c r="D112" s="300">
        <v>9122110204</v>
      </c>
      <c r="E112" s="301" t="s">
        <v>519</v>
      </c>
      <c r="F112" s="348"/>
      <c r="G112" s="349" t="s">
        <v>136</v>
      </c>
      <c r="H112" s="414">
        <v>50</v>
      </c>
    </row>
    <row r="113" spans="1:8" s="343" customFormat="1" x14ac:dyDescent="0.2">
      <c r="A113" s="344"/>
      <c r="B113" s="381"/>
      <c r="C113" s="380"/>
      <c r="D113" s="380"/>
      <c r="E113" s="280" t="s">
        <v>520</v>
      </c>
      <c r="F113" s="350">
        <v>35</v>
      </c>
      <c r="G113" s="381"/>
      <c r="H113" s="414"/>
    </row>
    <row r="114" spans="1:8" s="343" customFormat="1" x14ac:dyDescent="0.2">
      <c r="A114" s="344"/>
      <c r="B114" s="381"/>
      <c r="C114" s="380"/>
      <c r="D114" s="380"/>
      <c r="E114" s="280" t="s">
        <v>521</v>
      </c>
      <c r="F114" s="383">
        <v>15</v>
      </c>
      <c r="G114" s="381"/>
      <c r="H114" s="414"/>
    </row>
    <row r="115" spans="1:8" s="343" customFormat="1" x14ac:dyDescent="0.2">
      <c r="A115" s="344"/>
      <c r="B115" s="381"/>
      <c r="C115" s="390"/>
      <c r="D115" s="300"/>
      <c r="E115" s="301"/>
      <c r="F115" s="353">
        <f>SUM(F113:F114)</f>
        <v>50</v>
      </c>
      <c r="G115" s="349"/>
      <c r="H115" s="414"/>
    </row>
    <row r="116" spans="1:8" s="375" customFormat="1" x14ac:dyDescent="0.2">
      <c r="A116" s="376"/>
      <c r="B116" s="345"/>
      <c r="C116" s="299"/>
      <c r="D116" s="300"/>
      <c r="E116" s="301"/>
      <c r="F116" s="353"/>
      <c r="G116" s="349"/>
      <c r="H116" s="414"/>
    </row>
    <row r="117" spans="1:8" s="375" customFormat="1" ht="25.5" x14ac:dyDescent="0.2">
      <c r="A117" s="199">
        <f>MAX(A$1:A116)+1</f>
        <v>20</v>
      </c>
      <c r="B117" s="345"/>
      <c r="C117" s="367">
        <v>91221401</v>
      </c>
      <c r="D117" s="368"/>
      <c r="E117" s="340" t="s">
        <v>522</v>
      </c>
      <c r="F117" s="355"/>
      <c r="G117" s="356" t="s">
        <v>70</v>
      </c>
      <c r="H117" s="413">
        <v>4</v>
      </c>
    </row>
    <row r="118" spans="1:8" ht="25.5" x14ac:dyDescent="0.2">
      <c r="A118" s="199"/>
      <c r="B118" s="391"/>
      <c r="C118" s="299"/>
      <c r="D118" s="300">
        <v>9122140101</v>
      </c>
      <c r="E118" s="301" t="s">
        <v>523</v>
      </c>
      <c r="F118" s="348"/>
      <c r="G118" s="349" t="s">
        <v>70</v>
      </c>
      <c r="H118" s="414">
        <v>4</v>
      </c>
    </row>
    <row r="119" spans="1:8" x14ac:dyDescent="0.2">
      <c r="A119" s="199"/>
      <c r="B119" s="391"/>
      <c r="C119" s="299"/>
      <c r="D119" s="300"/>
      <c r="E119" s="301"/>
      <c r="F119" s="348"/>
      <c r="G119" s="349"/>
      <c r="H119" s="414"/>
    </row>
    <row r="120" spans="1:8" s="375" customFormat="1" ht="25.5" x14ac:dyDescent="0.2">
      <c r="A120" s="199">
        <f>MAX(A$1:A119)+1</f>
        <v>21</v>
      </c>
      <c r="B120" s="339"/>
      <c r="C120" s="367">
        <v>91221402</v>
      </c>
      <c r="D120" s="368"/>
      <c r="E120" s="340" t="s">
        <v>524</v>
      </c>
      <c r="F120" s="355"/>
      <c r="G120" s="356" t="s">
        <v>70</v>
      </c>
      <c r="H120" s="413">
        <v>2</v>
      </c>
    </row>
    <row r="121" spans="1:8" s="375" customFormat="1" ht="25.5" x14ac:dyDescent="0.2">
      <c r="A121" s="376"/>
      <c r="B121" s="345"/>
      <c r="C121" s="299"/>
      <c r="D121" s="300">
        <v>9122140201</v>
      </c>
      <c r="E121" s="301" t="s">
        <v>525</v>
      </c>
      <c r="F121" s="348"/>
      <c r="G121" s="349" t="s">
        <v>70</v>
      </c>
      <c r="H121" s="414">
        <v>2</v>
      </c>
    </row>
    <row r="122" spans="1:8" s="375" customFormat="1" x14ac:dyDescent="0.2">
      <c r="A122" s="376"/>
      <c r="B122" s="345"/>
      <c r="C122" s="299"/>
      <c r="D122" s="300"/>
      <c r="E122" s="301"/>
      <c r="F122" s="353"/>
      <c r="G122" s="349"/>
      <c r="H122" s="414"/>
    </row>
    <row r="123" spans="1:8" s="389" customFormat="1" x14ac:dyDescent="0.25">
      <c r="A123" s="392"/>
      <c r="B123" s="331" t="s">
        <v>526</v>
      </c>
      <c r="C123" s="391"/>
      <c r="D123" s="391"/>
      <c r="E123" s="334" t="s">
        <v>527</v>
      </c>
      <c r="F123" s="393"/>
      <c r="G123" s="274"/>
      <c r="H123" s="419"/>
    </row>
    <row r="124" spans="1:8" s="389" customFormat="1" x14ac:dyDescent="0.25">
      <c r="A124" s="392"/>
      <c r="B124" s="331"/>
      <c r="C124" s="391"/>
      <c r="D124" s="391"/>
      <c r="E124" s="334"/>
      <c r="F124" s="393"/>
      <c r="G124" s="274"/>
      <c r="H124" s="419"/>
    </row>
    <row r="125" spans="1:8" s="396" customFormat="1" x14ac:dyDescent="0.2">
      <c r="A125" s="199">
        <f>MAX(A$1:A124)+1</f>
        <v>22</v>
      </c>
      <c r="B125" s="285"/>
      <c r="C125" s="42" t="s">
        <v>528</v>
      </c>
      <c r="D125" s="394"/>
      <c r="E125" s="269" t="s">
        <v>529</v>
      </c>
      <c r="F125" s="395"/>
      <c r="G125" s="29" t="s">
        <v>70</v>
      </c>
      <c r="H125" s="420">
        <v>1</v>
      </c>
    </row>
    <row r="126" spans="1:8" s="396" customFormat="1" ht="25.5" x14ac:dyDescent="0.2">
      <c r="A126" s="397"/>
      <c r="B126" s="285"/>
      <c r="C126" s="42"/>
      <c r="D126" s="394"/>
      <c r="E126" s="398" t="s">
        <v>530</v>
      </c>
      <c r="F126" s="399">
        <v>1</v>
      </c>
      <c r="G126" s="29"/>
      <c r="H126" s="420"/>
    </row>
    <row r="127" spans="1:8" s="396" customFormat="1" x14ac:dyDescent="0.2">
      <c r="A127" s="400"/>
      <c r="B127" s="401"/>
      <c r="C127" s="402"/>
      <c r="D127" s="403"/>
      <c r="E127" s="404"/>
      <c r="F127" s="405"/>
      <c r="G127" s="406"/>
      <c r="H127" s="421"/>
    </row>
    <row r="128" spans="1:8" ht="13.5" thickBot="1" x14ac:dyDescent="0.25">
      <c r="A128" s="12"/>
      <c r="B128" s="11"/>
      <c r="C128" s="407"/>
      <c r="D128" s="315"/>
      <c r="E128" s="316"/>
      <c r="F128" s="408"/>
      <c r="G128" s="318"/>
      <c r="H128" s="409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topLeftCell="A22" zoomScaleNormal="100" workbookViewId="0">
      <selection activeCell="A53" sqref="A53:XFD53"/>
    </sheetView>
  </sheetViews>
  <sheetFormatPr defaultRowHeight="12.75" x14ac:dyDescent="0.2"/>
  <cols>
    <col min="1" max="1" width="4.7109375" style="320" customWidth="1"/>
    <col min="2" max="2" width="9.28515625" style="320" customWidth="1"/>
    <col min="3" max="3" width="9" style="320" customWidth="1"/>
    <col min="4" max="4" width="10.85546875" style="320" customWidth="1"/>
    <col min="5" max="5" width="52.7109375" style="320" customWidth="1"/>
    <col min="6" max="6" width="9.85546875" style="321" customWidth="1"/>
    <col min="7" max="7" width="5.7109375" style="320" customWidth="1"/>
    <col min="8" max="8" width="10.140625" style="322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44" t="s">
        <v>13</v>
      </c>
      <c r="B1" s="244"/>
      <c r="C1" s="66"/>
      <c r="D1" s="65"/>
      <c r="E1" s="325" t="s">
        <v>567</v>
      </c>
      <c r="F1" s="245"/>
      <c r="G1" s="246"/>
      <c r="H1" s="247"/>
    </row>
    <row r="2" spans="1:8" ht="13.5" thickBot="1" x14ac:dyDescent="0.25">
      <c r="A2" s="248" t="s">
        <v>12</v>
      </c>
      <c r="B2" s="244"/>
      <c r="C2" s="66"/>
      <c r="D2" s="65"/>
      <c r="E2" s="70" t="s">
        <v>532</v>
      </c>
      <c r="F2" s="245"/>
      <c r="G2" s="249"/>
      <c r="H2" s="250"/>
    </row>
    <row r="3" spans="1:8" ht="12.75" customHeight="1" x14ac:dyDescent="0.2">
      <c r="A3" s="435" t="s">
        <v>11</v>
      </c>
      <c r="B3" s="436"/>
      <c r="C3" s="436"/>
      <c r="D3" s="251"/>
      <c r="E3" s="437" t="s">
        <v>10</v>
      </c>
      <c r="F3" s="438"/>
      <c r="G3" s="441" t="s">
        <v>9</v>
      </c>
      <c r="H3" s="443" t="s">
        <v>412</v>
      </c>
    </row>
    <row r="4" spans="1:8" ht="13.5" customHeight="1" thickBot="1" x14ac:dyDescent="0.25">
      <c r="A4" s="252" t="s">
        <v>8</v>
      </c>
      <c r="B4" s="253" t="s">
        <v>7</v>
      </c>
      <c r="C4" s="253" t="s">
        <v>6</v>
      </c>
      <c r="D4" s="253" t="s">
        <v>5</v>
      </c>
      <c r="E4" s="439"/>
      <c r="F4" s="440"/>
      <c r="G4" s="442"/>
      <c r="H4" s="444"/>
    </row>
    <row r="5" spans="1:8" x14ac:dyDescent="0.2">
      <c r="A5" s="254"/>
      <c r="B5" s="255"/>
      <c r="C5" s="255"/>
      <c r="D5" s="256"/>
      <c r="E5" s="257"/>
      <c r="F5" s="258"/>
      <c r="G5" s="259"/>
      <c r="H5" s="260"/>
    </row>
    <row r="6" spans="1:8" x14ac:dyDescent="0.2">
      <c r="A6" s="261"/>
      <c r="B6" s="262" t="s">
        <v>533</v>
      </c>
      <c r="C6" s="263"/>
      <c r="D6" s="262"/>
      <c r="E6" s="264" t="s">
        <v>534</v>
      </c>
      <c r="F6" s="58"/>
      <c r="G6" s="29"/>
      <c r="H6" s="265"/>
    </row>
    <row r="7" spans="1:8" x14ac:dyDescent="0.2">
      <c r="A7" s="261"/>
      <c r="B7" s="262"/>
      <c r="C7" s="263"/>
      <c r="D7" s="262"/>
      <c r="E7" s="264"/>
      <c r="F7" s="58"/>
      <c r="G7" s="29"/>
      <c r="H7" s="265"/>
    </row>
    <row r="8" spans="1:8" ht="25.5" x14ac:dyDescent="0.2">
      <c r="A8" s="27">
        <f>MAX(A$1:A7)+1</f>
        <v>1</v>
      </c>
      <c r="B8" s="262"/>
      <c r="C8" s="267">
        <v>92040103</v>
      </c>
      <c r="D8" s="268"/>
      <c r="E8" s="269" t="s">
        <v>535</v>
      </c>
      <c r="F8" s="283"/>
      <c r="G8" s="29" t="s">
        <v>136</v>
      </c>
      <c r="H8" s="55">
        <f>H9</f>
        <v>10</v>
      </c>
    </row>
    <row r="9" spans="1:8" ht="25.5" x14ac:dyDescent="0.2">
      <c r="A9" s="261"/>
      <c r="B9" s="262"/>
      <c r="C9" s="263"/>
      <c r="D9" s="271">
        <v>9204010306</v>
      </c>
      <c r="E9" s="272" t="s">
        <v>536</v>
      </c>
      <c r="F9" s="273"/>
      <c r="G9" s="287" t="s">
        <v>136</v>
      </c>
      <c r="H9" s="275">
        <f>F10</f>
        <v>10</v>
      </c>
    </row>
    <row r="10" spans="1:8" x14ac:dyDescent="0.2">
      <c r="A10" s="261"/>
      <c r="B10" s="262"/>
      <c r="C10" s="263"/>
      <c r="D10" s="262"/>
      <c r="E10" s="277" t="s">
        <v>537</v>
      </c>
      <c r="F10" s="229">
        <v>10</v>
      </c>
      <c r="G10" s="29"/>
      <c r="H10" s="265"/>
    </row>
    <row r="11" spans="1:8" x14ac:dyDescent="0.2">
      <c r="A11" s="261"/>
      <c r="B11" s="262"/>
      <c r="C11" s="263"/>
      <c r="D11" s="262"/>
      <c r="E11" s="264"/>
      <c r="F11" s="58"/>
      <c r="G11" s="29"/>
      <c r="H11" s="265"/>
    </row>
    <row r="12" spans="1:8" ht="25.5" x14ac:dyDescent="0.2">
      <c r="A12" s="27">
        <f>MAX(A$1:A11)+1</f>
        <v>2</v>
      </c>
      <c r="B12" s="263"/>
      <c r="C12" s="267">
        <v>92040105</v>
      </c>
      <c r="D12" s="268"/>
      <c r="E12" s="269" t="s">
        <v>538</v>
      </c>
      <c r="F12" s="283"/>
      <c r="G12" s="29" t="s">
        <v>136</v>
      </c>
      <c r="H12" s="55">
        <f>H13</f>
        <v>60</v>
      </c>
    </row>
    <row r="13" spans="1:8" ht="25.5" x14ac:dyDescent="0.2">
      <c r="A13" s="27"/>
      <c r="B13" s="263"/>
      <c r="C13" s="263"/>
      <c r="D13" s="271">
        <v>9204010506</v>
      </c>
      <c r="E13" s="272" t="s">
        <v>539</v>
      </c>
      <c r="F13" s="273"/>
      <c r="G13" s="287" t="s">
        <v>136</v>
      </c>
      <c r="H13" s="275">
        <f>F14</f>
        <v>60</v>
      </c>
    </row>
    <row r="14" spans="1:8" x14ac:dyDescent="0.2">
      <c r="A14" s="27"/>
      <c r="B14" s="44"/>
      <c r="C14" s="54"/>
      <c r="D14" s="276"/>
      <c r="E14" s="277" t="s">
        <v>540</v>
      </c>
      <c r="F14" s="278">
        <v>60</v>
      </c>
      <c r="G14" s="18"/>
      <c r="H14" s="279"/>
    </row>
    <row r="15" spans="1:8" x14ac:dyDescent="0.2">
      <c r="A15" s="27"/>
      <c r="B15" s="44"/>
      <c r="C15" s="54"/>
      <c r="D15" s="276"/>
      <c r="E15" s="422"/>
      <c r="F15" s="282"/>
      <c r="G15" s="18"/>
      <c r="H15" s="279"/>
    </row>
    <row r="16" spans="1:8" ht="25.5" x14ac:dyDescent="0.2">
      <c r="A16" s="27">
        <f>MAX(A$1:A14)+1</f>
        <v>3</v>
      </c>
      <c r="B16" s="32"/>
      <c r="C16" s="267">
        <v>92041202</v>
      </c>
      <c r="D16" s="268"/>
      <c r="E16" s="269" t="s">
        <v>541</v>
      </c>
      <c r="F16" s="283"/>
      <c r="G16" s="29" t="s">
        <v>70</v>
      </c>
      <c r="H16" s="55">
        <f>H17</f>
        <v>10</v>
      </c>
    </row>
    <row r="17" spans="1:8" ht="25.5" x14ac:dyDescent="0.2">
      <c r="A17" s="284"/>
      <c r="B17" s="285"/>
      <c r="C17" s="286"/>
      <c r="D17" s="271">
        <v>9204120201</v>
      </c>
      <c r="E17" s="272" t="s">
        <v>542</v>
      </c>
      <c r="F17" s="278"/>
      <c r="G17" s="287" t="s">
        <v>70</v>
      </c>
      <c r="H17" s="275">
        <f>F18</f>
        <v>10</v>
      </c>
    </row>
    <row r="18" spans="1:8" x14ac:dyDescent="0.2">
      <c r="A18" s="288"/>
      <c r="B18" s="289"/>
      <c r="C18" s="23"/>
      <c r="D18" s="290"/>
      <c r="E18" s="277" t="s">
        <v>543</v>
      </c>
      <c r="F18" s="278">
        <v>10</v>
      </c>
      <c r="G18" s="293"/>
      <c r="H18" s="294"/>
    </row>
    <row r="19" spans="1:8" x14ac:dyDescent="0.2">
      <c r="A19" s="27"/>
      <c r="B19" s="44"/>
      <c r="C19" s="54"/>
      <c r="D19" s="276"/>
      <c r="E19" s="280"/>
      <c r="F19" s="282" t="s">
        <v>156</v>
      </c>
      <c r="G19" s="18"/>
      <c r="H19" s="279"/>
    </row>
    <row r="20" spans="1:8" ht="25.5" x14ac:dyDescent="0.2">
      <c r="A20" s="27">
        <f>MAX(A$1:A19)+1</f>
        <v>4</v>
      </c>
      <c r="B20" s="289"/>
      <c r="C20" s="267">
        <v>92041302</v>
      </c>
      <c r="D20" s="268"/>
      <c r="E20" s="269" t="s">
        <v>418</v>
      </c>
      <c r="F20" s="283"/>
      <c r="G20" s="29" t="s">
        <v>70</v>
      </c>
      <c r="H20" s="55">
        <f>H21</f>
        <v>405</v>
      </c>
    </row>
    <row r="21" spans="1:8" ht="25.5" x14ac:dyDescent="0.2">
      <c r="A21" s="288"/>
      <c r="B21" s="289"/>
      <c r="C21" s="286"/>
      <c r="D21" s="271">
        <v>9204130202</v>
      </c>
      <c r="E21" s="272" t="s">
        <v>544</v>
      </c>
      <c r="F21" s="273"/>
      <c r="G21" s="287" t="s">
        <v>70</v>
      </c>
      <c r="H21" s="275">
        <f>F22</f>
        <v>405</v>
      </c>
    </row>
    <row r="22" spans="1:8" x14ac:dyDescent="0.2">
      <c r="A22" s="27"/>
      <c r="B22" s="289"/>
      <c r="C22" s="267"/>
      <c r="D22" s="268"/>
      <c r="E22" s="277" t="s">
        <v>545</v>
      </c>
      <c r="F22" s="278">
        <v>405</v>
      </c>
      <c r="G22" s="29"/>
      <c r="H22" s="55"/>
    </row>
    <row r="23" spans="1:8" x14ac:dyDescent="0.2">
      <c r="A23" s="288"/>
      <c r="B23" s="289"/>
      <c r="C23" s="286"/>
      <c r="D23" s="271"/>
      <c r="E23" s="272"/>
      <c r="F23" s="273"/>
      <c r="G23" s="287"/>
      <c r="H23" s="275"/>
    </row>
    <row r="24" spans="1:8" x14ac:dyDescent="0.2">
      <c r="A24" s="27">
        <f>MAX(A$1:A23)+1</f>
        <v>5</v>
      </c>
      <c r="B24" s="289"/>
      <c r="C24" s="267">
        <v>92041401</v>
      </c>
      <c r="D24" s="268"/>
      <c r="E24" s="269" t="s">
        <v>420</v>
      </c>
      <c r="F24" s="283"/>
      <c r="G24" s="29" t="s">
        <v>136</v>
      </c>
      <c r="H24" s="55">
        <f>H25</f>
        <v>75</v>
      </c>
    </row>
    <row r="25" spans="1:8" ht="25.5" x14ac:dyDescent="0.2">
      <c r="A25" s="288"/>
      <c r="B25" s="289"/>
      <c r="C25" s="286"/>
      <c r="D25" s="271">
        <v>9204140101</v>
      </c>
      <c r="E25" s="272" t="s">
        <v>421</v>
      </c>
      <c r="F25" s="273"/>
      <c r="G25" s="287" t="s">
        <v>136</v>
      </c>
      <c r="H25" s="275">
        <f>F28</f>
        <v>75</v>
      </c>
    </row>
    <row r="26" spans="1:8" x14ac:dyDescent="0.2">
      <c r="A26" s="27"/>
      <c r="B26" s="289"/>
      <c r="C26" s="267"/>
      <c r="D26" s="268"/>
      <c r="E26" s="277" t="s">
        <v>546</v>
      </c>
      <c r="F26" s="278">
        <v>65</v>
      </c>
      <c r="G26" s="29"/>
      <c r="H26" s="55"/>
    </row>
    <row r="27" spans="1:8" x14ac:dyDescent="0.2">
      <c r="A27" s="288"/>
      <c r="B27" s="289"/>
      <c r="C27" s="286"/>
      <c r="D27" s="271"/>
      <c r="E27" s="277" t="s">
        <v>547</v>
      </c>
      <c r="F27" s="423">
        <v>10</v>
      </c>
      <c r="G27" s="287"/>
      <c r="H27" s="294"/>
    </row>
    <row r="28" spans="1:8" x14ac:dyDescent="0.2">
      <c r="A28" s="288"/>
      <c r="B28" s="289"/>
      <c r="C28" s="286"/>
      <c r="D28" s="271"/>
      <c r="E28" s="272"/>
      <c r="F28" s="278">
        <f>SUM(F26:F27)</f>
        <v>75</v>
      </c>
      <c r="G28" s="287"/>
      <c r="H28" s="294"/>
    </row>
    <row r="29" spans="1:8" ht="25.5" x14ac:dyDescent="0.2">
      <c r="A29" s="27">
        <f>MAX(A$1:A28)+1</f>
        <v>6</v>
      </c>
      <c r="B29" s="296"/>
      <c r="C29" s="267">
        <v>92041502</v>
      </c>
      <c r="D29" s="268"/>
      <c r="E29" s="269" t="s">
        <v>548</v>
      </c>
      <c r="F29" s="283"/>
      <c r="G29" s="29" t="s">
        <v>70</v>
      </c>
      <c r="H29" s="55">
        <f>H30</f>
        <v>2</v>
      </c>
    </row>
    <row r="30" spans="1:8" ht="25.5" x14ac:dyDescent="0.2">
      <c r="A30" s="19"/>
      <c r="B30" s="296"/>
      <c r="C30" s="286"/>
      <c r="D30" s="271">
        <v>9204150202</v>
      </c>
      <c r="E30" s="272" t="s">
        <v>549</v>
      </c>
      <c r="F30" s="273"/>
      <c r="G30" s="287" t="s">
        <v>70</v>
      </c>
      <c r="H30" s="275">
        <f>F31</f>
        <v>2</v>
      </c>
    </row>
    <row r="31" spans="1:8" x14ac:dyDescent="0.2">
      <c r="A31" s="27"/>
      <c r="B31" s="305"/>
      <c r="C31" s="267"/>
      <c r="D31" s="268"/>
      <c r="E31" s="277" t="s">
        <v>550</v>
      </c>
      <c r="F31" s="278">
        <v>2</v>
      </c>
      <c r="G31" s="29"/>
      <c r="H31" s="55"/>
    </row>
    <row r="32" spans="1:8" x14ac:dyDescent="0.2">
      <c r="A32" s="27"/>
      <c r="B32" s="305"/>
      <c r="C32" s="267"/>
      <c r="D32" s="268"/>
      <c r="E32" s="422"/>
      <c r="F32" s="282"/>
      <c r="G32" s="29"/>
      <c r="H32" s="55"/>
    </row>
    <row r="33" spans="1:8" ht="25.5" x14ac:dyDescent="0.2">
      <c r="A33" s="27">
        <f>MAX(A$1:A31)+1</f>
        <v>7</v>
      </c>
      <c r="B33" s="305"/>
      <c r="C33" s="267">
        <v>92042101</v>
      </c>
      <c r="D33" s="268"/>
      <c r="E33" s="269" t="s">
        <v>551</v>
      </c>
      <c r="F33" s="283"/>
      <c r="G33" s="29" t="s">
        <v>136</v>
      </c>
      <c r="H33" s="55">
        <f>H34</f>
        <v>85</v>
      </c>
    </row>
    <row r="34" spans="1:8" ht="25.5" x14ac:dyDescent="0.2">
      <c r="A34" s="261"/>
      <c r="B34" s="305"/>
      <c r="C34" s="286"/>
      <c r="D34" s="271">
        <v>9204210102</v>
      </c>
      <c r="E34" s="272" t="s">
        <v>552</v>
      </c>
      <c r="F34" s="273"/>
      <c r="G34" s="287" t="s">
        <v>136</v>
      </c>
      <c r="H34" s="275">
        <f>F37</f>
        <v>85</v>
      </c>
    </row>
    <row r="35" spans="1:8" x14ac:dyDescent="0.2">
      <c r="A35" s="261"/>
      <c r="B35" s="305"/>
      <c r="C35" s="286"/>
      <c r="D35" s="271"/>
      <c r="E35" s="297" t="s">
        <v>553</v>
      </c>
      <c r="F35" s="292">
        <v>35</v>
      </c>
      <c r="G35" s="287"/>
      <c r="H35" s="203"/>
    </row>
    <row r="36" spans="1:8" x14ac:dyDescent="0.2">
      <c r="A36" s="261"/>
      <c r="B36" s="305"/>
      <c r="C36" s="286"/>
      <c r="D36" s="271"/>
      <c r="E36" s="297" t="s">
        <v>554</v>
      </c>
      <c r="F36" s="292">
        <v>50</v>
      </c>
      <c r="G36" s="287"/>
      <c r="H36" s="203"/>
    </row>
    <row r="37" spans="1:8" x14ac:dyDescent="0.2">
      <c r="A37" s="261"/>
      <c r="B37" s="305"/>
      <c r="C37" s="286"/>
      <c r="D37" s="271"/>
      <c r="E37" s="272"/>
      <c r="F37" s="292">
        <f>SUM(F35:F36)</f>
        <v>85</v>
      </c>
      <c r="G37" s="287"/>
      <c r="H37" s="203"/>
    </row>
    <row r="38" spans="1:8" ht="25.5" x14ac:dyDescent="0.2">
      <c r="A38" s="27">
        <f>MAX(A$1:A37)+1</f>
        <v>8</v>
      </c>
      <c r="B38" s="305"/>
      <c r="C38" s="267">
        <v>92042502</v>
      </c>
      <c r="D38" s="268"/>
      <c r="E38" s="269" t="s">
        <v>555</v>
      </c>
      <c r="F38" s="283"/>
      <c r="G38" s="29" t="s">
        <v>70</v>
      </c>
      <c r="H38" s="55">
        <f>H39</f>
        <v>10</v>
      </c>
    </row>
    <row r="39" spans="1:8" ht="25.5" x14ac:dyDescent="0.2">
      <c r="A39" s="261"/>
      <c r="B39" s="305"/>
      <c r="C39" s="286"/>
      <c r="D39" s="271">
        <v>9204250202</v>
      </c>
      <c r="E39" s="272" t="s">
        <v>556</v>
      </c>
      <c r="F39" s="273"/>
      <c r="G39" s="287" t="s">
        <v>70</v>
      </c>
      <c r="H39" s="275">
        <f>F42</f>
        <v>10</v>
      </c>
    </row>
    <row r="40" spans="1:8" x14ac:dyDescent="0.2">
      <c r="A40" s="261"/>
      <c r="B40" s="305"/>
      <c r="C40" s="286"/>
      <c r="D40" s="271"/>
      <c r="E40" s="297" t="s">
        <v>557</v>
      </c>
      <c r="F40" s="292">
        <v>8</v>
      </c>
      <c r="G40" s="287"/>
      <c r="H40" s="203"/>
    </row>
    <row r="41" spans="1:8" x14ac:dyDescent="0.2">
      <c r="A41" s="261"/>
      <c r="B41" s="305"/>
      <c r="C41" s="286"/>
      <c r="D41" s="271"/>
      <c r="E41" s="297" t="s">
        <v>558</v>
      </c>
      <c r="F41" s="424">
        <v>2</v>
      </c>
      <c r="G41" s="287"/>
      <c r="H41" s="203"/>
    </row>
    <row r="42" spans="1:8" x14ac:dyDescent="0.2">
      <c r="A42" s="261"/>
      <c r="B42" s="305"/>
      <c r="C42" s="286"/>
      <c r="D42" s="271"/>
      <c r="E42" s="272"/>
      <c r="F42" s="292">
        <f>SUM(F40:F41)</f>
        <v>10</v>
      </c>
      <c r="G42" s="287"/>
      <c r="H42" s="203"/>
    </row>
    <row r="43" spans="1:8" x14ac:dyDescent="0.2">
      <c r="A43" s="261"/>
      <c r="B43" s="305"/>
      <c r="C43" s="286"/>
      <c r="D43" s="271"/>
      <c r="E43" s="272"/>
      <c r="F43" s="292"/>
      <c r="G43" s="287"/>
      <c r="H43" s="203"/>
    </row>
    <row r="44" spans="1:8" ht="25.5" x14ac:dyDescent="0.2">
      <c r="A44" s="27">
        <f>MAX(A$1:A43)+1</f>
        <v>9</v>
      </c>
      <c r="B44" s="305"/>
      <c r="C44" s="267">
        <v>92043101</v>
      </c>
      <c r="D44" s="268"/>
      <c r="E44" s="269" t="s">
        <v>559</v>
      </c>
      <c r="F44" s="283"/>
      <c r="G44" s="29" t="s">
        <v>70</v>
      </c>
      <c r="H44" s="28">
        <v>1</v>
      </c>
    </row>
    <row r="45" spans="1:8" ht="25.5" x14ac:dyDescent="0.2">
      <c r="A45" s="261"/>
      <c r="B45" s="305"/>
      <c r="C45" s="286"/>
      <c r="D45" s="271">
        <v>9204310101</v>
      </c>
      <c r="E45" s="272" t="s">
        <v>560</v>
      </c>
      <c r="F45" s="273"/>
      <c r="G45" s="287" t="s">
        <v>70</v>
      </c>
      <c r="H45" s="203">
        <v>1</v>
      </c>
    </row>
    <row r="46" spans="1:8" x14ac:dyDescent="0.2">
      <c r="A46" s="261"/>
      <c r="B46" s="305"/>
      <c r="C46" s="286"/>
      <c r="D46" s="271"/>
      <c r="E46" s="297" t="s">
        <v>561</v>
      </c>
      <c r="F46" s="292">
        <v>1</v>
      </c>
      <c r="G46" s="287"/>
      <c r="H46" s="203"/>
    </row>
    <row r="47" spans="1:8" x14ac:dyDescent="0.2">
      <c r="A47" s="261"/>
      <c r="B47" s="305"/>
      <c r="C47" s="23"/>
      <c r="D47" s="290"/>
      <c r="E47" s="297" t="s">
        <v>562</v>
      </c>
      <c r="F47" s="306">
        <v>1</v>
      </c>
      <c r="G47" s="293"/>
      <c r="H47" s="265"/>
    </row>
    <row r="48" spans="1:8" x14ac:dyDescent="0.2">
      <c r="A48" s="261"/>
      <c r="B48" s="305"/>
      <c r="C48" s="23"/>
      <c r="D48" s="290"/>
      <c r="E48" s="297" t="s">
        <v>563</v>
      </c>
      <c r="F48" s="306">
        <v>1</v>
      </c>
      <c r="G48" s="293"/>
      <c r="H48" s="265"/>
    </row>
    <row r="49" spans="1:8" x14ac:dyDescent="0.2">
      <c r="A49" s="27"/>
      <c r="B49" s="305"/>
      <c r="C49" s="267"/>
      <c r="D49" s="268"/>
      <c r="E49" s="297" t="s">
        <v>564</v>
      </c>
      <c r="F49" s="306">
        <v>1</v>
      </c>
      <c r="G49" s="29"/>
      <c r="H49" s="55"/>
    </row>
    <row r="50" spans="1:8" x14ac:dyDescent="0.2">
      <c r="A50" s="261"/>
      <c r="B50" s="305"/>
      <c r="C50" s="23"/>
      <c r="D50" s="290"/>
      <c r="E50" s="297" t="s">
        <v>565</v>
      </c>
      <c r="F50" s="292">
        <v>1</v>
      </c>
      <c r="G50" s="293"/>
      <c r="H50" s="265"/>
    </row>
    <row r="51" spans="1:8" ht="25.5" x14ac:dyDescent="0.2">
      <c r="A51" s="261"/>
      <c r="B51" s="305"/>
      <c r="C51" s="276"/>
      <c r="D51" s="276"/>
      <c r="E51" s="297" t="s">
        <v>566</v>
      </c>
      <c r="F51" s="15">
        <v>4</v>
      </c>
      <c r="G51" s="312"/>
      <c r="H51" s="265"/>
    </row>
    <row r="52" spans="1:8" ht="13.5" thickBot="1" x14ac:dyDescent="0.25">
      <c r="A52" s="313"/>
      <c r="B52" s="314"/>
      <c r="C52" s="10"/>
      <c r="D52" s="315"/>
      <c r="E52" s="316"/>
      <c r="F52" s="317"/>
      <c r="G52" s="318"/>
      <c r="H52" s="319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SO 320-07 ARCH+ST</vt:lpstr>
      <vt:lpstr>SO 320-07_6.EPS</vt:lpstr>
      <vt:lpstr>SO 320-07_7.EL+BL</vt:lpstr>
      <vt:lpstr>SO 320-07_8.VSR</vt:lpstr>
      <vt:lpstr>Hárok1</vt:lpstr>
      <vt:lpstr>'SO 320-07_7.EL+BL'!Názvy_tlače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2018-11-15T11:02:31Z</dcterms:modified>
</cp:coreProperties>
</file>