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44" yWindow="360" windowWidth="19416" windowHeight="10416" activeTab="0"/>
  </bookViews>
  <sheets>
    <sheet name="vozidlo_prives_VZV" sheetId="1" r:id="rId1"/>
    <sheet name="fermentacna_tech" sheetId="2" r:id="rId2"/>
  </sheets>
  <definedNames>
    <definedName name="_xlnm.Print_Area" localSheetId="1">'fermentacna_tech'!$A$1:$H$67</definedName>
    <definedName name="_xlnm.Print_Area" localSheetId="0">'vozidlo_prives_VZV'!$A$1:$H$59</definedName>
  </definedNames>
  <calcPr fullCalcOnLoad="1"/>
</workbook>
</file>

<file path=xl/sharedStrings.xml><?xml version="1.0" encoding="utf-8"?>
<sst xmlns="http://schemas.openxmlformats.org/spreadsheetml/2006/main" count="212" uniqueCount="132">
  <si>
    <t xml:space="preserve">N Á V R H    C E N O V E J    P O N U K Y </t>
  </si>
  <si>
    <t>Identifikácia zadávateľa zákazky</t>
  </si>
  <si>
    <t xml:space="preserve">Obchodné meno zadávateľa: </t>
  </si>
  <si>
    <t xml:space="preserve">Sídlo zadávateľa: </t>
  </si>
  <si>
    <t xml:space="preserve">IČO zadávateľa: </t>
  </si>
  <si>
    <t>Identifikácia predkladateľa ponuky</t>
  </si>
  <si>
    <t>Obchodné meno uchádzača:</t>
  </si>
  <si>
    <t xml:space="preserve">Sídlo uchádzača: </t>
  </si>
  <si>
    <t xml:space="preserve">IČO uchádzača: </t>
  </si>
  <si>
    <t xml:space="preserve">Kontaktná osoba – predkladateľ ponuky:  </t>
  </si>
  <si>
    <t xml:space="preserve">Tel. číslo na predkladateľa ponuky: </t>
  </si>
  <si>
    <t>Platnosť cenovej ponuky do:</t>
  </si>
  <si>
    <t xml:space="preserve">Dátum vypracovania cenovej ponuky: </t>
  </si>
  <si>
    <t>P.č.</t>
  </si>
  <si>
    <t>ZÁKLAD TECHNOLÓGIE
Základné technické parametre</t>
  </si>
  <si>
    <t>1.</t>
  </si>
  <si>
    <t>Áno</t>
  </si>
  <si>
    <t>PRÍSLUŠENSTVO</t>
  </si>
  <si>
    <t>2.</t>
  </si>
  <si>
    <t>3.</t>
  </si>
  <si>
    <t>4.</t>
  </si>
  <si>
    <t xml:space="preserve">Montáž  </t>
  </si>
  <si>
    <t xml:space="preserve">Názov a typové označenie </t>
  </si>
  <si>
    <t xml:space="preserve">Obchodné meno výrobcu </t>
  </si>
  <si>
    <t>MJ</t>
  </si>
  <si>
    <t>počet 
MJ</t>
  </si>
  <si>
    <t xml:space="preserve"> cena za MJ
bez DPH</t>
  </si>
  <si>
    <t>cena celkom
bez DPH</t>
  </si>
  <si>
    <t>cena celkom s DPH</t>
  </si>
  <si>
    <t>ks</t>
  </si>
  <si>
    <t>Dodanie do miesta realizácie</t>
  </si>
  <si>
    <t xml:space="preserve"> -</t>
  </si>
  <si>
    <t>Inštalácia zariadenia</t>
  </si>
  <si>
    <t>Cena spolu za celok</t>
  </si>
  <si>
    <t>bez DPH:</t>
  </si>
  <si>
    <t>s DPH:</t>
  </si>
  <si>
    <t xml:space="preserve">Čestne prehlasujem, že cenová ponuka spĺňa všetky požadované parametre, charakteristiky a požiadavky na predmet zákazky podľa špecifikácie predmetu zákazky. 
Vypracovaná cenová ponuka zodpovedá cenám obvyklým v danom mieste a čase. </t>
  </si>
  <si>
    <t>................................................................</t>
  </si>
  <si>
    <t>podpis predkladateľa ponuky</t>
  </si>
  <si>
    <t xml:space="preserve">Požadovaná hodnota </t>
  </si>
  <si>
    <t>Materiál nerezová oceľ 304, príp.ekvivalent</t>
  </si>
  <si>
    <t>Požadovaná hodnota doplniť</t>
  </si>
  <si>
    <t>5.</t>
  </si>
  <si>
    <t>6.</t>
  </si>
  <si>
    <t xml:space="preserve">Fermentačné cylindrokonické tlakové dvojplášťové nádoby </t>
  </si>
  <si>
    <r>
      <t>Dodanie do miesta realizácie</t>
    </r>
    <r>
      <rPr>
        <b/>
        <sz val="10"/>
        <color indexed="10"/>
        <rFont val="Calibri  "/>
        <family val="0"/>
      </rPr>
      <t xml:space="preserve"> </t>
    </r>
  </si>
  <si>
    <t>Príloha č. 1 Výzvy na predloženie cenovej ponuky</t>
  </si>
  <si>
    <t xml:space="preserve">SERCHIO s.r.o. </t>
  </si>
  <si>
    <t>Obchodná 2, 811 06 Bratislava</t>
  </si>
  <si>
    <t>min. 1,2t                          max. 3,5t</t>
  </si>
  <si>
    <t>Požadovaná užitočná nosnosť vozidla</t>
  </si>
  <si>
    <t>Kombinovaná spotreba</t>
  </si>
  <si>
    <t>max. 18lit</t>
  </si>
  <si>
    <t>Fermentačné cylindrokonické tlakové dvojplášťové nádoby</t>
  </si>
  <si>
    <t>objem nádob: hl</t>
  </si>
  <si>
    <t>pracovný tlak bar</t>
  </si>
  <si>
    <t xml:space="preserve">min. 40 hl  - max. 45 hl       </t>
  </si>
  <si>
    <t>min. 1,0 bar</t>
  </si>
  <si>
    <t>min. 0,0 - 25°C</t>
  </si>
  <si>
    <t>Logický celok - Fermentačná technológia s príslušenstvom</t>
  </si>
  <si>
    <t>Výkon motora</t>
  </si>
  <si>
    <t xml:space="preserve">Počet miest na sedenie </t>
  </si>
  <si>
    <t>min. 2 - max. 4</t>
  </si>
  <si>
    <t>Požadovaná pracovná teplota chladiarenská nadstavba</t>
  </si>
  <si>
    <t>min. 80 kW</t>
  </si>
  <si>
    <t>min. 2°C - max. 18°C</t>
  </si>
  <si>
    <t>Hrúbka polyesteru na streche, prenom čele, bočných stenách</t>
  </si>
  <si>
    <t>min. 1,5 mm</t>
  </si>
  <si>
    <t>WBP multiplex</t>
  </si>
  <si>
    <t>min. 3 mm</t>
  </si>
  <si>
    <t>min. 60 mm</t>
  </si>
  <si>
    <t>Izolačné jadro PU</t>
  </si>
  <si>
    <t>Vnutorný protišmykový náter</t>
  </si>
  <si>
    <t>áno</t>
  </si>
  <si>
    <t>Požadovaná užitočná nosnosť prívesu</t>
  </si>
  <si>
    <t>min. 0,60t                          max. 1,5t</t>
  </si>
  <si>
    <t>Počet náprav</t>
  </si>
  <si>
    <t>min. 1 - max. 2</t>
  </si>
  <si>
    <t>Uzamykateľmá nádstavba</t>
  </si>
  <si>
    <t>Rozmery úložnej plochy DxŠxV (mm)</t>
  </si>
  <si>
    <t>min. 2500x1200x1500</t>
  </si>
  <si>
    <t>Úžitkový prives na prevoz tovaru</t>
  </si>
  <si>
    <t>Logický celok - Vozidlo s chladiarenskou nadstavbou a úžitkový príves</t>
  </si>
  <si>
    <t>Ťažné zariadenie</t>
  </si>
  <si>
    <t>Vozidlo s chladiarenskou nadstavbou
Základné technické parametre</t>
  </si>
  <si>
    <t>Úžitkový príves na prevoz tovaru                                                            Základné technické parametre</t>
  </si>
  <si>
    <t>Úžitkové vozidlo s chladiarenskou nadstavbou</t>
  </si>
  <si>
    <t>objem nádob: lit.</t>
  </si>
  <si>
    <t xml:space="preserve">min. 200lit  </t>
  </si>
  <si>
    <t>min. 0,5 bar</t>
  </si>
  <si>
    <t>kapacita min.</t>
  </si>
  <si>
    <t>min. 350ks/h</t>
  </si>
  <si>
    <t xml:space="preserve">požadovaná pracovná teplota </t>
  </si>
  <si>
    <t>min. 45°C</t>
  </si>
  <si>
    <t>max. 20kW</t>
  </si>
  <si>
    <t xml:space="preserve">Celkový elektrický príkon max. </t>
  </si>
  <si>
    <t>rozmery max. (šxhxv)</t>
  </si>
  <si>
    <t>1000 x 950 x 2100mm</t>
  </si>
  <si>
    <t>Tepelno-pasterizačné zariadenie s ventiláciou</t>
  </si>
  <si>
    <t>objem nádoby: lit</t>
  </si>
  <si>
    <t>materiál - oceľ, syntetická tkanina, príp.ekvivalent</t>
  </si>
  <si>
    <t>Reverzná osmóza</t>
  </si>
  <si>
    <t>Zásobník na slad a šrot s dopravníkom</t>
  </si>
  <si>
    <t>min. 350kg/h</t>
  </si>
  <si>
    <t>kapacita dopravníka min.</t>
  </si>
  <si>
    <t>Brzdená náprava</t>
  </si>
  <si>
    <t>7.</t>
  </si>
  <si>
    <t>Chladiarensky box</t>
  </si>
  <si>
    <t>objem min. m3</t>
  </si>
  <si>
    <t>20 m3</t>
  </si>
  <si>
    <t>rozmery max. m (dxšxv)</t>
  </si>
  <si>
    <t>15x2,5x3,3 m</t>
  </si>
  <si>
    <t>chladiarensky agregát min. kW</t>
  </si>
  <si>
    <t>1,5 kW</t>
  </si>
  <si>
    <t>Vyskozdvižný vozík                                                                                      Základné technické parametre</t>
  </si>
  <si>
    <t xml:space="preserve">Požadovaná užitočná nosnosť </t>
  </si>
  <si>
    <t>min. 900 kg</t>
  </si>
  <si>
    <t>min. 2.000 mm</t>
  </si>
  <si>
    <t>Výška zdvihu (mm)</t>
  </si>
  <si>
    <t>Dĺžka vidlíc (mm)</t>
  </si>
  <si>
    <t>min. 1.000 mm</t>
  </si>
  <si>
    <t>Pohon elektrický, príp. plynový</t>
  </si>
  <si>
    <t>doplniť</t>
  </si>
  <si>
    <t>Pracovná výdrž</t>
  </si>
  <si>
    <t>min. 3 hod.</t>
  </si>
  <si>
    <t xml:space="preserve">  min. 300lit  - max. 1200l       </t>
  </si>
  <si>
    <t>Príloha č. 2 Výzvy na predloženie cenovej ponuky</t>
  </si>
  <si>
    <t xml:space="preserve">Kontaktná osoba </t>
  </si>
  <si>
    <t xml:space="preserve">Telefonne číslo </t>
  </si>
  <si>
    <t xml:space="preserve">Email </t>
  </si>
  <si>
    <t>Ing. Pavol Serej</t>
  </si>
  <si>
    <t>serej@brauhaus.sk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</si>
</sst>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\ _€_-;\-* #,##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  "/>
      <family val="0"/>
    </font>
    <font>
      <b/>
      <sz val="10"/>
      <color indexed="8"/>
      <name val="Calibri  "/>
      <family val="0"/>
    </font>
    <font>
      <sz val="10"/>
      <color indexed="8"/>
      <name val="Calibri  "/>
      <family val="0"/>
    </font>
    <font>
      <i/>
      <sz val="10"/>
      <name val="Calibri  "/>
      <family val="0"/>
    </font>
    <font>
      <i/>
      <sz val="11"/>
      <name val="Calibri  "/>
      <family val="0"/>
    </font>
    <font>
      <b/>
      <sz val="10"/>
      <color indexed="10"/>
      <name val="Calibri 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 "/>
      <family val="0"/>
    </font>
    <font>
      <b/>
      <sz val="11"/>
      <color indexed="8"/>
      <name val="Calibri  "/>
      <family val="0"/>
    </font>
    <font>
      <b/>
      <sz val="9"/>
      <color indexed="8"/>
      <name val="Calibri  "/>
      <family val="0"/>
    </font>
    <font>
      <i/>
      <sz val="10"/>
      <color indexed="8"/>
      <name val="Calibri  "/>
      <family val="0"/>
    </font>
    <font>
      <i/>
      <sz val="11"/>
      <color indexed="8"/>
      <name val="Calibri  "/>
      <family val="0"/>
    </font>
    <font>
      <sz val="8"/>
      <color indexed="8"/>
      <name val="Calibri  "/>
      <family val="0"/>
    </font>
    <font>
      <sz val="9"/>
      <color indexed="8"/>
      <name val="Calibri  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  "/>
      <family val="0"/>
    </font>
    <font>
      <sz val="10"/>
      <color theme="1"/>
      <name val="Calibri  "/>
      <family val="0"/>
    </font>
    <font>
      <sz val="11"/>
      <color theme="1"/>
      <name val="Calibri  "/>
      <family val="0"/>
    </font>
    <font>
      <b/>
      <sz val="11"/>
      <color theme="1"/>
      <name val="Calibri  "/>
      <family val="0"/>
    </font>
    <font>
      <b/>
      <sz val="9"/>
      <color theme="1"/>
      <name val="Calibri  "/>
      <family val="0"/>
    </font>
    <font>
      <i/>
      <sz val="10"/>
      <color theme="1"/>
      <name val="Calibri  "/>
      <family val="0"/>
    </font>
    <font>
      <i/>
      <sz val="11"/>
      <color theme="1"/>
      <name val="Calibri  "/>
      <family val="0"/>
    </font>
    <font>
      <b/>
      <sz val="10"/>
      <color rgb="FF000000"/>
      <name val="Calibri  "/>
      <family val="0"/>
    </font>
    <font>
      <sz val="10"/>
      <color rgb="FF000000"/>
      <name val="Calibri  "/>
      <family val="0"/>
    </font>
    <font>
      <i/>
      <sz val="10"/>
      <color rgb="FF000000"/>
      <name val="Calibri  "/>
      <family val="0"/>
    </font>
    <font>
      <sz val="8"/>
      <color rgb="FF000000"/>
      <name val="Calibri  "/>
      <family val="0"/>
    </font>
    <font>
      <sz val="9"/>
      <color theme="1"/>
      <name val="Calibri 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/>
    </xf>
    <xf numFmtId="165" fontId="52" fillId="0" borderId="0" xfId="41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0" fontId="55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5" fillId="34" borderId="15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wrapText="1"/>
    </xf>
    <xf numFmtId="0" fontId="60" fillId="6" borderId="18" xfId="0" applyFont="1" applyFill="1" applyBorder="1" applyAlignment="1">
      <alignment wrapText="1"/>
    </xf>
    <xf numFmtId="0" fontId="59" fillId="0" borderId="18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60" fillId="6" borderId="20" xfId="0" applyFont="1" applyFill="1" applyBorder="1" applyAlignment="1">
      <alignment wrapText="1"/>
    </xf>
    <xf numFmtId="0" fontId="59" fillId="0" borderId="20" xfId="0" applyFont="1" applyBorder="1" applyAlignment="1">
      <alignment horizontal="center" wrapText="1"/>
    </xf>
    <xf numFmtId="44" fontId="59" fillId="6" borderId="20" xfId="43" applyFont="1" applyFill="1" applyBorder="1" applyAlignment="1">
      <alignment wrapText="1"/>
    </xf>
    <xf numFmtId="44" fontId="59" fillId="6" borderId="21" xfId="43" applyFont="1" applyFill="1" applyBorder="1" applyAlignment="1">
      <alignment wrapText="1"/>
    </xf>
    <xf numFmtId="0" fontId="59" fillId="0" borderId="20" xfId="0" applyFont="1" applyBorder="1" applyAlignment="1">
      <alignment wrapText="1"/>
    </xf>
    <xf numFmtId="0" fontId="58" fillId="34" borderId="22" xfId="0" applyFont="1" applyFill="1" applyBorder="1" applyAlignment="1">
      <alignment vertical="center" wrapText="1"/>
    </xf>
    <xf numFmtId="44" fontId="58" fillId="34" borderId="23" xfId="43" applyFont="1" applyFill="1" applyBorder="1" applyAlignment="1">
      <alignment vertical="center" wrapText="1"/>
    </xf>
    <xf numFmtId="0" fontId="61" fillId="6" borderId="16" xfId="0" applyFont="1" applyFill="1" applyBorder="1" applyAlignment="1">
      <alignment horizontal="center" wrapText="1"/>
    </xf>
    <xf numFmtId="0" fontId="61" fillId="6" borderId="20" xfId="0" applyFont="1" applyFill="1" applyBorder="1" applyAlignment="1">
      <alignment horizontal="center" wrapText="1"/>
    </xf>
    <xf numFmtId="0" fontId="59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wrapText="1"/>
    </xf>
    <xf numFmtId="0" fontId="60" fillId="6" borderId="20" xfId="0" applyFont="1" applyFill="1" applyBorder="1" applyAlignment="1">
      <alignment vertical="center" wrapText="1"/>
    </xf>
    <xf numFmtId="0" fontId="61" fillId="6" borderId="20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4" fontId="59" fillId="6" borderId="16" xfId="43" applyFont="1" applyFill="1" applyBorder="1" applyAlignment="1">
      <alignment wrapText="1"/>
    </xf>
    <xf numFmtId="44" fontId="59" fillId="6" borderId="17" xfId="43" applyFont="1" applyFill="1" applyBorder="1" applyAlignment="1">
      <alignment wrapText="1"/>
    </xf>
    <xf numFmtId="44" fontId="59" fillId="6" borderId="25" xfId="43" applyFont="1" applyFill="1" applyBorder="1" applyAlignment="1">
      <alignment wrapText="1"/>
    </xf>
    <xf numFmtId="44" fontId="59" fillId="6" borderId="26" xfId="43" applyFont="1" applyFill="1" applyBorder="1" applyAlignment="1">
      <alignment wrapText="1"/>
    </xf>
    <xf numFmtId="0" fontId="52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/>
    </xf>
    <xf numFmtId="0" fontId="62" fillId="6" borderId="20" xfId="0" applyFont="1" applyFill="1" applyBorder="1" applyAlignment="1">
      <alignment horizontal="center" vertical="center" wrapText="1"/>
    </xf>
    <xf numFmtId="0" fontId="62" fillId="6" borderId="21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4" fontId="4" fillId="6" borderId="36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  <xf numFmtId="49" fontId="3" fillId="33" borderId="40" xfId="0" applyNumberFormat="1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49" fontId="42" fillId="6" borderId="20" xfId="52" applyNumberForma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14" fontId="4" fillId="6" borderId="20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20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2" fillId="6" borderId="34" xfId="0" applyFont="1" applyFill="1" applyBorder="1" applyAlignment="1">
      <alignment horizontal="center" vertical="center" wrapText="1"/>
    </xf>
    <xf numFmtId="0" fontId="62" fillId="6" borderId="43" xfId="0" applyFont="1" applyFill="1" applyBorder="1" applyAlignment="1">
      <alignment horizontal="center" vertical="center" wrapText="1"/>
    </xf>
    <xf numFmtId="9" fontId="62" fillId="6" borderId="34" xfId="0" applyNumberFormat="1" applyFont="1" applyFill="1" applyBorder="1" applyAlignment="1">
      <alignment horizontal="center" vertical="center" wrapText="1"/>
    </xf>
    <xf numFmtId="9" fontId="62" fillId="6" borderId="43" xfId="0" applyNumberFormat="1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8" fillId="34" borderId="45" xfId="0" applyFont="1" applyFill="1" applyBorder="1" applyAlignment="1">
      <alignment vertical="center" wrapText="1"/>
    </xf>
    <xf numFmtId="0" fontId="58" fillId="34" borderId="46" xfId="0" applyFont="1" applyFill="1" applyBorder="1" applyAlignment="1">
      <alignment vertical="center" wrapText="1"/>
    </xf>
    <xf numFmtId="44" fontId="58" fillId="34" borderId="47" xfId="0" applyNumberFormat="1" applyFont="1" applyFill="1" applyBorder="1" applyAlignment="1">
      <alignment horizontal="center" vertical="center" wrapText="1"/>
    </xf>
    <xf numFmtId="0" fontId="58" fillId="34" borderId="48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38" xfId="0" applyFont="1" applyFill="1" applyBorder="1" applyAlignment="1">
      <alignment horizontal="left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47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left" vertical="center" wrapText="1"/>
    </xf>
    <xf numFmtId="0" fontId="52" fillId="0" borderId="51" xfId="0" applyFont="1" applyBorder="1" applyAlignment="1">
      <alignment/>
    </xf>
    <xf numFmtId="0" fontId="52" fillId="0" borderId="13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2" fillId="0" borderId="34" xfId="52" applyBorder="1" applyAlignment="1">
      <alignment/>
    </xf>
    <xf numFmtId="0" fontId="52" fillId="0" borderId="35" xfId="0" applyFont="1" applyBorder="1" applyAlignment="1">
      <alignment/>
    </xf>
    <xf numFmtId="0" fontId="52" fillId="0" borderId="43" xfId="0" applyFont="1" applyBorder="1" applyAlignment="1">
      <alignment/>
    </xf>
    <xf numFmtId="0" fontId="52" fillId="0" borderId="47" xfId="0" applyFont="1" applyBorder="1" applyAlignment="1">
      <alignment/>
    </xf>
    <xf numFmtId="0" fontId="52" fillId="0" borderId="48" xfId="0" applyFont="1" applyBorder="1" applyAlignment="1">
      <alignment/>
    </xf>
    <xf numFmtId="0" fontId="52" fillId="0" borderId="52" xfId="0" applyFont="1" applyBorder="1" applyAlignment="1">
      <alignment/>
    </xf>
    <xf numFmtId="0" fontId="52" fillId="0" borderId="53" xfId="0" applyFont="1" applyBorder="1" applyAlignment="1">
      <alignment/>
    </xf>
    <xf numFmtId="0" fontId="59" fillId="0" borderId="34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 wrapText="1"/>
    </xf>
    <xf numFmtId="0" fontId="55" fillId="34" borderId="54" xfId="0" applyFont="1" applyFill="1" applyBorder="1" applyAlignment="1">
      <alignment horizontal="center" vertical="center" wrapText="1"/>
    </xf>
    <xf numFmtId="0" fontId="52" fillId="0" borderId="55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2" fillId="6" borderId="55" xfId="0" applyFont="1" applyFill="1" applyBorder="1" applyAlignment="1">
      <alignment horizontal="center" vertical="center" wrapText="1"/>
    </xf>
    <xf numFmtId="0" fontId="62" fillId="6" borderId="56" xfId="0" applyFont="1" applyFill="1" applyBorder="1" applyAlignment="1">
      <alignment horizontal="center" vertical="center" wrapText="1"/>
    </xf>
    <xf numFmtId="44" fontId="58" fillId="34" borderId="38" xfId="0" applyNumberFormat="1" applyFont="1" applyFill="1" applyBorder="1" applyAlignment="1">
      <alignment horizontal="center" vertical="center" wrapText="1"/>
    </xf>
    <xf numFmtId="0" fontId="58" fillId="34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ej@brauhaus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ej@brauhaus.s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39">
      <selection activeCell="A5" sqref="A5:H5"/>
    </sheetView>
  </sheetViews>
  <sheetFormatPr defaultColWidth="9.28125" defaultRowHeight="15"/>
  <cols>
    <col min="1" max="1" width="7.7109375" style="6" customWidth="1"/>
    <col min="2" max="2" width="30.421875" style="6" customWidth="1"/>
    <col min="3" max="3" width="15.421875" style="6" customWidth="1"/>
    <col min="4" max="4" width="9.28125" style="6" customWidth="1"/>
    <col min="5" max="5" width="10.28125" style="6" bestFit="1" customWidth="1"/>
    <col min="6" max="6" width="12.57421875" style="6" bestFit="1" customWidth="1"/>
    <col min="7" max="7" width="13.421875" style="6" customWidth="1"/>
    <col min="8" max="8" width="13.57421875" style="6" customWidth="1"/>
    <col min="9" max="16384" width="9.28125" style="6" customWidth="1"/>
  </cols>
  <sheetData>
    <row r="1" spans="1:7" s="2" customFormat="1" ht="12.75">
      <c r="A1" s="1" t="s">
        <v>46</v>
      </c>
      <c r="C1" s="3"/>
      <c r="D1" s="3"/>
      <c r="E1" s="4"/>
      <c r="F1" s="5"/>
      <c r="G1" s="4"/>
    </row>
    <row r="2" spans="1:7" s="2" customFormat="1" ht="12.75">
      <c r="A2" s="1"/>
      <c r="C2" s="3"/>
      <c r="D2" s="3"/>
      <c r="E2" s="4"/>
      <c r="F2" s="5"/>
      <c r="G2" s="4"/>
    </row>
    <row r="3" spans="1:8" ht="13.5">
      <c r="A3" s="70" t="s">
        <v>0</v>
      </c>
      <c r="B3" s="70"/>
      <c r="C3" s="70"/>
      <c r="D3" s="70"/>
      <c r="E3" s="70"/>
      <c r="F3" s="70"/>
      <c r="G3" s="70"/>
      <c r="H3" s="70"/>
    </row>
    <row r="4" spans="1:8" ht="13.5">
      <c r="A4" s="7"/>
      <c r="B4" s="7"/>
      <c r="C4" s="7"/>
      <c r="D4" s="7"/>
      <c r="E4" s="7"/>
      <c r="F4" s="7"/>
      <c r="G4" s="7"/>
      <c r="H4" s="7"/>
    </row>
    <row r="5" spans="1:8" ht="22.5" customHeight="1" thickBot="1">
      <c r="A5" s="71" t="s">
        <v>82</v>
      </c>
      <c r="B5" s="71"/>
      <c r="C5" s="71"/>
      <c r="D5" s="71"/>
      <c r="E5" s="71"/>
      <c r="F5" s="71"/>
      <c r="G5" s="71"/>
      <c r="H5" s="71"/>
    </row>
    <row r="6" spans="1:8" s="2" customFormat="1" ht="15.75" customHeight="1">
      <c r="A6" s="72" t="s">
        <v>1</v>
      </c>
      <c r="B6" s="73"/>
      <c r="C6" s="73"/>
      <c r="D6" s="73"/>
      <c r="E6" s="73"/>
      <c r="F6" s="73"/>
      <c r="G6" s="73"/>
      <c r="H6" s="74"/>
    </row>
    <row r="7" spans="1:8" s="2" customFormat="1" ht="12.75">
      <c r="A7" s="75" t="s">
        <v>2</v>
      </c>
      <c r="B7" s="76"/>
      <c r="C7" s="77" t="s">
        <v>47</v>
      </c>
      <c r="D7" s="77"/>
      <c r="E7" s="77"/>
      <c r="F7" s="77"/>
      <c r="G7" s="77"/>
      <c r="H7" s="78"/>
    </row>
    <row r="8" spans="1:8" s="2" customFormat="1" ht="12.75">
      <c r="A8" s="8" t="s">
        <v>3</v>
      </c>
      <c r="B8" s="9"/>
      <c r="C8" s="79" t="s">
        <v>48</v>
      </c>
      <c r="D8" s="80"/>
      <c r="E8" s="80"/>
      <c r="F8" s="80"/>
      <c r="G8" s="80"/>
      <c r="H8" s="81"/>
    </row>
    <row r="9" spans="1:8" s="2" customFormat="1" ht="12.75">
      <c r="A9" s="10" t="s">
        <v>4</v>
      </c>
      <c r="B9" s="11"/>
      <c r="C9" s="80">
        <v>46175121</v>
      </c>
      <c r="D9" s="77"/>
      <c r="E9" s="77"/>
      <c r="F9" s="77"/>
      <c r="G9" s="77"/>
      <c r="H9" s="78"/>
    </row>
    <row r="10" spans="1:8" s="2" customFormat="1" ht="15.75" customHeight="1">
      <c r="A10" s="121" t="s">
        <v>127</v>
      </c>
      <c r="B10" s="122"/>
      <c r="C10" s="116" t="s">
        <v>130</v>
      </c>
      <c r="D10" s="117"/>
      <c r="E10" s="117"/>
      <c r="F10" s="117"/>
      <c r="G10" s="117"/>
      <c r="H10" s="118"/>
    </row>
    <row r="11" spans="1:8" s="2" customFormat="1" ht="13.5" thickBot="1">
      <c r="A11" s="119" t="s">
        <v>128</v>
      </c>
      <c r="B11" s="120"/>
      <c r="C11" s="116">
        <v>421904697285</v>
      </c>
      <c r="D11" s="117"/>
      <c r="E11" s="117"/>
      <c r="F11" s="117"/>
      <c r="G11" s="117"/>
      <c r="H11" s="118"/>
    </row>
    <row r="12" spans="1:8" s="2" customFormat="1" ht="15" thickBot="1">
      <c r="A12" s="126" t="s">
        <v>129</v>
      </c>
      <c r="B12" s="127"/>
      <c r="C12" s="123" t="s">
        <v>131</v>
      </c>
      <c r="D12" s="124"/>
      <c r="E12" s="124"/>
      <c r="F12" s="124"/>
      <c r="G12" s="124"/>
      <c r="H12" s="125"/>
    </row>
    <row r="13" spans="1:8" s="2" customFormat="1" ht="12.75">
      <c r="A13" s="72" t="s">
        <v>5</v>
      </c>
      <c r="B13" s="73"/>
      <c r="C13" s="82"/>
      <c r="D13" s="82"/>
      <c r="E13" s="82"/>
      <c r="F13" s="82"/>
      <c r="G13" s="82"/>
      <c r="H13" s="83"/>
    </row>
    <row r="14" spans="1:8" s="2" customFormat="1" ht="12.75">
      <c r="A14" s="75" t="s">
        <v>6</v>
      </c>
      <c r="B14" s="76"/>
      <c r="C14" s="90"/>
      <c r="D14" s="90"/>
      <c r="E14" s="90"/>
      <c r="F14" s="90"/>
      <c r="G14" s="90"/>
      <c r="H14" s="91"/>
    </row>
    <row r="15" spans="1:8" s="2" customFormat="1" ht="12.75">
      <c r="A15" s="8" t="s">
        <v>7</v>
      </c>
      <c r="B15" s="9"/>
      <c r="C15" s="92"/>
      <c r="D15" s="93"/>
      <c r="E15" s="93"/>
      <c r="F15" s="93"/>
      <c r="G15" s="93"/>
      <c r="H15" s="94"/>
    </row>
    <row r="16" spans="1:8" s="2" customFormat="1" ht="12.75">
      <c r="A16" s="10" t="s">
        <v>8</v>
      </c>
      <c r="B16" s="11"/>
      <c r="C16" s="93"/>
      <c r="D16" s="93"/>
      <c r="E16" s="93"/>
      <c r="F16" s="93"/>
      <c r="G16" s="93"/>
      <c r="H16" s="94"/>
    </row>
    <row r="17" spans="1:8" s="2" customFormat="1" ht="12.75">
      <c r="A17" s="10" t="s">
        <v>9</v>
      </c>
      <c r="B17" s="11"/>
      <c r="C17" s="84"/>
      <c r="D17" s="84"/>
      <c r="E17" s="84"/>
      <c r="F17" s="84"/>
      <c r="G17" s="84"/>
      <c r="H17" s="85"/>
    </row>
    <row r="18" spans="1:8" ht="14.25">
      <c r="A18" s="10" t="s">
        <v>10</v>
      </c>
      <c r="B18" s="11"/>
      <c r="C18" s="86"/>
      <c r="D18" s="87"/>
      <c r="E18" s="87"/>
      <c r="F18" s="87"/>
      <c r="G18" s="87"/>
      <c r="H18" s="88"/>
    </row>
    <row r="19" spans="1:8" s="2" customFormat="1" ht="12.75">
      <c r="A19" s="10" t="s">
        <v>11</v>
      </c>
      <c r="B19" s="11"/>
      <c r="C19" s="89"/>
      <c r="D19" s="84"/>
      <c r="E19" s="84"/>
      <c r="F19" s="84"/>
      <c r="G19" s="84"/>
      <c r="H19" s="85"/>
    </row>
    <row r="20" spans="1:8" s="2" customFormat="1" ht="13.5" thickBot="1">
      <c r="A20" s="12" t="s">
        <v>12</v>
      </c>
      <c r="B20" s="13"/>
      <c r="C20" s="67"/>
      <c r="D20" s="68"/>
      <c r="E20" s="68"/>
      <c r="F20" s="68"/>
      <c r="G20" s="68"/>
      <c r="H20" s="69"/>
    </row>
    <row r="21" spans="1:8" s="2" customFormat="1" ht="7.5" customHeight="1" thickBot="1">
      <c r="A21" s="6"/>
      <c r="B21" s="6"/>
      <c r="C21" s="6"/>
      <c r="D21" s="6"/>
      <c r="E21" s="6"/>
      <c r="F21" s="6"/>
      <c r="G21" s="6"/>
      <c r="H21" s="6"/>
    </row>
    <row r="22" spans="1:8" s="2" customFormat="1" ht="43.5" customHeight="1">
      <c r="A22" s="14" t="s">
        <v>13</v>
      </c>
      <c r="B22" s="56" t="s">
        <v>84</v>
      </c>
      <c r="C22" s="57"/>
      <c r="D22" s="58"/>
      <c r="E22" s="56" t="s">
        <v>39</v>
      </c>
      <c r="F22" s="58"/>
      <c r="G22" s="56" t="s">
        <v>41</v>
      </c>
      <c r="H22" s="95"/>
    </row>
    <row r="23" spans="1:13" s="2" customFormat="1" ht="13.5" customHeight="1">
      <c r="A23" s="102" t="s">
        <v>15</v>
      </c>
      <c r="B23" s="51" t="s">
        <v>50</v>
      </c>
      <c r="C23" s="51"/>
      <c r="D23" s="51"/>
      <c r="E23" s="65" t="s">
        <v>49</v>
      </c>
      <c r="F23" s="66"/>
      <c r="G23" s="53"/>
      <c r="H23" s="54"/>
      <c r="I23" s="15"/>
      <c r="J23" s="16"/>
      <c r="K23" s="16"/>
      <c r="M23" s="15"/>
    </row>
    <row r="24" spans="1:12" s="2" customFormat="1" ht="24" customHeight="1">
      <c r="A24" s="103"/>
      <c r="B24" s="51" t="s">
        <v>51</v>
      </c>
      <c r="C24" s="51"/>
      <c r="D24" s="51"/>
      <c r="E24" s="52" t="s">
        <v>52</v>
      </c>
      <c r="F24" s="52"/>
      <c r="G24" s="53"/>
      <c r="H24" s="54"/>
      <c r="I24" s="16"/>
      <c r="J24" s="15"/>
      <c r="K24" s="16"/>
      <c r="L24" s="16"/>
    </row>
    <row r="25" spans="1:12" s="2" customFormat="1" ht="12.75">
      <c r="A25" s="103"/>
      <c r="B25" s="51" t="s">
        <v>60</v>
      </c>
      <c r="C25" s="51"/>
      <c r="D25" s="51"/>
      <c r="E25" s="52" t="s">
        <v>64</v>
      </c>
      <c r="F25" s="52"/>
      <c r="G25" s="53"/>
      <c r="H25" s="54"/>
      <c r="I25" s="16"/>
      <c r="J25" s="15"/>
      <c r="K25" s="16"/>
      <c r="L25" s="16"/>
    </row>
    <row r="26" spans="1:12" s="2" customFormat="1" ht="12.75" customHeight="1">
      <c r="A26" s="103"/>
      <c r="B26" s="62" t="s">
        <v>61</v>
      </c>
      <c r="C26" s="63"/>
      <c r="D26" s="64"/>
      <c r="E26" s="65" t="s">
        <v>62</v>
      </c>
      <c r="F26" s="66"/>
      <c r="G26" s="53"/>
      <c r="H26" s="54"/>
      <c r="I26" s="16"/>
      <c r="J26" s="15"/>
      <c r="K26" s="16"/>
      <c r="L26" s="16"/>
    </row>
    <row r="27" spans="1:12" s="2" customFormat="1" ht="15" customHeight="1">
      <c r="A27" s="103"/>
      <c r="B27" s="51" t="s">
        <v>63</v>
      </c>
      <c r="C27" s="51"/>
      <c r="D27" s="51"/>
      <c r="E27" s="52" t="s">
        <v>65</v>
      </c>
      <c r="F27" s="52"/>
      <c r="G27" s="53"/>
      <c r="H27" s="54"/>
      <c r="I27" s="16"/>
      <c r="J27" s="15"/>
      <c r="K27" s="16"/>
      <c r="L27" s="16"/>
    </row>
    <row r="28" spans="1:12" s="2" customFormat="1" ht="15.75" customHeight="1">
      <c r="A28" s="103"/>
      <c r="B28" s="51" t="s">
        <v>66</v>
      </c>
      <c r="C28" s="51"/>
      <c r="D28" s="51"/>
      <c r="E28" s="52" t="s">
        <v>67</v>
      </c>
      <c r="F28" s="52"/>
      <c r="G28" s="53"/>
      <c r="H28" s="54"/>
      <c r="I28" s="16"/>
      <c r="J28" s="15"/>
      <c r="K28" s="16"/>
      <c r="L28" s="16"/>
    </row>
    <row r="29" spans="1:12" ht="14.25">
      <c r="A29" s="103"/>
      <c r="B29" s="62" t="s">
        <v>68</v>
      </c>
      <c r="C29" s="63"/>
      <c r="D29" s="64"/>
      <c r="E29" s="96" t="s">
        <v>69</v>
      </c>
      <c r="F29" s="97"/>
      <c r="G29" s="98"/>
      <c r="H29" s="99"/>
      <c r="I29" s="17"/>
      <c r="J29" s="18"/>
      <c r="K29" s="15"/>
      <c r="L29" s="18"/>
    </row>
    <row r="30" spans="1:8" ht="20.25" customHeight="1">
      <c r="A30" s="103"/>
      <c r="B30" s="62" t="s">
        <v>71</v>
      </c>
      <c r="C30" s="63"/>
      <c r="D30" s="64"/>
      <c r="E30" s="96" t="s">
        <v>70</v>
      </c>
      <c r="F30" s="97"/>
      <c r="G30" s="98"/>
      <c r="H30" s="99"/>
    </row>
    <row r="31" spans="1:8" ht="17.25" customHeight="1">
      <c r="A31" s="103"/>
      <c r="B31" s="62" t="s">
        <v>72</v>
      </c>
      <c r="C31" s="63"/>
      <c r="D31" s="64"/>
      <c r="E31" s="65" t="s">
        <v>73</v>
      </c>
      <c r="F31" s="66"/>
      <c r="G31" s="100"/>
      <c r="H31" s="101"/>
    </row>
    <row r="32" spans="1:8" ht="18.75" customHeight="1" thickBot="1">
      <c r="A32" s="103"/>
      <c r="B32" s="62" t="s">
        <v>83</v>
      </c>
      <c r="C32" s="63"/>
      <c r="D32" s="64"/>
      <c r="E32" s="96" t="s">
        <v>73</v>
      </c>
      <c r="F32" s="97"/>
      <c r="G32" s="98"/>
      <c r="H32" s="99"/>
    </row>
    <row r="33" spans="1:8" ht="36" customHeight="1">
      <c r="A33" s="19" t="s">
        <v>13</v>
      </c>
      <c r="B33" s="56" t="s">
        <v>85</v>
      </c>
      <c r="C33" s="57"/>
      <c r="D33" s="58"/>
      <c r="E33" s="59" t="s">
        <v>39</v>
      </c>
      <c r="F33" s="60"/>
      <c r="G33" s="59" t="s">
        <v>41</v>
      </c>
      <c r="H33" s="61"/>
    </row>
    <row r="34" spans="1:8" ht="31.5" customHeight="1">
      <c r="A34" s="55" t="s">
        <v>18</v>
      </c>
      <c r="B34" s="51" t="s">
        <v>74</v>
      </c>
      <c r="C34" s="51"/>
      <c r="D34" s="51"/>
      <c r="E34" s="65" t="s">
        <v>75</v>
      </c>
      <c r="F34" s="66"/>
      <c r="G34" s="53"/>
      <c r="H34" s="54"/>
    </row>
    <row r="35" spans="1:8" ht="13.5">
      <c r="A35" s="55"/>
      <c r="B35" s="51" t="s">
        <v>76</v>
      </c>
      <c r="C35" s="51"/>
      <c r="D35" s="51"/>
      <c r="E35" s="52" t="s">
        <v>77</v>
      </c>
      <c r="F35" s="52"/>
      <c r="G35" s="53"/>
      <c r="H35" s="54"/>
    </row>
    <row r="36" spans="1:8" ht="24" customHeight="1">
      <c r="A36" s="55"/>
      <c r="B36" s="51" t="s">
        <v>105</v>
      </c>
      <c r="C36" s="51"/>
      <c r="D36" s="51"/>
      <c r="E36" s="52" t="s">
        <v>73</v>
      </c>
      <c r="F36" s="52"/>
      <c r="G36" s="53"/>
      <c r="H36" s="54"/>
    </row>
    <row r="37" spans="1:8" ht="28.5" customHeight="1">
      <c r="A37" s="55"/>
      <c r="B37" s="62" t="s">
        <v>78</v>
      </c>
      <c r="C37" s="63"/>
      <c r="D37" s="64"/>
      <c r="E37" s="65" t="s">
        <v>73</v>
      </c>
      <c r="F37" s="66"/>
      <c r="G37" s="53"/>
      <c r="H37" s="54"/>
    </row>
    <row r="38" spans="1:8" ht="18.75" customHeight="1" thickBot="1">
      <c r="A38" s="55"/>
      <c r="B38" s="51" t="s">
        <v>79</v>
      </c>
      <c r="C38" s="51"/>
      <c r="D38" s="51"/>
      <c r="E38" s="52" t="s">
        <v>80</v>
      </c>
      <c r="F38" s="52"/>
      <c r="G38" s="53"/>
      <c r="H38" s="54"/>
    </row>
    <row r="39" spans="1:8" ht="36" customHeight="1">
      <c r="A39" s="19" t="s">
        <v>13</v>
      </c>
      <c r="B39" s="56" t="s">
        <v>114</v>
      </c>
      <c r="C39" s="57"/>
      <c r="D39" s="58"/>
      <c r="E39" s="59" t="s">
        <v>39</v>
      </c>
      <c r="F39" s="60"/>
      <c r="G39" s="59" t="s">
        <v>41</v>
      </c>
      <c r="H39" s="61"/>
    </row>
    <row r="40" spans="1:8" ht="16.5" customHeight="1">
      <c r="A40" s="55" t="s">
        <v>19</v>
      </c>
      <c r="B40" s="51" t="s">
        <v>115</v>
      </c>
      <c r="C40" s="51"/>
      <c r="D40" s="51"/>
      <c r="E40" s="65" t="s">
        <v>116</v>
      </c>
      <c r="F40" s="66"/>
      <c r="G40" s="53"/>
      <c r="H40" s="54"/>
    </row>
    <row r="41" spans="1:8" ht="18" customHeight="1">
      <c r="A41" s="55"/>
      <c r="B41" s="51" t="s">
        <v>118</v>
      </c>
      <c r="C41" s="51"/>
      <c r="D41" s="51"/>
      <c r="E41" s="52" t="s">
        <v>117</v>
      </c>
      <c r="F41" s="52"/>
      <c r="G41" s="53"/>
      <c r="H41" s="54"/>
    </row>
    <row r="42" spans="1:8" s="2" customFormat="1" ht="12.75">
      <c r="A42" s="55"/>
      <c r="B42" s="51" t="s">
        <v>119</v>
      </c>
      <c r="C42" s="51"/>
      <c r="D42" s="51"/>
      <c r="E42" s="52" t="s">
        <v>120</v>
      </c>
      <c r="F42" s="52"/>
      <c r="G42" s="53"/>
      <c r="H42" s="54"/>
    </row>
    <row r="43" spans="1:8" ht="13.5">
      <c r="A43" s="55"/>
      <c r="B43" s="62" t="s">
        <v>121</v>
      </c>
      <c r="C43" s="63"/>
      <c r="D43" s="64"/>
      <c r="E43" s="65" t="s">
        <v>122</v>
      </c>
      <c r="F43" s="66"/>
      <c r="G43" s="53"/>
      <c r="H43" s="54"/>
    </row>
    <row r="44" spans="1:8" s="2" customFormat="1" ht="49.5" customHeight="1">
      <c r="A44" s="55"/>
      <c r="B44" s="51" t="s">
        <v>123</v>
      </c>
      <c r="C44" s="51"/>
      <c r="D44" s="51"/>
      <c r="E44" s="52" t="s">
        <v>124</v>
      </c>
      <c r="F44" s="52"/>
      <c r="G44" s="53"/>
      <c r="H44" s="54"/>
    </row>
    <row r="45" spans="1:8" ht="13.5">
      <c r="A45" s="48" t="s">
        <v>20</v>
      </c>
      <c r="B45" s="104" t="s">
        <v>45</v>
      </c>
      <c r="C45" s="105"/>
      <c r="D45" s="106"/>
      <c r="E45" s="96" t="s">
        <v>16</v>
      </c>
      <c r="F45" s="97"/>
      <c r="G45" s="98"/>
      <c r="H45" s="99"/>
    </row>
    <row r="46" ht="14.25" thickBot="1"/>
    <row r="47" spans="1:8" ht="27" thickBot="1">
      <c r="A47" s="20" t="s">
        <v>13</v>
      </c>
      <c r="B47" s="21" t="s">
        <v>22</v>
      </c>
      <c r="C47" s="22" t="s">
        <v>23</v>
      </c>
      <c r="D47" s="22" t="s">
        <v>24</v>
      </c>
      <c r="E47" s="22" t="s">
        <v>25</v>
      </c>
      <c r="F47" s="22" t="s">
        <v>26</v>
      </c>
      <c r="G47" s="22" t="s">
        <v>27</v>
      </c>
      <c r="H47" s="23" t="s">
        <v>28</v>
      </c>
    </row>
    <row r="48" spans="1:8" ht="26.25">
      <c r="A48" s="24" t="s">
        <v>15</v>
      </c>
      <c r="B48" s="25" t="s">
        <v>86</v>
      </c>
      <c r="C48" s="35"/>
      <c r="D48" s="26" t="s">
        <v>29</v>
      </c>
      <c r="E48" s="43">
        <v>1</v>
      </c>
      <c r="F48" s="44">
        <v>0</v>
      </c>
      <c r="G48" s="44">
        <f>F48*E48</f>
        <v>0</v>
      </c>
      <c r="H48" s="45">
        <f>G48*1.2</f>
        <v>0</v>
      </c>
    </row>
    <row r="49" spans="1:8" ht="14.25" customHeight="1">
      <c r="A49" s="27" t="s">
        <v>18</v>
      </c>
      <c r="B49" s="41" t="s">
        <v>81</v>
      </c>
      <c r="C49" s="42"/>
      <c r="D49" s="39" t="s">
        <v>29</v>
      </c>
      <c r="E49" s="39">
        <v>1</v>
      </c>
      <c r="F49" s="46">
        <v>0</v>
      </c>
      <c r="G49" s="46">
        <f>F49*E49</f>
        <v>0</v>
      </c>
      <c r="H49" s="47">
        <f>G49*1.2</f>
        <v>0</v>
      </c>
    </row>
    <row r="50" spans="1:8" ht="14.25" thickBot="1">
      <c r="A50" s="50" t="s">
        <v>19</v>
      </c>
      <c r="B50" s="41"/>
      <c r="C50" s="42"/>
      <c r="D50" s="49"/>
      <c r="E50" s="49"/>
      <c r="F50" s="46"/>
      <c r="G50" s="46"/>
      <c r="H50" s="47"/>
    </row>
    <row r="51" spans="1:8" ht="14.25" customHeight="1" thickBot="1">
      <c r="A51" s="24" t="s">
        <v>20</v>
      </c>
      <c r="B51" s="32" t="s">
        <v>30</v>
      </c>
      <c r="C51" s="29" t="s">
        <v>31</v>
      </c>
      <c r="D51" s="29" t="s">
        <v>29</v>
      </c>
      <c r="E51" s="37">
        <v>1</v>
      </c>
      <c r="F51" s="30">
        <v>0</v>
      </c>
      <c r="G51" s="30">
        <f>F51*E51</f>
        <v>0</v>
      </c>
      <c r="H51" s="31">
        <f>G51*1.2</f>
        <v>0</v>
      </c>
    </row>
    <row r="52" spans="1:8" ht="14.25" thickBot="1">
      <c r="A52" s="107" t="s">
        <v>33</v>
      </c>
      <c r="B52" s="108"/>
      <c r="C52" s="33" t="s">
        <v>34</v>
      </c>
      <c r="D52" s="109">
        <f>SUM(G48:G51)</f>
        <v>0</v>
      </c>
      <c r="E52" s="110"/>
      <c r="F52" s="111" t="s">
        <v>35</v>
      </c>
      <c r="G52" s="112"/>
      <c r="H52" s="34">
        <f>SUM(H48:H51)</f>
        <v>0</v>
      </c>
    </row>
    <row r="53" ht="14.25" thickBot="1"/>
    <row r="54" spans="1:8" ht="45.75" customHeight="1" thickBot="1">
      <c r="A54" s="113" t="s">
        <v>36</v>
      </c>
      <c r="B54" s="114"/>
      <c r="C54" s="114"/>
      <c r="D54" s="114"/>
      <c r="E54" s="114"/>
      <c r="F54" s="114"/>
      <c r="G54" s="114"/>
      <c r="H54" s="115"/>
    </row>
    <row r="58" spans="5:8" ht="13.5">
      <c r="E58" s="70" t="s">
        <v>37</v>
      </c>
      <c r="F58" s="70"/>
      <c r="G58" s="70"/>
      <c r="H58" s="70"/>
    </row>
    <row r="59" spans="5:8" ht="13.5">
      <c r="E59" s="70" t="s">
        <v>38</v>
      </c>
      <c r="F59" s="70"/>
      <c r="G59" s="70"/>
      <c r="H59" s="70"/>
    </row>
  </sheetData>
  <sheetProtection/>
  <mergeCells count="103">
    <mergeCell ref="A11:B11"/>
    <mergeCell ref="A10:B10"/>
    <mergeCell ref="C12:H12"/>
    <mergeCell ref="C11:H11"/>
    <mergeCell ref="A12:B12"/>
    <mergeCell ref="B37:D37"/>
    <mergeCell ref="E37:F37"/>
    <mergeCell ref="G37:H37"/>
    <mergeCell ref="B38:D38"/>
    <mergeCell ref="E38:F38"/>
    <mergeCell ref="G38:H38"/>
    <mergeCell ref="A34:A38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E59:H59"/>
    <mergeCell ref="B45:D45"/>
    <mergeCell ref="E45:F45"/>
    <mergeCell ref="G45:H45"/>
    <mergeCell ref="A52:B52"/>
    <mergeCell ref="D52:E52"/>
    <mergeCell ref="F52:G52"/>
    <mergeCell ref="A54:H54"/>
    <mergeCell ref="E58:H58"/>
    <mergeCell ref="B31:D31"/>
    <mergeCell ref="E31:F31"/>
    <mergeCell ref="G31:H31"/>
    <mergeCell ref="A23:A32"/>
    <mergeCell ref="B33:D33"/>
    <mergeCell ref="E33:F33"/>
    <mergeCell ref="G33:H33"/>
    <mergeCell ref="G32:H32"/>
    <mergeCell ref="E32:F32"/>
    <mergeCell ref="B32:D32"/>
    <mergeCell ref="B28:D28"/>
    <mergeCell ref="E28:F28"/>
    <mergeCell ref="G28:H28"/>
    <mergeCell ref="B30:D30"/>
    <mergeCell ref="E30:F30"/>
    <mergeCell ref="G30:H30"/>
    <mergeCell ref="B29:D29"/>
    <mergeCell ref="E29:F29"/>
    <mergeCell ref="G29:H29"/>
    <mergeCell ref="B27:D27"/>
    <mergeCell ref="E27:F27"/>
    <mergeCell ref="G27:H27"/>
    <mergeCell ref="B23:D23"/>
    <mergeCell ref="E23:F23"/>
    <mergeCell ref="G23:H23"/>
    <mergeCell ref="B24:D24"/>
    <mergeCell ref="E24:F24"/>
    <mergeCell ref="G24:H24"/>
    <mergeCell ref="B22:D22"/>
    <mergeCell ref="E22:F22"/>
    <mergeCell ref="G22:H22"/>
    <mergeCell ref="B26:D26"/>
    <mergeCell ref="E26:F26"/>
    <mergeCell ref="G26:H26"/>
    <mergeCell ref="B25:D25"/>
    <mergeCell ref="E25:F25"/>
    <mergeCell ref="G25:H25"/>
    <mergeCell ref="C9:H9"/>
    <mergeCell ref="A13:H13"/>
    <mergeCell ref="A14:B14"/>
    <mergeCell ref="C17:H17"/>
    <mergeCell ref="C18:H18"/>
    <mergeCell ref="C19:H19"/>
    <mergeCell ref="C14:H14"/>
    <mergeCell ref="C15:H15"/>
    <mergeCell ref="C16:H16"/>
    <mergeCell ref="C10:H10"/>
    <mergeCell ref="A3:H3"/>
    <mergeCell ref="A5:H5"/>
    <mergeCell ref="A6:H6"/>
    <mergeCell ref="A7:B7"/>
    <mergeCell ref="C7:H7"/>
    <mergeCell ref="C8:H8"/>
    <mergeCell ref="B43:D43"/>
    <mergeCell ref="E43:F43"/>
    <mergeCell ref="G43:H43"/>
    <mergeCell ref="C20:H20"/>
    <mergeCell ref="B40:D40"/>
    <mergeCell ref="E40:F40"/>
    <mergeCell ref="G40:H40"/>
    <mergeCell ref="B41:D41"/>
    <mergeCell ref="E41:F41"/>
    <mergeCell ref="G41:H41"/>
    <mergeCell ref="B44:D44"/>
    <mergeCell ref="E44:F44"/>
    <mergeCell ref="G44:H44"/>
    <mergeCell ref="A40:A44"/>
    <mergeCell ref="B39:D39"/>
    <mergeCell ref="E39:F39"/>
    <mergeCell ref="G39:H39"/>
    <mergeCell ref="B42:D42"/>
    <mergeCell ref="E42:F42"/>
    <mergeCell ref="G42:H42"/>
  </mergeCells>
  <hyperlinks>
    <hyperlink ref="C12" r:id="rId1" display="serej@brauhaus.sk"/>
  </hyperlinks>
  <printOptions/>
  <pageMargins left="0.7" right="0.7" top="0.75" bottom="0.75" header="0.3" footer="0.3"/>
  <pageSetup fitToHeight="0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44">
      <selection activeCell="A62" sqref="A62:IV62"/>
    </sheetView>
  </sheetViews>
  <sheetFormatPr defaultColWidth="9.28125" defaultRowHeight="15"/>
  <cols>
    <col min="1" max="1" width="7.7109375" style="6" customWidth="1"/>
    <col min="2" max="2" width="30.421875" style="6" customWidth="1"/>
    <col min="3" max="3" width="15.421875" style="6" customWidth="1"/>
    <col min="4" max="4" width="9.28125" style="6" customWidth="1"/>
    <col min="5" max="5" width="10.28125" style="6" bestFit="1" customWidth="1"/>
    <col min="6" max="6" width="12.57421875" style="6" bestFit="1" customWidth="1"/>
    <col min="7" max="7" width="13.421875" style="6" customWidth="1"/>
    <col min="8" max="8" width="13.57421875" style="6" customWidth="1"/>
    <col min="9" max="16384" width="9.28125" style="6" customWidth="1"/>
  </cols>
  <sheetData>
    <row r="1" spans="1:7" s="2" customFormat="1" ht="12.75">
      <c r="A1" s="1" t="s">
        <v>126</v>
      </c>
      <c r="C1" s="3"/>
      <c r="D1" s="3"/>
      <c r="E1" s="4"/>
      <c r="F1" s="5"/>
      <c r="G1" s="4"/>
    </row>
    <row r="2" spans="1:7" s="2" customFormat="1" ht="12.75">
      <c r="A2" s="1"/>
      <c r="C2" s="3"/>
      <c r="D2" s="3"/>
      <c r="E2" s="4"/>
      <c r="F2" s="5"/>
      <c r="G2" s="4"/>
    </row>
    <row r="3" spans="1:8" ht="13.5">
      <c r="A3" s="70" t="s">
        <v>0</v>
      </c>
      <c r="B3" s="70"/>
      <c r="C3" s="70"/>
      <c r="D3" s="70"/>
      <c r="E3" s="70"/>
      <c r="F3" s="70"/>
      <c r="G3" s="70"/>
      <c r="H3" s="70"/>
    </row>
    <row r="4" spans="1:8" ht="13.5">
      <c r="A4" s="38"/>
      <c r="B4" s="38"/>
      <c r="C4" s="38"/>
      <c r="D4" s="38"/>
      <c r="E4" s="38"/>
      <c r="F4" s="38"/>
      <c r="G4" s="38"/>
      <c r="H4" s="38"/>
    </row>
    <row r="5" spans="1:8" ht="22.5" customHeight="1" thickBot="1">
      <c r="A5" s="71" t="s">
        <v>59</v>
      </c>
      <c r="B5" s="71"/>
      <c r="C5" s="71"/>
      <c r="D5" s="71"/>
      <c r="E5" s="71"/>
      <c r="F5" s="71"/>
      <c r="G5" s="71"/>
      <c r="H5" s="71"/>
    </row>
    <row r="6" spans="1:8" s="2" customFormat="1" ht="15.75" customHeight="1">
      <c r="A6" s="72" t="s">
        <v>1</v>
      </c>
      <c r="B6" s="73"/>
      <c r="C6" s="73"/>
      <c r="D6" s="73"/>
      <c r="E6" s="73"/>
      <c r="F6" s="73"/>
      <c r="G6" s="73"/>
      <c r="H6" s="74"/>
    </row>
    <row r="7" spans="1:8" s="2" customFormat="1" ht="12.75">
      <c r="A7" s="75" t="s">
        <v>2</v>
      </c>
      <c r="B7" s="76"/>
      <c r="C7" s="77" t="s">
        <v>47</v>
      </c>
      <c r="D7" s="77"/>
      <c r="E7" s="77"/>
      <c r="F7" s="77"/>
      <c r="G7" s="77"/>
      <c r="H7" s="78"/>
    </row>
    <row r="8" spans="1:8" s="2" customFormat="1" ht="12.75">
      <c r="A8" s="8" t="s">
        <v>3</v>
      </c>
      <c r="B8" s="9"/>
      <c r="C8" s="79" t="s">
        <v>48</v>
      </c>
      <c r="D8" s="80"/>
      <c r="E8" s="80"/>
      <c r="F8" s="80"/>
      <c r="G8" s="80"/>
      <c r="H8" s="81"/>
    </row>
    <row r="9" spans="1:8" s="2" customFormat="1" ht="12.75">
      <c r="A9" s="10" t="s">
        <v>4</v>
      </c>
      <c r="B9" s="11"/>
      <c r="C9" s="80">
        <v>46175121</v>
      </c>
      <c r="D9" s="77"/>
      <c r="E9" s="77"/>
      <c r="F9" s="77"/>
      <c r="G9" s="77"/>
      <c r="H9" s="78"/>
    </row>
    <row r="10" spans="1:8" s="2" customFormat="1" ht="12.75">
      <c r="A10" s="121" t="s">
        <v>127</v>
      </c>
      <c r="B10" s="122"/>
      <c r="C10" s="116" t="s">
        <v>130</v>
      </c>
      <c r="D10" s="117"/>
      <c r="E10" s="117"/>
      <c r="F10" s="117"/>
      <c r="G10" s="117"/>
      <c r="H10" s="118"/>
    </row>
    <row r="11" spans="1:8" s="2" customFormat="1" ht="12.75">
      <c r="A11" s="128" t="s">
        <v>128</v>
      </c>
      <c r="B11" s="129"/>
      <c r="C11" s="116">
        <v>421904697285</v>
      </c>
      <c r="D11" s="117"/>
      <c r="E11" s="117"/>
      <c r="F11" s="117"/>
      <c r="G11" s="117"/>
      <c r="H11" s="118"/>
    </row>
    <row r="12" spans="1:8" ht="15" customHeight="1" thickBot="1">
      <c r="A12" s="119" t="s">
        <v>129</v>
      </c>
      <c r="B12" s="120"/>
      <c r="C12" s="123" t="s">
        <v>131</v>
      </c>
      <c r="D12" s="124"/>
      <c r="E12" s="124"/>
      <c r="F12" s="124"/>
      <c r="G12" s="124"/>
      <c r="H12" s="125"/>
    </row>
    <row r="13" spans="1:8" s="2" customFormat="1" ht="15.75" customHeight="1">
      <c r="A13" s="72" t="s">
        <v>5</v>
      </c>
      <c r="B13" s="73"/>
      <c r="C13" s="73"/>
      <c r="D13" s="73"/>
      <c r="E13" s="73"/>
      <c r="F13" s="73"/>
      <c r="G13" s="73"/>
      <c r="H13" s="74"/>
    </row>
    <row r="14" spans="1:8" s="2" customFormat="1" ht="12.75">
      <c r="A14" s="75" t="s">
        <v>6</v>
      </c>
      <c r="B14" s="76"/>
      <c r="C14" s="90"/>
      <c r="D14" s="90"/>
      <c r="E14" s="90"/>
      <c r="F14" s="90"/>
      <c r="G14" s="90"/>
      <c r="H14" s="91"/>
    </row>
    <row r="15" spans="1:8" s="2" customFormat="1" ht="12.75">
      <c r="A15" s="8" t="s">
        <v>7</v>
      </c>
      <c r="B15" s="9"/>
      <c r="C15" s="92"/>
      <c r="D15" s="93"/>
      <c r="E15" s="93"/>
      <c r="F15" s="93"/>
      <c r="G15" s="93"/>
      <c r="H15" s="94"/>
    </row>
    <row r="16" spans="1:8" s="2" customFormat="1" ht="12.75">
      <c r="A16" s="10" t="s">
        <v>8</v>
      </c>
      <c r="B16" s="11"/>
      <c r="C16" s="93"/>
      <c r="D16" s="93"/>
      <c r="E16" s="93"/>
      <c r="F16" s="93"/>
      <c r="G16" s="93"/>
      <c r="H16" s="94"/>
    </row>
    <row r="17" spans="1:8" s="2" customFormat="1" ht="12.75">
      <c r="A17" s="10" t="s">
        <v>9</v>
      </c>
      <c r="B17" s="11"/>
      <c r="C17" s="84"/>
      <c r="D17" s="84"/>
      <c r="E17" s="84"/>
      <c r="F17" s="84"/>
      <c r="G17" s="84"/>
      <c r="H17" s="85"/>
    </row>
    <row r="18" spans="1:8" s="2" customFormat="1" ht="14.25">
      <c r="A18" s="10" t="s">
        <v>10</v>
      </c>
      <c r="B18" s="11"/>
      <c r="C18" s="86"/>
      <c r="D18" s="87"/>
      <c r="E18" s="87"/>
      <c r="F18" s="87"/>
      <c r="G18" s="87"/>
      <c r="H18" s="88"/>
    </row>
    <row r="19" spans="1:8" s="2" customFormat="1" ht="12.75">
      <c r="A19" s="10" t="s">
        <v>11</v>
      </c>
      <c r="B19" s="11"/>
      <c r="C19" s="89"/>
      <c r="D19" s="84"/>
      <c r="E19" s="84"/>
      <c r="F19" s="84"/>
      <c r="G19" s="84"/>
      <c r="H19" s="85"/>
    </row>
    <row r="20" spans="1:8" s="2" customFormat="1" ht="13.5" thickBot="1">
      <c r="A20" s="12" t="s">
        <v>12</v>
      </c>
      <c r="B20" s="13"/>
      <c r="C20" s="67"/>
      <c r="D20" s="68"/>
      <c r="E20" s="68"/>
      <c r="F20" s="68"/>
      <c r="G20" s="68"/>
      <c r="H20" s="69"/>
    </row>
    <row r="21" ht="14.25" thickBot="1"/>
    <row r="22" spans="1:8" s="2" customFormat="1" ht="60.75" customHeight="1">
      <c r="A22" s="14" t="s">
        <v>13</v>
      </c>
      <c r="B22" s="56" t="s">
        <v>14</v>
      </c>
      <c r="C22" s="57"/>
      <c r="D22" s="58"/>
      <c r="E22" s="56" t="s">
        <v>39</v>
      </c>
      <c r="F22" s="58"/>
      <c r="G22" s="56" t="s">
        <v>41</v>
      </c>
      <c r="H22" s="95"/>
    </row>
    <row r="23" spans="1:8" s="2" customFormat="1" ht="27" customHeight="1">
      <c r="A23" s="55" t="s">
        <v>15</v>
      </c>
      <c r="B23" s="132" t="s">
        <v>53</v>
      </c>
      <c r="C23" s="132"/>
      <c r="D23" s="132"/>
      <c r="E23" s="65"/>
      <c r="F23" s="66"/>
      <c r="G23" s="53"/>
      <c r="H23" s="54"/>
    </row>
    <row r="24" spans="1:8" s="2" customFormat="1" ht="14.25" customHeight="1">
      <c r="A24" s="55"/>
      <c r="B24" s="51" t="s">
        <v>54</v>
      </c>
      <c r="C24" s="51"/>
      <c r="D24" s="51"/>
      <c r="E24" s="52" t="s">
        <v>56</v>
      </c>
      <c r="F24" s="52"/>
      <c r="G24" s="53"/>
      <c r="H24" s="54"/>
    </row>
    <row r="25" spans="1:8" s="2" customFormat="1" ht="16.5" customHeight="1">
      <c r="A25" s="55"/>
      <c r="B25" s="51" t="s">
        <v>55</v>
      </c>
      <c r="C25" s="51"/>
      <c r="D25" s="51"/>
      <c r="E25" s="96" t="s">
        <v>57</v>
      </c>
      <c r="F25" s="97"/>
      <c r="G25" s="53"/>
      <c r="H25" s="54"/>
    </row>
    <row r="26" spans="1:13" s="2" customFormat="1" ht="13.5" customHeight="1">
      <c r="A26" s="55"/>
      <c r="B26" s="51" t="s">
        <v>92</v>
      </c>
      <c r="C26" s="51"/>
      <c r="D26" s="51"/>
      <c r="E26" s="96" t="s">
        <v>58</v>
      </c>
      <c r="F26" s="97"/>
      <c r="G26" s="53"/>
      <c r="H26" s="54"/>
      <c r="I26" s="15"/>
      <c r="J26" s="16"/>
      <c r="K26" s="16"/>
      <c r="M26" s="15"/>
    </row>
    <row r="27" spans="1:12" s="2" customFormat="1" ht="15" customHeight="1">
      <c r="A27" s="55"/>
      <c r="B27" s="62" t="s">
        <v>40</v>
      </c>
      <c r="C27" s="63"/>
      <c r="D27" s="64"/>
      <c r="E27" s="96"/>
      <c r="F27" s="97"/>
      <c r="G27" s="53"/>
      <c r="H27" s="54"/>
      <c r="I27" s="16"/>
      <c r="J27" s="15"/>
      <c r="K27" s="16"/>
      <c r="L27" s="16"/>
    </row>
    <row r="28" spans="1:8" ht="45.75" customHeight="1" hidden="1">
      <c r="A28" s="19" t="s">
        <v>13</v>
      </c>
      <c r="B28" s="59" t="s">
        <v>17</v>
      </c>
      <c r="C28" s="133"/>
      <c r="D28" s="60"/>
      <c r="E28" s="59" t="s">
        <v>39</v>
      </c>
      <c r="F28" s="60"/>
      <c r="G28" s="59" t="s">
        <v>41</v>
      </c>
      <c r="H28" s="61"/>
    </row>
    <row r="29" spans="1:8" ht="16.5" customHeight="1">
      <c r="A29" s="55" t="s">
        <v>18</v>
      </c>
      <c r="B29" s="132" t="s">
        <v>98</v>
      </c>
      <c r="C29" s="132"/>
      <c r="D29" s="132"/>
      <c r="E29" s="65"/>
      <c r="F29" s="66"/>
      <c r="G29" s="53"/>
      <c r="H29" s="54"/>
    </row>
    <row r="30" spans="1:8" ht="16.5" customHeight="1">
      <c r="A30" s="55"/>
      <c r="B30" s="51" t="s">
        <v>90</v>
      </c>
      <c r="C30" s="51"/>
      <c r="D30" s="51"/>
      <c r="E30" s="96" t="s">
        <v>91</v>
      </c>
      <c r="F30" s="97"/>
      <c r="G30" s="53"/>
      <c r="H30" s="54"/>
    </row>
    <row r="31" spans="1:8" ht="16.5" customHeight="1">
      <c r="A31" s="55"/>
      <c r="B31" s="51" t="s">
        <v>92</v>
      </c>
      <c r="C31" s="51"/>
      <c r="D31" s="51"/>
      <c r="E31" s="96" t="s">
        <v>93</v>
      </c>
      <c r="F31" s="97"/>
      <c r="G31" s="53"/>
      <c r="H31" s="54"/>
    </row>
    <row r="32" spans="1:8" ht="16.5" customHeight="1">
      <c r="A32" s="55"/>
      <c r="B32" s="51" t="s">
        <v>96</v>
      </c>
      <c r="C32" s="51"/>
      <c r="D32" s="51"/>
      <c r="E32" s="96" t="s">
        <v>97</v>
      </c>
      <c r="F32" s="97"/>
      <c r="G32" s="53"/>
      <c r="H32" s="54"/>
    </row>
    <row r="33" spans="1:8" ht="16.5" customHeight="1">
      <c r="A33" s="55"/>
      <c r="B33" s="62" t="s">
        <v>95</v>
      </c>
      <c r="C33" s="63"/>
      <c r="D33" s="64"/>
      <c r="E33" s="96" t="s">
        <v>94</v>
      </c>
      <c r="F33" s="97"/>
      <c r="G33" s="53"/>
      <c r="H33" s="54"/>
    </row>
    <row r="34" spans="1:8" ht="19.5" customHeight="1">
      <c r="A34" s="55" t="s">
        <v>19</v>
      </c>
      <c r="B34" s="132" t="s">
        <v>102</v>
      </c>
      <c r="C34" s="132"/>
      <c r="D34" s="132"/>
      <c r="E34" s="65"/>
      <c r="F34" s="66"/>
      <c r="G34" s="53"/>
      <c r="H34" s="54"/>
    </row>
    <row r="35" spans="1:8" ht="21" customHeight="1">
      <c r="A35" s="55"/>
      <c r="B35" s="51" t="s">
        <v>99</v>
      </c>
      <c r="C35" s="51"/>
      <c r="D35" s="51"/>
      <c r="E35" s="52" t="s">
        <v>125</v>
      </c>
      <c r="F35" s="52"/>
      <c r="G35" s="53"/>
      <c r="H35" s="54"/>
    </row>
    <row r="36" spans="1:8" ht="13.5">
      <c r="A36" s="55"/>
      <c r="B36" s="51" t="s">
        <v>100</v>
      </c>
      <c r="C36" s="51"/>
      <c r="D36" s="51"/>
      <c r="E36" s="96"/>
      <c r="F36" s="97"/>
      <c r="G36" s="53"/>
      <c r="H36" s="54"/>
    </row>
    <row r="37" spans="1:8" ht="13.5">
      <c r="A37" s="55"/>
      <c r="B37" s="51" t="s">
        <v>104</v>
      </c>
      <c r="C37" s="51"/>
      <c r="D37" s="51"/>
      <c r="E37" s="96" t="s">
        <v>103</v>
      </c>
      <c r="F37" s="97"/>
      <c r="G37" s="53"/>
      <c r="H37" s="54"/>
    </row>
    <row r="38" spans="1:8" ht="14.25" customHeight="1">
      <c r="A38" s="55"/>
      <c r="B38" s="62"/>
      <c r="C38" s="63"/>
      <c r="D38" s="64"/>
      <c r="E38" s="130"/>
      <c r="F38" s="131"/>
      <c r="G38" s="53"/>
      <c r="H38" s="54"/>
    </row>
    <row r="39" spans="1:8" s="2" customFormat="1" ht="25.5" customHeight="1">
      <c r="A39" s="55" t="s">
        <v>20</v>
      </c>
      <c r="B39" s="132" t="s">
        <v>101</v>
      </c>
      <c r="C39" s="132"/>
      <c r="D39" s="132"/>
      <c r="E39" s="65"/>
      <c r="F39" s="66"/>
      <c r="G39" s="53"/>
      <c r="H39" s="54"/>
    </row>
    <row r="40" spans="1:8" s="2" customFormat="1" ht="12.75">
      <c r="A40" s="55"/>
      <c r="B40" s="51" t="s">
        <v>87</v>
      </c>
      <c r="C40" s="51"/>
      <c r="D40" s="51"/>
      <c r="E40" s="96" t="s">
        <v>88</v>
      </c>
      <c r="F40" s="97"/>
      <c r="G40" s="53"/>
      <c r="H40" s="54"/>
    </row>
    <row r="41" spans="1:8" s="2" customFormat="1" ht="12.75">
      <c r="A41" s="55"/>
      <c r="B41" s="51" t="s">
        <v>55</v>
      </c>
      <c r="C41" s="51"/>
      <c r="D41" s="51"/>
      <c r="E41" s="96" t="s">
        <v>89</v>
      </c>
      <c r="F41" s="97"/>
      <c r="G41" s="53"/>
      <c r="H41" s="54"/>
    </row>
    <row r="42" spans="1:8" s="2" customFormat="1" ht="12.75">
      <c r="A42" s="55"/>
      <c r="B42" s="51"/>
      <c r="C42" s="51"/>
      <c r="D42" s="51"/>
      <c r="E42" s="130"/>
      <c r="F42" s="131"/>
      <c r="G42" s="53"/>
      <c r="H42" s="54"/>
    </row>
    <row r="43" spans="1:8" s="2" customFormat="1" ht="12.75">
      <c r="A43" s="55"/>
      <c r="B43" s="62"/>
      <c r="C43" s="63"/>
      <c r="D43" s="64"/>
      <c r="E43" s="130"/>
      <c r="F43" s="131"/>
      <c r="G43" s="53"/>
      <c r="H43" s="54"/>
    </row>
    <row r="44" spans="1:8" s="2" customFormat="1" ht="25.5" customHeight="1">
      <c r="A44" s="55" t="s">
        <v>42</v>
      </c>
      <c r="B44" s="132" t="s">
        <v>107</v>
      </c>
      <c r="C44" s="132"/>
      <c r="D44" s="132"/>
      <c r="E44" s="65"/>
      <c r="F44" s="66"/>
      <c r="G44" s="53"/>
      <c r="H44" s="54"/>
    </row>
    <row r="45" spans="1:8" s="2" customFormat="1" ht="12.75">
      <c r="A45" s="55"/>
      <c r="B45" s="51" t="s">
        <v>108</v>
      </c>
      <c r="C45" s="51"/>
      <c r="D45" s="51"/>
      <c r="E45" s="96" t="s">
        <v>109</v>
      </c>
      <c r="F45" s="97"/>
      <c r="G45" s="53"/>
      <c r="H45" s="54"/>
    </row>
    <row r="46" spans="1:8" s="2" customFormat="1" ht="12.75">
      <c r="A46" s="55"/>
      <c r="B46" s="51" t="s">
        <v>110</v>
      </c>
      <c r="C46" s="51"/>
      <c r="D46" s="51"/>
      <c r="E46" s="96" t="s">
        <v>111</v>
      </c>
      <c r="F46" s="97"/>
      <c r="G46" s="53"/>
      <c r="H46" s="54"/>
    </row>
    <row r="47" spans="1:8" s="2" customFormat="1" ht="12.75">
      <c r="A47" s="55"/>
      <c r="B47" s="51" t="s">
        <v>112</v>
      </c>
      <c r="C47" s="51"/>
      <c r="D47" s="51"/>
      <c r="E47" s="96" t="s">
        <v>113</v>
      </c>
      <c r="F47" s="97"/>
      <c r="G47" s="53"/>
      <c r="H47" s="54"/>
    </row>
    <row r="48" spans="1:8" s="2" customFormat="1" ht="12.75">
      <c r="A48" s="55"/>
      <c r="B48" s="62"/>
      <c r="C48" s="63"/>
      <c r="D48" s="64"/>
      <c r="E48" s="130"/>
      <c r="F48" s="131"/>
      <c r="G48" s="53"/>
      <c r="H48" s="54"/>
    </row>
    <row r="49" spans="1:8" ht="13.5">
      <c r="A49" s="48" t="s">
        <v>43</v>
      </c>
      <c r="B49" s="104" t="s">
        <v>45</v>
      </c>
      <c r="C49" s="105"/>
      <c r="D49" s="106"/>
      <c r="E49" s="96" t="s">
        <v>16</v>
      </c>
      <c r="F49" s="97"/>
      <c r="G49" s="98"/>
      <c r="H49" s="99"/>
    </row>
    <row r="50" spans="1:8" s="2" customFormat="1" ht="15" customHeight="1" thickBot="1">
      <c r="A50" s="48" t="s">
        <v>106</v>
      </c>
      <c r="B50" s="134" t="s">
        <v>21</v>
      </c>
      <c r="C50" s="135"/>
      <c r="D50" s="136"/>
      <c r="E50" s="137" t="s">
        <v>16</v>
      </c>
      <c r="F50" s="138"/>
      <c r="G50" s="139"/>
      <c r="H50" s="140"/>
    </row>
    <row r="51" ht="14.25" thickBot="1"/>
    <row r="52" spans="1:8" ht="27" thickBot="1">
      <c r="A52" s="20" t="s">
        <v>13</v>
      </c>
      <c r="B52" s="21" t="s">
        <v>22</v>
      </c>
      <c r="C52" s="22" t="s">
        <v>23</v>
      </c>
      <c r="D52" s="22" t="s">
        <v>24</v>
      </c>
      <c r="E52" s="22" t="s">
        <v>25</v>
      </c>
      <c r="F52" s="22" t="s">
        <v>26</v>
      </c>
      <c r="G52" s="22" t="s">
        <v>27</v>
      </c>
      <c r="H52" s="23" t="s">
        <v>28</v>
      </c>
    </row>
    <row r="53" spans="1:8" ht="26.25">
      <c r="A53" s="24" t="s">
        <v>15</v>
      </c>
      <c r="B53" s="41" t="s">
        <v>44</v>
      </c>
      <c r="C53" s="35"/>
      <c r="D53" s="26" t="s">
        <v>29</v>
      </c>
      <c r="E53" s="43">
        <v>5</v>
      </c>
      <c r="F53" s="44">
        <v>0</v>
      </c>
      <c r="G53" s="44">
        <f aca="true" t="shared" si="0" ref="G53:G59">F53*E53</f>
        <v>0</v>
      </c>
      <c r="H53" s="45">
        <f aca="true" t="shared" si="1" ref="H53:H59">G53*1.2</f>
        <v>0</v>
      </c>
    </row>
    <row r="54" spans="1:8" ht="25.5" customHeight="1">
      <c r="A54" s="27" t="s">
        <v>18</v>
      </c>
      <c r="B54" s="41" t="str">
        <f>B29</f>
        <v>Tepelno-pasterizačné zariadenie s ventiláciou</v>
      </c>
      <c r="C54" s="42"/>
      <c r="D54" s="39" t="s">
        <v>29</v>
      </c>
      <c r="E54" s="39">
        <v>1</v>
      </c>
      <c r="F54" s="46">
        <v>0</v>
      </c>
      <c r="G54" s="46">
        <f t="shared" si="0"/>
        <v>0</v>
      </c>
      <c r="H54" s="47">
        <f t="shared" si="1"/>
        <v>0</v>
      </c>
    </row>
    <row r="55" spans="1:8" ht="26.25">
      <c r="A55" s="40" t="s">
        <v>19</v>
      </c>
      <c r="B55" s="28" t="str">
        <f>B34</f>
        <v>Zásobník na slad a šrot s dopravníkom</v>
      </c>
      <c r="C55" s="36"/>
      <c r="D55" s="29" t="s">
        <v>29</v>
      </c>
      <c r="E55" s="39">
        <v>1</v>
      </c>
      <c r="F55" s="46">
        <v>0</v>
      </c>
      <c r="G55" s="46">
        <f t="shared" si="0"/>
        <v>0</v>
      </c>
      <c r="H55" s="47">
        <f t="shared" si="1"/>
        <v>0</v>
      </c>
    </row>
    <row r="56" spans="1:8" ht="13.5">
      <c r="A56" s="27" t="s">
        <v>20</v>
      </c>
      <c r="B56" s="28" t="str">
        <f>B39</f>
        <v>Reverzná osmóza</v>
      </c>
      <c r="C56" s="36"/>
      <c r="D56" s="29" t="s">
        <v>29</v>
      </c>
      <c r="E56" s="39">
        <v>1</v>
      </c>
      <c r="F56" s="30">
        <v>0</v>
      </c>
      <c r="G56" s="30">
        <f t="shared" si="0"/>
        <v>0</v>
      </c>
      <c r="H56" s="31">
        <f t="shared" si="1"/>
        <v>0</v>
      </c>
    </row>
    <row r="57" spans="1:8" ht="13.5">
      <c r="A57" s="50" t="s">
        <v>42</v>
      </c>
      <c r="B57" s="28" t="str">
        <f>B44</f>
        <v>Chladiarensky box</v>
      </c>
      <c r="C57" s="36"/>
      <c r="D57" s="29" t="s">
        <v>29</v>
      </c>
      <c r="E57" s="49">
        <v>2</v>
      </c>
      <c r="F57" s="30">
        <v>0</v>
      </c>
      <c r="G57" s="30">
        <f>F57*E57</f>
        <v>0</v>
      </c>
      <c r="H57" s="31">
        <f t="shared" si="1"/>
        <v>0</v>
      </c>
    </row>
    <row r="58" spans="1:8" ht="13.5">
      <c r="A58" s="50" t="s">
        <v>43</v>
      </c>
      <c r="B58" s="32" t="s">
        <v>30</v>
      </c>
      <c r="C58" s="36"/>
      <c r="D58" s="29" t="s">
        <v>29</v>
      </c>
      <c r="E58" s="39">
        <v>1</v>
      </c>
      <c r="F58" s="46">
        <v>0</v>
      </c>
      <c r="G58" s="46">
        <f t="shared" si="0"/>
        <v>0</v>
      </c>
      <c r="H58" s="47">
        <f t="shared" si="1"/>
        <v>0</v>
      </c>
    </row>
    <row r="59" spans="1:8" ht="13.5">
      <c r="A59" s="27" t="s">
        <v>106</v>
      </c>
      <c r="B59" s="32" t="s">
        <v>32</v>
      </c>
      <c r="C59" s="36"/>
      <c r="D59" s="29" t="s">
        <v>29</v>
      </c>
      <c r="E59" s="49">
        <v>1</v>
      </c>
      <c r="F59" s="30">
        <v>0</v>
      </c>
      <c r="G59" s="30">
        <f t="shared" si="0"/>
        <v>0</v>
      </c>
      <c r="H59" s="31">
        <f t="shared" si="1"/>
        <v>0</v>
      </c>
    </row>
    <row r="60" spans="1:8" ht="14.25" thickBot="1">
      <c r="A60" s="107" t="s">
        <v>33</v>
      </c>
      <c r="B60" s="108"/>
      <c r="C60" s="33" t="s">
        <v>34</v>
      </c>
      <c r="D60" s="141">
        <f>SUM(G53:G59)</f>
        <v>0</v>
      </c>
      <c r="E60" s="142"/>
      <c r="F60" s="111" t="s">
        <v>35</v>
      </c>
      <c r="G60" s="112"/>
      <c r="H60" s="34">
        <f>SUM(H53:H59)</f>
        <v>0</v>
      </c>
    </row>
    <row r="61" ht="14.25" thickBot="1"/>
    <row r="62" spans="1:8" ht="39" customHeight="1" thickBot="1">
      <c r="A62" s="113" t="s">
        <v>36</v>
      </c>
      <c r="B62" s="114"/>
      <c r="C62" s="114"/>
      <c r="D62" s="114"/>
      <c r="E62" s="114"/>
      <c r="F62" s="114"/>
      <c r="G62" s="114"/>
      <c r="H62" s="115"/>
    </row>
    <row r="66" spans="5:8" ht="13.5">
      <c r="E66" s="70" t="s">
        <v>37</v>
      </c>
      <c r="F66" s="70"/>
      <c r="G66" s="70"/>
      <c r="H66" s="70"/>
    </row>
    <row r="67" spans="5:8" ht="13.5">
      <c r="E67" s="70" t="s">
        <v>38</v>
      </c>
      <c r="F67" s="70"/>
      <c r="G67" s="70"/>
      <c r="H67" s="70"/>
    </row>
  </sheetData>
  <sheetProtection/>
  <mergeCells count="120">
    <mergeCell ref="B42:D42"/>
    <mergeCell ref="E42:F42"/>
    <mergeCell ref="G42:H42"/>
    <mergeCell ref="B43:D43"/>
    <mergeCell ref="E43:F43"/>
    <mergeCell ref="G43:H43"/>
    <mergeCell ref="A39:A43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E36:F36"/>
    <mergeCell ref="G36:H36"/>
    <mergeCell ref="B37:D37"/>
    <mergeCell ref="E37:F37"/>
    <mergeCell ref="G37:H37"/>
    <mergeCell ref="E38:F38"/>
    <mergeCell ref="G38:H38"/>
    <mergeCell ref="A29:A33"/>
    <mergeCell ref="A34:A38"/>
    <mergeCell ref="B38:D38"/>
    <mergeCell ref="B36:D36"/>
    <mergeCell ref="A60:B60"/>
    <mergeCell ref="D60:E60"/>
    <mergeCell ref="B32:D32"/>
    <mergeCell ref="E32:F32"/>
    <mergeCell ref="B34:D34"/>
    <mergeCell ref="E34:F34"/>
    <mergeCell ref="F60:G60"/>
    <mergeCell ref="A62:H62"/>
    <mergeCell ref="E66:H66"/>
    <mergeCell ref="E67:H67"/>
    <mergeCell ref="B49:D49"/>
    <mergeCell ref="E49:F49"/>
    <mergeCell ref="G49:H49"/>
    <mergeCell ref="B50:D50"/>
    <mergeCell ref="E50:F50"/>
    <mergeCell ref="G50:H50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G34:H34"/>
    <mergeCell ref="B35:D35"/>
    <mergeCell ref="E35:F35"/>
    <mergeCell ref="G35:H35"/>
    <mergeCell ref="B26:D26"/>
    <mergeCell ref="E26:F26"/>
    <mergeCell ref="G26:H26"/>
    <mergeCell ref="B27:D27"/>
    <mergeCell ref="E27:F27"/>
    <mergeCell ref="G27:H27"/>
    <mergeCell ref="A23:A27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C17:H17"/>
    <mergeCell ref="C18:H18"/>
    <mergeCell ref="C19:H19"/>
    <mergeCell ref="C20:H20"/>
    <mergeCell ref="B22:D22"/>
    <mergeCell ref="E22:F22"/>
    <mergeCell ref="G22:H22"/>
    <mergeCell ref="C9:H9"/>
    <mergeCell ref="A13:H13"/>
    <mergeCell ref="A14:B14"/>
    <mergeCell ref="C14:H14"/>
    <mergeCell ref="C15:H15"/>
    <mergeCell ref="C16:H16"/>
    <mergeCell ref="A3:H3"/>
    <mergeCell ref="A5:H5"/>
    <mergeCell ref="A6:H6"/>
    <mergeCell ref="A7:B7"/>
    <mergeCell ref="C7:H7"/>
    <mergeCell ref="C8:H8"/>
    <mergeCell ref="A44:A48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A10:B10"/>
    <mergeCell ref="A11:B11"/>
    <mergeCell ref="A12:B12"/>
    <mergeCell ref="C12:H12"/>
    <mergeCell ref="C10:H10"/>
    <mergeCell ref="C11:H11"/>
  </mergeCells>
  <hyperlinks>
    <hyperlink ref="C12" r:id="rId1" display="serej@brauhaus.sk"/>
  </hyperlinks>
  <printOptions/>
  <pageMargins left="0.7" right="0.7" top="0.75" bottom="0.75" header="0.3" footer="0.3"/>
  <pageSetup fitToHeight="0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</dc:creator>
  <cp:keywords/>
  <dc:description/>
  <cp:lastModifiedBy>Lukáš Kovár</cp:lastModifiedBy>
  <cp:lastPrinted>2022-04-07T10:42:42Z</cp:lastPrinted>
  <dcterms:created xsi:type="dcterms:W3CDTF">2021-02-09T12:36:01Z</dcterms:created>
  <dcterms:modified xsi:type="dcterms:W3CDTF">2022-04-24T21:06:49Z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