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AFEED\51 PRV 2021\PHZ\final\Modernizácia šrotovania\"/>
    </mc:Choice>
  </mc:AlternateContent>
  <xr:revisionPtr revIDLastSave="0" documentId="13_ncr:1_{C274A6D4-53FB-428C-B0A4-22CAB82F7D0A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AFEED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1" i="2" l="1"/>
  <c r="K61" i="2"/>
  <c r="I61" i="2"/>
  <c r="D88" i="2"/>
  <c r="D90" i="2" s="1"/>
  <c r="D89" i="2" s="1"/>
  <c r="D5" i="2"/>
  <c r="D6" i="2" s="1"/>
  <c r="D7" i="2" s="1"/>
  <c r="I6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tc={507C5364-5097-41B4-9801-98F447DB080A}</author>
  </authors>
  <commentList>
    <comment ref="B6" authorId="0" shapeId="0" xr:uid="{507C5364-5097-41B4-9801-98F447DB080A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<sst xmlns="http://schemas.openxmlformats.org/spreadsheetml/2006/main" count="356" uniqueCount="173">
  <si>
    <t>Položka č. 1 - Cistus krétsky extrakt</t>
  </si>
  <si>
    <t>Jednotka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</si>
  <si>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</si>
  <si>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</si>
  <si>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</si>
  <si>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</si>
  <si>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</si>
  <si>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</si>
  <si>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</si>
  <si>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</si>
  <si>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</si>
  <si>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</si>
  <si>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min. 24</t>
  </si>
  <si>
    <t>mesiacov</t>
  </si>
  <si>
    <t xml:space="preserve">Termín dodania 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</si>
  <si>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</si>
  <si>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</si>
  <si>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</si>
  <si>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</si>
  <si>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</si>
  <si>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</si>
  <si>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</si>
  <si>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</si>
  <si>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</si>
  <si>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</si>
  <si>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</si>
  <si>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</si>
  <si>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</si>
  <si>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</si>
  <si>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</si>
  <si>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</si>
  <si>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</si>
  <si>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</si>
  <si>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</si>
  <si>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</si>
  <si>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</si>
  <si>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</si>
  <si>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</si>
  <si>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</si>
  <si>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</si>
  <si>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</si>
  <si>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</si>
  <si>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min. do 31.07.2022</t>
  </si>
  <si>
    <t>Predmet zákazky</t>
  </si>
  <si>
    <t>Spustenie do prevádzky a odskúšanie výrobného procesu</t>
  </si>
  <si>
    <t>Zaškolenie obsluhy</t>
  </si>
  <si>
    <t>-</t>
  </si>
  <si>
    <t>mesiac</t>
  </si>
  <si>
    <t xml:space="preserve">Dopravník závitovkový, v rúre, predĺženie o 2 m, presun pohonu na opačnú stranu, reverzný pohon </t>
  </si>
  <si>
    <t>Rozmer</t>
  </si>
  <si>
    <t>Počet</t>
  </si>
  <si>
    <t>Poznámka</t>
  </si>
  <si>
    <t>40 t/h</t>
  </si>
  <si>
    <t>7+2 m</t>
  </si>
  <si>
    <t>Výťah korčekový,  na zrniny pred šrotovaním, šírka potrubia 260 mm</t>
  </si>
  <si>
    <t>50 t/h</t>
  </si>
  <si>
    <t>9,4 m</t>
  </si>
  <si>
    <t>N, pri 750 kg/m3, signalizácia chodu do riadiaceho systému, snímač vybočenia pásu, snímač otáčania hriadele v napínacej hlave</t>
  </si>
  <si>
    <t>Dopravník závitovkový, násuvná  el. prevodovka s dutou hriadeľou</t>
  </si>
  <si>
    <t>3,0 m</t>
  </si>
  <si>
    <t>Zásobník nad dávkovacími závit. dopr.  šrotovníkov (1000 kg) s podpernou oceľ. konštrukciou (500 kg) a výztuhami podlahy (600 kg)</t>
  </si>
  <si>
    <t>8,2 m3 / 6,5 m3 využiťelné</t>
  </si>
  <si>
    <t>2,5x1,8 h=2,5 m</t>
  </si>
  <si>
    <t>Hradítko ručno - pneu.  ovládané</t>
  </si>
  <si>
    <t>Závitovkový dopravník dávkovací</t>
  </si>
  <si>
    <t>5-6 t/h</t>
  </si>
  <si>
    <t>N, riadený frekvenčným meničom</t>
  </si>
  <si>
    <t>Pružný spoj nad magnetom</t>
  </si>
  <si>
    <t>N</t>
  </si>
  <si>
    <t xml:space="preserve">Magnet permanentný roštový </t>
  </si>
  <si>
    <t>N, montovať do el. rozvádzača</t>
  </si>
  <si>
    <t>Šrotovník vertikálny - výmena sita pneu-valcami s úpravou na Antidet Supressor a na odsávanie</t>
  </si>
  <si>
    <t>2x 10-12 t/h</t>
  </si>
  <si>
    <t>Protivýbuchová ochrana aktívna detekcia tlaku/ ohňa a hasenie</t>
  </si>
  <si>
    <t>Pružný spoj pod šrotovníkom</t>
  </si>
  <si>
    <t>Zberná výsypka pod šrotovníkmi (400 kg) s podpernou oceľovou konštrukciou  (300 kg)</t>
  </si>
  <si>
    <t>0,36 m3 / 0,28 m3 využiťelné</t>
  </si>
  <si>
    <t xml:space="preserve">600 x 2400 mm h=300 </t>
  </si>
  <si>
    <t>Dopravník závitovkový v žľabe / rúre, násuvná  el. prevodovka s dutou hriadeľou</t>
  </si>
  <si>
    <t>30 t/h</t>
  </si>
  <si>
    <t>4 m</t>
  </si>
  <si>
    <t>Dopravník reťazový,  násuvná  el. prevodovka s dutou hriadeľou</t>
  </si>
  <si>
    <t>10 m</t>
  </si>
  <si>
    <t>N, pri 550 kg/m3, sklon 7°, signalizácia chodu do riadiaceho systému, snímač zahltenia</t>
  </si>
  <si>
    <t>Filter kapsový s elektro-rozvádzačom   s frekv. meničom pre ventilátor so snímačom tlaku pod šrotovníkmi</t>
  </si>
  <si>
    <t>22,5 m2</t>
  </si>
  <si>
    <t>N, 15 filtr. vložiek, zaťaženie filtrač- nej plochy 1,42</t>
  </si>
  <si>
    <t>Klapka na obojstranné oddelenie výbuchu</t>
  </si>
  <si>
    <t>Protiexplózna membrána s košom na bezplamenné odľahčenie výbuchu</t>
  </si>
  <si>
    <t>630x310 mm</t>
  </si>
  <si>
    <t xml:space="preserve">Ventilátor radiálny vzduchový riadený frekv. meničom na základe tlaku </t>
  </si>
  <si>
    <t>Snímač tlaku pod šrtotovníkmi</t>
  </si>
  <si>
    <t>Rotačný podávač</t>
  </si>
  <si>
    <t>13,8 m3/h,    6,2 t/h</t>
  </si>
  <si>
    <t>500x200 mm</t>
  </si>
  <si>
    <t>N, pri 450 kg/m3 - prach, signalizácia chodu do riad. systému</t>
  </si>
  <si>
    <t>6,5 t/h</t>
  </si>
  <si>
    <t>Klapka regulačná pneumatická</t>
  </si>
  <si>
    <t>Klapka regulačná ručná</t>
  </si>
  <si>
    <t>Potrubie spádové d219</t>
  </si>
  <si>
    <t>N, 4 m, 2 kolená 30°od zvislice</t>
  </si>
  <si>
    <t xml:space="preserve">Redukcie na vstupe a  výpade dopr. </t>
  </si>
  <si>
    <t>Potrubie spádové z dávk. závitoviek do magnetov</t>
  </si>
  <si>
    <t>Potrubie spádové zo šrotovníkov do zbernej výsypky</t>
  </si>
  <si>
    <t>Potrubie spádové zo záv. dopr. 226</t>
  </si>
  <si>
    <t>Potrubie spádové z reť. dopr. 227</t>
  </si>
  <si>
    <t>Redukcia pod rot. podávač 238</t>
  </si>
  <si>
    <t>Potrubie spádové d220</t>
  </si>
  <si>
    <t>Potrubie odsávacie zvárané s prírubami</t>
  </si>
  <si>
    <t>Redukcia priemeru potrubí zváraná s prírubami</t>
  </si>
  <si>
    <t>Potrubie odsávacie filter-ventilátor</t>
  </si>
  <si>
    <t>Potrubie odsávacie výfuk</t>
  </si>
  <si>
    <t>Prekládka ventilátora a klapky s potrubiami</t>
  </si>
  <si>
    <t>EX, presun ventilátora úprava sacích aj výfukových potrubí DN360 mm</t>
  </si>
  <si>
    <t>Oceľová konštrukcia s plošinou pod šrotovníky</t>
  </si>
  <si>
    <t>Betón - podlaha plošiny šrotovníkov</t>
  </si>
  <si>
    <t>2 m3</t>
  </si>
  <si>
    <t>Betónová kocka v šrotovni - zbúrať</t>
  </si>
  <si>
    <t>Nové dvere do šrotovne vytvoriť</t>
  </si>
  <si>
    <t>Nové dvere do el. rozvodne  vytvoriť</t>
  </si>
  <si>
    <t>Pripojenie filtra a hradítok k rozvodu stlačeného vzduchu</t>
  </si>
  <si>
    <t>Statický posudok plošiny pod šrotovníky</t>
  </si>
  <si>
    <t>Motorická elektroinštalácia   + revízna správa</t>
  </si>
  <si>
    <t>Riadiaci Systém</t>
  </si>
  <si>
    <t xml:space="preserve">Spracovanie projektovej dok . Tech + mot. El. </t>
  </si>
  <si>
    <t xml:space="preserve">Dopravné náklady   </t>
  </si>
  <si>
    <t>samostatný projekt</t>
  </si>
  <si>
    <t>Cena v EUR bez DPH za počet MJ</t>
  </si>
  <si>
    <t>Cena v EUR bez DPH za MJ</t>
  </si>
  <si>
    <t>Merná jednotka /MJ/</t>
  </si>
  <si>
    <t>Výkon min.</t>
  </si>
  <si>
    <t>Príkon kW min.</t>
  </si>
  <si>
    <t>EX, úprava, výkon pri 750 kg/m3, zmena na reverzný pohon kW a stúpanie, ZDR300</t>
  </si>
  <si>
    <t>N, pri 750 kg/m3, horizont., signalizácia chodu do riadiaceho systému, snímač zahltenia, ZD 320, stúpanie 250, otáčky min. 85 za min</t>
  </si>
  <si>
    <t xml:space="preserve">N, snímač max. a min. úrovne naplnenia - plné 1x / prázdne 4x, medzizásoba min. 4,8 t pri 750 kg/m3, hrúbka plechu min. 3 mm, pozinkovaná oceľ, na mieste montovaný </t>
  </si>
  <si>
    <t>N, h=670 mm</t>
  </si>
  <si>
    <t>N, min. 24 kladív v šrotovníku, min. 730 mm priemer rotoru, dierovanie sita d=6mm,   ATEX, snímač hladiny, termostat, verzia s pružnou skriňou</t>
  </si>
  <si>
    <t>N, aktívny systém s vlastnou riadiacou jednotkou a snímačmi tlaku (2x šrotovník, 1x filter), Antidet Suppressor,  snímače + hasenie, VST eng.</t>
  </si>
  <si>
    <t>N,  h=450 mm</t>
  </si>
  <si>
    <t xml:space="preserve">N, snímač min. úrovne naplnenia - 1x, medzizásoba min. 158 kg pri 550 kg/m3, hrúbka plechu min. 3 mm, pozinkovaná oceľ, na mieste montovaný </t>
  </si>
  <si>
    <t>N, pri 550 kg/m3, horizont., signalizácia chodu do riadiaceho systému, snímač zahltenia, ZD 320, stúpanie 250, otáčky min. 68 za min</t>
  </si>
  <si>
    <t>N, aktívny systém so snímačmi tlaku (2x šrotovník, 1x filter) a riadiacou jednotkou, DN 200</t>
  </si>
  <si>
    <t>N, so zhášacím košom vnútri v budove, RSBP Flex R1 Pro</t>
  </si>
  <si>
    <t>N, min. 1920 m3/h=32 m3/min, 6300 Pa</t>
  </si>
  <si>
    <t>N, pri 450 kg/m3 - prach, horizont., signalizácia chodu do riadiaceho systému, snímač zahltenia, ZD 160, stúpanie 160, otáčkymin. 105 za min</t>
  </si>
  <si>
    <t>N, zatvorenie odsávania z riadiaceho systému, hrúbka plechu min. 2 mm, DN180</t>
  </si>
  <si>
    <t>N, motýliková, hrúbka plechu min. 2 mm, DN180</t>
  </si>
  <si>
    <t>N, 2,5 m, 2 kolená 30°od zvislice, z 238 do 239</t>
  </si>
  <si>
    <t>N, 4 m, 2 kolená 30°od zvislice, z 239 do 227</t>
  </si>
  <si>
    <t>N, potr. 11 m, koleno 90°-4ks, koleno 30°-4 ks, redukcia do filtra d180 / 200x1100 - 1 ks, hrúbka plechu min. 2 mm, DN180</t>
  </si>
  <si>
    <t>N, d200/d180, hrúbka plechu min. 2 mm</t>
  </si>
  <si>
    <t>N, potr. 8 m, koleno 90°-3ks,  pružný spoj d200 - 1 ks, redukcia do filtra d250 / 200x1100 - 1 ks, hrúbka pl. min. 1,5 mm, DN200</t>
  </si>
  <si>
    <t>N, potr. 2 m, koleno 90°-1ks, 30°-1ks, tlmič d250/500 redukcia d250/130x160 + pružný spoj - 1 ks, hrúbka pl. min. 1,5 mm, DN200</t>
  </si>
  <si>
    <t>N, min. 3000 kg</t>
  </si>
  <si>
    <t>N, výška 160 mm</t>
  </si>
  <si>
    <t>stavebná úprava, prízemie</t>
  </si>
  <si>
    <t>stavebná úprava, prízemie-pri schodoch</t>
  </si>
  <si>
    <t>stavebná úprava, 1. poschodie</t>
  </si>
  <si>
    <t>Frekvenčný menič na motor min. 1,1 kW</t>
  </si>
  <si>
    <t>max. 6</t>
  </si>
  <si>
    <t>Cena v EUR bez DPH za montáž/demontáž</t>
  </si>
  <si>
    <t>300x180 mm</t>
  </si>
  <si>
    <t>N,   snímače polohy - otvor. / zatvor., pripojenie na stlačaný vzduch, rozmer - 220x220 mm</t>
  </si>
  <si>
    <t>N, atypické, dopr. závit. 220 mm, rozmer 250x250 mm, hrúbka plechu min. 3 mm</t>
  </si>
  <si>
    <t>N, 180x300 mm, lomené, výška 550 mm, hrúbka plechu min. 3 mm</t>
  </si>
  <si>
    <t>N, prierez 400x400 mm, výška 450 mm, hrúbka plechu min. 3 mm</t>
  </si>
  <si>
    <t>N, atypické, prierez 320x320 mm</t>
  </si>
  <si>
    <t>N, atypické, prierez 230x400 mm, h=1000 mm</t>
  </si>
  <si>
    <t xml:space="preserve">400x4000 mm </t>
  </si>
  <si>
    <t>N, 500x200 / d219, h=300 mm, hrúbka plechu min. 3 mm</t>
  </si>
  <si>
    <t>Modernizácia  šrotovania</t>
  </si>
  <si>
    <t>Príloha č. 1</t>
  </si>
  <si>
    <t>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</si>
</sst>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Protection="0"/>
  </cellStyleXfs>
  <cellXfs count="107">
    <xf numFmtId="0" fontId="0" fillId="0" borderId="0" xfId="0"/>
    <xf numFmtId="0" fontId="3" fillId="5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4" fontId="9" fillId="5" borderId="5" xfId="0" applyNumberFormat="1" applyFont="1" applyFill="1" applyBorder="1" applyAlignment="1">
      <alignment vertical="center"/>
    </xf>
    <xf numFmtId="4" fontId="5" fillId="5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4" fontId="10" fillId="2" borderId="8" xfId="0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right" vertical="center"/>
    </xf>
    <xf numFmtId="9" fontId="10" fillId="4" borderId="1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4" fontId="10" fillId="2" borderId="12" xfId="0" applyNumberFormat="1" applyFont="1" applyFill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" fontId="10" fillId="4" borderId="16" xfId="0" applyNumberFormat="1" applyFont="1" applyFill="1" applyBorder="1" applyAlignment="1">
      <alignment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9" fillId="0" borderId="14" xfId="0" applyFont="1" applyBorder="1" applyAlignment="1">
      <alignment horizontal="justify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3" fontId="17" fillId="2" borderId="9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64" fontId="18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164" fontId="17" fillId="2" borderId="9" xfId="0" applyNumberFormat="1" applyFont="1" applyFill="1" applyBorder="1" applyAlignment="1">
      <alignment horizontal="center" vertical="center" wrapText="1"/>
    </xf>
    <xf numFmtId="4" fontId="18" fillId="2" borderId="9" xfId="0" applyNumberFormat="1" applyFont="1" applyFill="1" applyBorder="1" applyAlignment="1">
      <alignment horizontal="center" vertical="center"/>
    </xf>
    <xf numFmtId="164" fontId="12" fillId="5" borderId="4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4" fontId="8" fillId="0" borderId="2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/>
    </xf>
    <xf numFmtId="0" fontId="14" fillId="0" borderId="2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9" fillId="3" borderId="28" xfId="0" applyFont="1" applyFill="1" applyBorder="1" applyAlignment="1">
      <alignment vertical="center"/>
    </xf>
    <xf numFmtId="0" fontId="10" fillId="3" borderId="1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center" vertical="center" wrapText="1"/>
    </xf>
    <xf numFmtId="164" fontId="18" fillId="2" borderId="7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3" fontId="17" fillId="2" borderId="11" xfId="0" applyNumberFormat="1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/>
    </xf>
    <xf numFmtId="0" fontId="8" fillId="2" borderId="35" xfId="0" applyFont="1" applyFill="1" applyBorder="1" applyAlignment="1">
      <alignment vertical="center"/>
    </xf>
    <xf numFmtId="0" fontId="12" fillId="5" borderId="3" xfId="0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right" vertical="center"/>
    </xf>
    <xf numFmtId="4" fontId="8" fillId="4" borderId="7" xfId="0" applyNumberFormat="1" applyFont="1" applyFill="1" applyBorder="1" applyAlignment="1">
      <alignment horizontal="right" vertical="center"/>
    </xf>
    <xf numFmtId="4" fontId="8" fillId="4" borderId="8" xfId="0" applyNumberFormat="1" applyFont="1" applyFill="1" applyBorder="1" applyAlignment="1">
      <alignment horizontal="right" vertical="center"/>
    </xf>
    <xf numFmtId="4" fontId="8" fillId="4" borderId="36" xfId="0" applyNumberFormat="1" applyFont="1" applyFill="1" applyBorder="1" applyAlignment="1">
      <alignment horizontal="right" vertical="center"/>
    </xf>
    <xf numFmtId="4" fontId="8" fillId="4" borderId="9" xfId="0" applyNumberFormat="1" applyFont="1" applyFill="1" applyBorder="1" applyAlignment="1">
      <alignment horizontal="right" vertical="center"/>
    </xf>
    <xf numFmtId="4" fontId="8" fillId="4" borderId="32" xfId="0" applyNumberFormat="1" applyFont="1" applyFill="1" applyBorder="1" applyAlignment="1">
      <alignment horizontal="right" vertical="center"/>
    </xf>
    <xf numFmtId="4" fontId="8" fillId="4" borderId="10" xfId="0" applyNumberFormat="1" applyFont="1" applyFill="1" applyBorder="1" applyAlignment="1">
      <alignment horizontal="right" vertical="center"/>
    </xf>
    <xf numFmtId="4" fontId="8" fillId="4" borderId="11" xfId="0" applyNumberFormat="1" applyFont="1" applyFill="1" applyBorder="1" applyAlignment="1">
      <alignment horizontal="right" vertical="center"/>
    </xf>
    <xf numFmtId="4" fontId="8" fillId="4" borderId="12" xfId="0" applyNumberFormat="1" applyFont="1" applyFill="1" applyBorder="1" applyAlignment="1">
      <alignment horizontal="right" vertical="center"/>
    </xf>
    <xf numFmtId="4" fontId="8" fillId="0" borderId="28" xfId="0" applyNumberFormat="1" applyFont="1" applyBorder="1" applyAlignment="1">
      <alignment horizontal="right" vertical="center"/>
    </xf>
    <xf numFmtId="0" fontId="19" fillId="2" borderId="0" xfId="0" applyFont="1" applyFill="1" applyBorder="1" applyAlignment="1">
      <alignment horizontal="right" vertical="center" wrapText="1"/>
    </xf>
    <xf numFmtId="0" fontId="20" fillId="2" borderId="0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507C5364-5097-41B4-9801-98F447DB080A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K99"/>
  <sheetViews>
    <sheetView tabSelected="1" view="pageBreakPreview" zoomScale="60" zoomScaleNormal="70" workbookViewId="0">
      <selection activeCell="H3" sqref="H3"/>
    </sheetView>
  </sheetViews>
  <sheetFormatPr defaultRowHeight="14.4" x14ac:dyDescent="0.3"/>
  <cols>
    <col min="1" max="1" width="50.6640625" customWidth="1"/>
    <col min="2" max="2" width="16.88671875" customWidth="1"/>
    <col min="3" max="3" width="12.6640625" customWidth="1"/>
    <col min="4" max="4" width="16.88671875" customWidth="1"/>
    <col min="5" max="5" width="12.6640625" style="40" customWidth="1"/>
    <col min="6" max="7" width="12.6640625" style="35" customWidth="1"/>
    <col min="8" max="8" width="36.5546875" customWidth="1"/>
    <col min="9" max="10" width="16.5546875" style="35" customWidth="1"/>
    <col min="11" max="11" width="18.44140625" style="35" customWidth="1"/>
  </cols>
  <sheetData>
    <row r="1" spans="1:11" s="8" customFormat="1" ht="45" customHeight="1" x14ac:dyDescent="0.3">
      <c r="A1" s="105" t="s">
        <v>171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s="8" customFormat="1" ht="45" customHeight="1" thickBot="1" x14ac:dyDescent="0.35">
      <c r="A2" s="106" t="s">
        <v>172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s="8" customFormat="1" ht="45" customHeight="1" thickBot="1" x14ac:dyDescent="0.35">
      <c r="A3" s="24" t="s">
        <v>43</v>
      </c>
      <c r="B3" s="25" t="s">
        <v>24</v>
      </c>
      <c r="C3" s="25" t="s">
        <v>41</v>
      </c>
      <c r="D3" s="26" t="s">
        <v>17</v>
      </c>
      <c r="E3" s="38"/>
      <c r="F3" s="36"/>
      <c r="G3" s="36"/>
      <c r="I3" s="36"/>
      <c r="J3" s="36"/>
      <c r="K3" s="36"/>
    </row>
    <row r="4" spans="1:11" s="8" customFormat="1" ht="15" thickBot="1" x14ac:dyDescent="0.35">
      <c r="A4" s="33" t="s">
        <v>170</v>
      </c>
      <c r="B4" s="21" t="s">
        <v>10</v>
      </c>
      <c r="C4" s="22">
        <v>1</v>
      </c>
      <c r="D4" s="23"/>
      <c r="E4" s="38"/>
      <c r="F4" s="36"/>
      <c r="G4" s="36"/>
      <c r="I4" s="36"/>
      <c r="J4" s="36"/>
      <c r="K4" s="36"/>
    </row>
    <row r="5" spans="1:11" s="8" customFormat="1" ht="15" customHeight="1" x14ac:dyDescent="0.3">
      <c r="A5" s="58" t="s">
        <v>25</v>
      </c>
      <c r="B5" s="59"/>
      <c r="C5" s="59"/>
      <c r="D5" s="16">
        <f>SUM(C4*D4)</f>
        <v>0</v>
      </c>
      <c r="E5" s="38"/>
      <c r="F5" s="36"/>
      <c r="G5" s="36"/>
      <c r="I5" s="36"/>
      <c r="J5" s="36"/>
      <c r="K5" s="36"/>
    </row>
    <row r="6" spans="1:11" s="8" customFormat="1" ht="15" customHeight="1" thickBot="1" x14ac:dyDescent="0.35">
      <c r="A6" s="17" t="s">
        <v>26</v>
      </c>
      <c r="B6" s="18">
        <v>0.2</v>
      </c>
      <c r="C6" s="19" t="s">
        <v>27</v>
      </c>
      <c r="D6" s="20">
        <f>SUM(D5*B6)</f>
        <v>0</v>
      </c>
      <c r="E6" s="38"/>
      <c r="F6" s="36"/>
      <c r="G6" s="36"/>
      <c r="I6" s="36"/>
      <c r="J6" s="36"/>
      <c r="K6" s="36"/>
    </row>
    <row r="7" spans="1:11" s="8" customFormat="1" ht="15" customHeight="1" thickBot="1" x14ac:dyDescent="0.35">
      <c r="A7" s="60" t="s">
        <v>28</v>
      </c>
      <c r="B7" s="61"/>
      <c r="C7" s="61"/>
      <c r="D7" s="9">
        <f>SUM(D5:D6)</f>
        <v>0</v>
      </c>
      <c r="E7" s="38"/>
      <c r="F7" s="36"/>
      <c r="G7" s="36"/>
      <c r="I7" s="36"/>
      <c r="J7" s="36"/>
      <c r="K7" s="36"/>
    </row>
    <row r="8" spans="1:11" s="8" customFormat="1" ht="30" customHeight="1" thickBot="1" x14ac:dyDescent="0.35">
      <c r="A8" s="11"/>
      <c r="B8" s="11"/>
      <c r="C8" s="11"/>
      <c r="D8" s="12"/>
      <c r="E8" s="38"/>
      <c r="F8" s="36"/>
      <c r="G8" s="36"/>
      <c r="I8" s="36"/>
      <c r="J8" s="36"/>
      <c r="K8" s="36"/>
    </row>
    <row r="9" spans="1:11" s="8" customFormat="1" ht="54.75" customHeight="1" thickBot="1" x14ac:dyDescent="0.35">
      <c r="A9" s="62" t="s">
        <v>170</v>
      </c>
      <c r="B9" s="63"/>
      <c r="C9" s="41" t="s">
        <v>130</v>
      </c>
      <c r="D9" s="41" t="s">
        <v>49</v>
      </c>
      <c r="E9" s="51" t="s">
        <v>131</v>
      </c>
      <c r="F9" s="42" t="s">
        <v>50</v>
      </c>
      <c r="G9" s="43" t="s">
        <v>129</v>
      </c>
      <c r="H9" s="89" t="s">
        <v>51</v>
      </c>
      <c r="I9" s="94" t="s">
        <v>128</v>
      </c>
      <c r="J9" s="43" t="s">
        <v>127</v>
      </c>
      <c r="K9" s="44" t="s">
        <v>160</v>
      </c>
    </row>
    <row r="10" spans="1:11" s="8" customFormat="1" ht="45" customHeight="1" x14ac:dyDescent="0.3">
      <c r="A10" s="77" t="s">
        <v>48</v>
      </c>
      <c r="B10" s="64"/>
      <c r="C10" s="78" t="s">
        <v>52</v>
      </c>
      <c r="D10" s="78" t="s">
        <v>53</v>
      </c>
      <c r="E10" s="79">
        <v>5.5</v>
      </c>
      <c r="F10" s="80">
        <v>1</v>
      </c>
      <c r="G10" s="81" t="s">
        <v>18</v>
      </c>
      <c r="H10" s="90" t="s">
        <v>132</v>
      </c>
      <c r="I10" s="95"/>
      <c r="J10" s="96"/>
      <c r="K10" s="97"/>
    </row>
    <row r="11" spans="1:11" s="8" customFormat="1" ht="60" customHeight="1" x14ac:dyDescent="0.3">
      <c r="A11" s="82" t="s">
        <v>54</v>
      </c>
      <c r="B11" s="53"/>
      <c r="C11" s="46" t="s">
        <v>55</v>
      </c>
      <c r="D11" s="46" t="s">
        <v>56</v>
      </c>
      <c r="E11" s="47">
        <v>4</v>
      </c>
      <c r="F11" s="48">
        <v>1</v>
      </c>
      <c r="G11" s="52" t="s">
        <v>18</v>
      </c>
      <c r="H11" s="91" t="s">
        <v>57</v>
      </c>
      <c r="I11" s="98"/>
      <c r="J11" s="99"/>
      <c r="K11" s="100"/>
    </row>
    <row r="12" spans="1:11" s="8" customFormat="1" ht="60" customHeight="1" x14ac:dyDescent="0.3">
      <c r="A12" s="82" t="s">
        <v>58</v>
      </c>
      <c r="B12" s="53"/>
      <c r="C12" s="46" t="s">
        <v>55</v>
      </c>
      <c r="D12" s="46" t="s">
        <v>59</v>
      </c>
      <c r="E12" s="47">
        <v>3</v>
      </c>
      <c r="F12" s="48">
        <v>1</v>
      </c>
      <c r="G12" s="52" t="s">
        <v>18</v>
      </c>
      <c r="H12" s="91" t="s">
        <v>133</v>
      </c>
      <c r="I12" s="98"/>
      <c r="J12" s="99"/>
      <c r="K12" s="100"/>
    </row>
    <row r="13" spans="1:11" s="8" customFormat="1" ht="75" customHeight="1" x14ac:dyDescent="0.3">
      <c r="A13" s="82" t="s">
        <v>60</v>
      </c>
      <c r="B13" s="53"/>
      <c r="C13" s="46" t="s">
        <v>61</v>
      </c>
      <c r="D13" s="46" t="s">
        <v>62</v>
      </c>
      <c r="E13" s="47" t="s">
        <v>46</v>
      </c>
      <c r="F13" s="48">
        <v>1</v>
      </c>
      <c r="G13" s="52" t="s">
        <v>18</v>
      </c>
      <c r="H13" s="91" t="s">
        <v>134</v>
      </c>
      <c r="I13" s="98"/>
      <c r="J13" s="99"/>
      <c r="K13" s="100"/>
    </row>
    <row r="14" spans="1:11" s="8" customFormat="1" ht="45" customHeight="1" x14ac:dyDescent="0.3">
      <c r="A14" s="83" t="s">
        <v>63</v>
      </c>
      <c r="B14" s="54"/>
      <c r="C14" s="46" t="s">
        <v>46</v>
      </c>
      <c r="D14" s="46" t="s">
        <v>46</v>
      </c>
      <c r="E14" s="49" t="s">
        <v>46</v>
      </c>
      <c r="F14" s="48">
        <v>4</v>
      </c>
      <c r="G14" s="52" t="s">
        <v>18</v>
      </c>
      <c r="H14" s="91" t="s">
        <v>162</v>
      </c>
      <c r="I14" s="98"/>
      <c r="J14" s="99"/>
      <c r="K14" s="100"/>
    </row>
    <row r="15" spans="1:11" s="8" customFormat="1" ht="15" customHeight="1" x14ac:dyDescent="0.3">
      <c r="A15" s="83" t="s">
        <v>64</v>
      </c>
      <c r="B15" s="54"/>
      <c r="C15" s="46" t="s">
        <v>65</v>
      </c>
      <c r="D15" s="46" t="s">
        <v>46</v>
      </c>
      <c r="E15" s="47">
        <v>1.1000000000000001</v>
      </c>
      <c r="F15" s="48">
        <v>4</v>
      </c>
      <c r="G15" s="52" t="s">
        <v>18</v>
      </c>
      <c r="H15" s="91" t="s">
        <v>66</v>
      </c>
      <c r="I15" s="98"/>
      <c r="J15" s="99"/>
      <c r="K15" s="100"/>
    </row>
    <row r="16" spans="1:11" s="8" customFormat="1" ht="15" customHeight="1" x14ac:dyDescent="0.3">
      <c r="A16" s="83" t="s">
        <v>67</v>
      </c>
      <c r="B16" s="54"/>
      <c r="C16" s="45" t="s">
        <v>46</v>
      </c>
      <c r="D16" s="45" t="s">
        <v>161</v>
      </c>
      <c r="E16" s="49" t="s">
        <v>46</v>
      </c>
      <c r="F16" s="48">
        <v>4</v>
      </c>
      <c r="G16" s="52" t="s">
        <v>18</v>
      </c>
      <c r="H16" s="92" t="s">
        <v>135</v>
      </c>
      <c r="I16" s="98"/>
      <c r="J16" s="99"/>
      <c r="K16" s="100"/>
    </row>
    <row r="17" spans="1:11" s="8" customFormat="1" ht="15" customHeight="1" x14ac:dyDescent="0.3">
      <c r="A17" s="82" t="s">
        <v>69</v>
      </c>
      <c r="B17" s="53"/>
      <c r="C17" s="45" t="s">
        <v>46</v>
      </c>
      <c r="D17" s="45" t="s">
        <v>46</v>
      </c>
      <c r="E17" s="49" t="s">
        <v>46</v>
      </c>
      <c r="F17" s="48">
        <v>4</v>
      </c>
      <c r="G17" s="52" t="s">
        <v>18</v>
      </c>
      <c r="H17" s="92" t="s">
        <v>68</v>
      </c>
      <c r="I17" s="98"/>
      <c r="J17" s="99"/>
      <c r="K17" s="100"/>
    </row>
    <row r="18" spans="1:11" s="8" customFormat="1" ht="15" customHeight="1" x14ac:dyDescent="0.3">
      <c r="A18" s="82" t="s">
        <v>158</v>
      </c>
      <c r="B18" s="53"/>
      <c r="C18" s="45" t="s">
        <v>46</v>
      </c>
      <c r="D18" s="45" t="s">
        <v>46</v>
      </c>
      <c r="E18" s="49" t="s">
        <v>46</v>
      </c>
      <c r="F18" s="48">
        <v>2</v>
      </c>
      <c r="G18" s="52" t="s">
        <v>18</v>
      </c>
      <c r="H18" s="92" t="s">
        <v>70</v>
      </c>
      <c r="I18" s="98"/>
      <c r="J18" s="99"/>
      <c r="K18" s="100"/>
    </row>
    <row r="19" spans="1:11" s="8" customFormat="1" ht="60" customHeight="1" x14ac:dyDescent="0.3">
      <c r="A19" s="82" t="s">
        <v>71</v>
      </c>
      <c r="B19" s="53"/>
      <c r="C19" s="46" t="s">
        <v>72</v>
      </c>
      <c r="D19" s="45" t="s">
        <v>46</v>
      </c>
      <c r="E19" s="47">
        <v>90</v>
      </c>
      <c r="F19" s="48">
        <v>2</v>
      </c>
      <c r="G19" s="52" t="s">
        <v>18</v>
      </c>
      <c r="H19" s="91" t="s">
        <v>136</v>
      </c>
      <c r="I19" s="98"/>
      <c r="J19" s="99"/>
      <c r="K19" s="100"/>
    </row>
    <row r="20" spans="1:11" s="8" customFormat="1" ht="60" customHeight="1" x14ac:dyDescent="0.3">
      <c r="A20" s="82" t="s">
        <v>73</v>
      </c>
      <c r="B20" s="53"/>
      <c r="C20" s="45" t="s">
        <v>46</v>
      </c>
      <c r="D20" s="45" t="s">
        <v>46</v>
      </c>
      <c r="E20" s="49" t="s">
        <v>46</v>
      </c>
      <c r="F20" s="48">
        <v>2</v>
      </c>
      <c r="G20" s="52" t="s">
        <v>18</v>
      </c>
      <c r="H20" s="91" t="s">
        <v>137</v>
      </c>
      <c r="I20" s="98"/>
      <c r="J20" s="99"/>
      <c r="K20" s="100"/>
    </row>
    <row r="21" spans="1:11" s="8" customFormat="1" ht="15" customHeight="1" x14ac:dyDescent="0.3">
      <c r="A21" s="83" t="s">
        <v>74</v>
      </c>
      <c r="B21" s="54"/>
      <c r="C21" s="45" t="s">
        <v>46</v>
      </c>
      <c r="D21" s="46" t="s">
        <v>168</v>
      </c>
      <c r="E21" s="47"/>
      <c r="F21" s="48">
        <v>2</v>
      </c>
      <c r="G21" s="52" t="s">
        <v>18</v>
      </c>
      <c r="H21" s="92" t="s">
        <v>138</v>
      </c>
      <c r="I21" s="98"/>
      <c r="J21" s="99"/>
      <c r="K21" s="100"/>
    </row>
    <row r="22" spans="1:11" s="8" customFormat="1" ht="60" customHeight="1" x14ac:dyDescent="0.3">
      <c r="A22" s="82" t="s">
        <v>75</v>
      </c>
      <c r="B22" s="53"/>
      <c r="C22" s="46" t="s">
        <v>76</v>
      </c>
      <c r="D22" s="46" t="s">
        <v>77</v>
      </c>
      <c r="E22" s="47"/>
      <c r="F22" s="48">
        <v>1</v>
      </c>
      <c r="G22" s="52" t="s">
        <v>18</v>
      </c>
      <c r="H22" s="91" t="s">
        <v>139</v>
      </c>
      <c r="I22" s="98"/>
      <c r="J22" s="99"/>
      <c r="K22" s="100"/>
    </row>
    <row r="23" spans="1:11" s="8" customFormat="1" ht="60" customHeight="1" x14ac:dyDescent="0.3">
      <c r="A23" s="82" t="s">
        <v>78</v>
      </c>
      <c r="B23" s="53"/>
      <c r="C23" s="46" t="s">
        <v>79</v>
      </c>
      <c r="D23" s="46" t="s">
        <v>80</v>
      </c>
      <c r="E23" s="47">
        <v>4</v>
      </c>
      <c r="F23" s="48">
        <v>1</v>
      </c>
      <c r="G23" s="52" t="s">
        <v>18</v>
      </c>
      <c r="H23" s="91" t="s">
        <v>140</v>
      </c>
      <c r="I23" s="98"/>
      <c r="J23" s="99"/>
      <c r="K23" s="100"/>
    </row>
    <row r="24" spans="1:11" s="8" customFormat="1" ht="45" customHeight="1" x14ac:dyDescent="0.3">
      <c r="A24" s="82" t="s">
        <v>81</v>
      </c>
      <c r="B24" s="53"/>
      <c r="C24" s="46" t="s">
        <v>52</v>
      </c>
      <c r="D24" s="46" t="s">
        <v>82</v>
      </c>
      <c r="E24" s="47">
        <v>3</v>
      </c>
      <c r="F24" s="48">
        <v>1</v>
      </c>
      <c r="G24" s="52" t="s">
        <v>18</v>
      </c>
      <c r="H24" s="91" t="s">
        <v>83</v>
      </c>
      <c r="I24" s="98"/>
      <c r="J24" s="99"/>
      <c r="K24" s="100"/>
    </row>
    <row r="25" spans="1:11" s="8" customFormat="1" ht="30" customHeight="1" x14ac:dyDescent="0.3">
      <c r="A25" s="82" t="s">
        <v>84</v>
      </c>
      <c r="B25" s="53"/>
      <c r="C25" s="45" t="s">
        <v>46</v>
      </c>
      <c r="D25" s="46" t="s">
        <v>85</v>
      </c>
      <c r="E25" s="47" t="s">
        <v>46</v>
      </c>
      <c r="F25" s="48">
        <v>1</v>
      </c>
      <c r="G25" s="52" t="s">
        <v>18</v>
      </c>
      <c r="H25" s="91" t="s">
        <v>86</v>
      </c>
      <c r="I25" s="98"/>
      <c r="J25" s="99"/>
      <c r="K25" s="100"/>
    </row>
    <row r="26" spans="1:11" s="8" customFormat="1" ht="48" customHeight="1" x14ac:dyDescent="0.3">
      <c r="A26" s="82" t="s">
        <v>87</v>
      </c>
      <c r="B26" s="53"/>
      <c r="C26" s="45" t="s">
        <v>46</v>
      </c>
      <c r="D26" s="45" t="s">
        <v>46</v>
      </c>
      <c r="E26" s="47" t="s">
        <v>46</v>
      </c>
      <c r="F26" s="48">
        <v>1</v>
      </c>
      <c r="G26" s="52" t="s">
        <v>18</v>
      </c>
      <c r="H26" s="91" t="s">
        <v>141</v>
      </c>
      <c r="I26" s="98"/>
      <c r="J26" s="99"/>
      <c r="K26" s="100"/>
    </row>
    <row r="27" spans="1:11" s="8" customFormat="1" ht="30" customHeight="1" x14ac:dyDescent="0.3">
      <c r="A27" s="82" t="s">
        <v>88</v>
      </c>
      <c r="B27" s="53"/>
      <c r="C27" s="45" t="s">
        <v>46</v>
      </c>
      <c r="D27" s="46" t="s">
        <v>89</v>
      </c>
      <c r="E27" s="47" t="s">
        <v>46</v>
      </c>
      <c r="F27" s="48">
        <v>1</v>
      </c>
      <c r="G27" s="52" t="s">
        <v>18</v>
      </c>
      <c r="H27" s="91" t="s">
        <v>142</v>
      </c>
      <c r="I27" s="98"/>
      <c r="J27" s="99"/>
      <c r="K27" s="100"/>
    </row>
    <row r="28" spans="1:11" s="8" customFormat="1" ht="15" customHeight="1" x14ac:dyDescent="0.3">
      <c r="A28" s="82" t="s">
        <v>90</v>
      </c>
      <c r="B28" s="53"/>
      <c r="C28" s="45" t="s">
        <v>46</v>
      </c>
      <c r="D28" s="45" t="s">
        <v>46</v>
      </c>
      <c r="E28" s="49">
        <v>5.5</v>
      </c>
      <c r="F28" s="48">
        <v>1</v>
      </c>
      <c r="G28" s="52" t="s">
        <v>18</v>
      </c>
      <c r="H28" s="91" t="s">
        <v>143</v>
      </c>
      <c r="I28" s="98"/>
      <c r="J28" s="99"/>
      <c r="K28" s="100"/>
    </row>
    <row r="29" spans="1:11" s="8" customFormat="1" ht="15" customHeight="1" x14ac:dyDescent="0.3">
      <c r="A29" s="82" t="s">
        <v>91</v>
      </c>
      <c r="B29" s="53"/>
      <c r="C29" s="45" t="s">
        <v>46</v>
      </c>
      <c r="D29" s="45" t="s">
        <v>46</v>
      </c>
      <c r="E29" s="45" t="s">
        <v>46</v>
      </c>
      <c r="F29" s="48">
        <v>1</v>
      </c>
      <c r="G29" s="52" t="s">
        <v>18</v>
      </c>
      <c r="H29" s="92" t="s">
        <v>68</v>
      </c>
      <c r="I29" s="98"/>
      <c r="J29" s="99"/>
      <c r="K29" s="100"/>
    </row>
    <row r="30" spans="1:11" s="8" customFormat="1" ht="30" customHeight="1" x14ac:dyDescent="0.3">
      <c r="A30" s="82" t="s">
        <v>92</v>
      </c>
      <c r="B30" s="53"/>
      <c r="C30" s="46" t="s">
        <v>93</v>
      </c>
      <c r="D30" s="46" t="s">
        <v>94</v>
      </c>
      <c r="E30" s="50">
        <v>0.55000000000000004</v>
      </c>
      <c r="F30" s="48">
        <v>1</v>
      </c>
      <c r="G30" s="52" t="s">
        <v>18</v>
      </c>
      <c r="H30" s="91" t="s">
        <v>95</v>
      </c>
      <c r="I30" s="98"/>
      <c r="J30" s="99"/>
      <c r="K30" s="100"/>
    </row>
    <row r="31" spans="1:11" s="8" customFormat="1" ht="60" customHeight="1" x14ac:dyDescent="0.3">
      <c r="A31" s="82" t="s">
        <v>58</v>
      </c>
      <c r="B31" s="53"/>
      <c r="C31" s="46" t="s">
        <v>96</v>
      </c>
      <c r="D31" s="46" t="s">
        <v>59</v>
      </c>
      <c r="E31" s="47">
        <v>1.1000000000000001</v>
      </c>
      <c r="F31" s="48">
        <v>1</v>
      </c>
      <c r="G31" s="52" t="s">
        <v>18</v>
      </c>
      <c r="H31" s="91" t="s">
        <v>144</v>
      </c>
      <c r="I31" s="98"/>
      <c r="J31" s="99"/>
      <c r="K31" s="100"/>
    </row>
    <row r="32" spans="1:11" s="8" customFormat="1" ht="45" customHeight="1" x14ac:dyDescent="0.3">
      <c r="A32" s="82" t="s">
        <v>97</v>
      </c>
      <c r="B32" s="53"/>
      <c r="C32" s="45" t="s">
        <v>46</v>
      </c>
      <c r="D32" s="45" t="s">
        <v>46</v>
      </c>
      <c r="E32" s="45" t="s">
        <v>46</v>
      </c>
      <c r="F32" s="48">
        <v>1</v>
      </c>
      <c r="G32" s="52" t="s">
        <v>18</v>
      </c>
      <c r="H32" s="91" t="s">
        <v>145</v>
      </c>
      <c r="I32" s="98"/>
      <c r="J32" s="99"/>
      <c r="K32" s="100"/>
    </row>
    <row r="33" spans="1:11" s="8" customFormat="1" ht="30" customHeight="1" x14ac:dyDescent="0.3">
      <c r="A33" s="82" t="s">
        <v>98</v>
      </c>
      <c r="B33" s="53"/>
      <c r="C33" s="45" t="s">
        <v>46</v>
      </c>
      <c r="D33" s="45" t="s">
        <v>46</v>
      </c>
      <c r="E33" s="45" t="s">
        <v>46</v>
      </c>
      <c r="F33" s="48">
        <v>1</v>
      </c>
      <c r="G33" s="52" t="s">
        <v>18</v>
      </c>
      <c r="H33" s="91" t="s">
        <v>146</v>
      </c>
      <c r="I33" s="98"/>
      <c r="J33" s="99"/>
      <c r="K33" s="100"/>
    </row>
    <row r="34" spans="1:11" s="8" customFormat="1" ht="15" customHeight="1" x14ac:dyDescent="0.3">
      <c r="A34" s="82" t="s">
        <v>99</v>
      </c>
      <c r="B34" s="53"/>
      <c r="C34" s="45" t="s">
        <v>46</v>
      </c>
      <c r="D34" s="45" t="s">
        <v>46</v>
      </c>
      <c r="E34" s="45" t="s">
        <v>46</v>
      </c>
      <c r="F34" s="48">
        <v>1</v>
      </c>
      <c r="G34" s="52" t="s">
        <v>18</v>
      </c>
      <c r="H34" s="92" t="s">
        <v>100</v>
      </c>
      <c r="I34" s="98"/>
      <c r="J34" s="99"/>
      <c r="K34" s="100"/>
    </row>
    <row r="35" spans="1:11" s="8" customFormat="1" ht="30" customHeight="1" x14ac:dyDescent="0.3">
      <c r="A35" s="83" t="s">
        <v>101</v>
      </c>
      <c r="B35" s="54"/>
      <c r="C35" s="46"/>
      <c r="D35" s="45" t="s">
        <v>46</v>
      </c>
      <c r="E35" s="45" t="s">
        <v>46</v>
      </c>
      <c r="F35" s="48">
        <v>2</v>
      </c>
      <c r="G35" s="52" t="s">
        <v>18</v>
      </c>
      <c r="H35" s="91" t="s">
        <v>163</v>
      </c>
      <c r="I35" s="98"/>
      <c r="J35" s="99"/>
      <c r="K35" s="100"/>
    </row>
    <row r="36" spans="1:11" s="8" customFormat="1" ht="30" customHeight="1" x14ac:dyDescent="0.3">
      <c r="A36" s="82" t="s">
        <v>102</v>
      </c>
      <c r="B36" s="53"/>
      <c r="C36" s="45" t="s">
        <v>46</v>
      </c>
      <c r="D36" s="45" t="s">
        <v>46</v>
      </c>
      <c r="E36" s="45" t="s">
        <v>46</v>
      </c>
      <c r="F36" s="48">
        <v>4</v>
      </c>
      <c r="G36" s="52" t="s">
        <v>18</v>
      </c>
      <c r="H36" s="91" t="s">
        <v>164</v>
      </c>
      <c r="I36" s="98"/>
      <c r="J36" s="99"/>
      <c r="K36" s="100"/>
    </row>
    <row r="37" spans="1:11" s="8" customFormat="1" ht="30" customHeight="1" x14ac:dyDescent="0.3">
      <c r="A37" s="82" t="s">
        <v>103</v>
      </c>
      <c r="B37" s="53"/>
      <c r="C37" s="45" t="s">
        <v>46</v>
      </c>
      <c r="D37" s="45" t="s">
        <v>46</v>
      </c>
      <c r="E37" s="45" t="s">
        <v>46</v>
      </c>
      <c r="F37" s="48">
        <v>2</v>
      </c>
      <c r="G37" s="52" t="s">
        <v>18</v>
      </c>
      <c r="H37" s="91" t="s">
        <v>165</v>
      </c>
      <c r="I37" s="98"/>
      <c r="J37" s="99"/>
      <c r="K37" s="100"/>
    </row>
    <row r="38" spans="1:11" s="8" customFormat="1" ht="15" customHeight="1" x14ac:dyDescent="0.3">
      <c r="A38" s="82" t="s">
        <v>104</v>
      </c>
      <c r="B38" s="53"/>
      <c r="C38" s="45" t="s">
        <v>46</v>
      </c>
      <c r="D38" s="45" t="s">
        <v>46</v>
      </c>
      <c r="E38" s="45" t="s">
        <v>46</v>
      </c>
      <c r="F38" s="48">
        <v>1</v>
      </c>
      <c r="G38" s="52" t="s">
        <v>18</v>
      </c>
      <c r="H38" s="92" t="s">
        <v>166</v>
      </c>
      <c r="I38" s="98"/>
      <c r="J38" s="99"/>
      <c r="K38" s="100"/>
    </row>
    <row r="39" spans="1:11" s="8" customFormat="1" ht="30" customHeight="1" x14ac:dyDescent="0.3">
      <c r="A39" s="82" t="s">
        <v>105</v>
      </c>
      <c r="B39" s="53"/>
      <c r="C39" s="46"/>
      <c r="D39" s="45" t="s">
        <v>46</v>
      </c>
      <c r="E39" s="45" t="s">
        <v>46</v>
      </c>
      <c r="F39" s="48">
        <v>2</v>
      </c>
      <c r="G39" s="52" t="s">
        <v>18</v>
      </c>
      <c r="H39" s="91" t="s">
        <v>167</v>
      </c>
      <c r="I39" s="98"/>
      <c r="J39" s="99"/>
      <c r="K39" s="100"/>
    </row>
    <row r="40" spans="1:11" s="8" customFormat="1" ht="30" customHeight="1" x14ac:dyDescent="0.3">
      <c r="A40" s="82" t="s">
        <v>106</v>
      </c>
      <c r="B40" s="53"/>
      <c r="C40" s="45" t="s">
        <v>46</v>
      </c>
      <c r="D40" s="45" t="s">
        <v>46</v>
      </c>
      <c r="E40" s="45" t="s">
        <v>46</v>
      </c>
      <c r="F40" s="48">
        <v>1</v>
      </c>
      <c r="G40" s="52" t="s">
        <v>18</v>
      </c>
      <c r="H40" s="91" t="s">
        <v>169</v>
      </c>
      <c r="I40" s="98"/>
      <c r="J40" s="99"/>
      <c r="K40" s="100"/>
    </row>
    <row r="41" spans="1:11" s="8" customFormat="1" ht="30" customHeight="1" x14ac:dyDescent="0.3">
      <c r="A41" s="82" t="s">
        <v>99</v>
      </c>
      <c r="B41" s="53"/>
      <c r="C41" s="45" t="s">
        <v>46</v>
      </c>
      <c r="D41" s="45" t="s">
        <v>46</v>
      </c>
      <c r="E41" s="45" t="s">
        <v>46</v>
      </c>
      <c r="F41" s="48">
        <v>1</v>
      </c>
      <c r="G41" s="52" t="s">
        <v>18</v>
      </c>
      <c r="H41" s="91" t="s">
        <v>147</v>
      </c>
      <c r="I41" s="98"/>
      <c r="J41" s="99"/>
      <c r="K41" s="100"/>
    </row>
    <row r="42" spans="1:11" s="8" customFormat="1" ht="30" customHeight="1" x14ac:dyDescent="0.3">
      <c r="A42" s="82" t="s">
        <v>107</v>
      </c>
      <c r="B42" s="53"/>
      <c r="C42" s="45" t="s">
        <v>46</v>
      </c>
      <c r="D42" s="45" t="s">
        <v>46</v>
      </c>
      <c r="E42" s="45" t="s">
        <v>46</v>
      </c>
      <c r="F42" s="48">
        <v>1</v>
      </c>
      <c r="G42" s="52" t="s">
        <v>18</v>
      </c>
      <c r="H42" s="91" t="s">
        <v>148</v>
      </c>
      <c r="I42" s="98"/>
      <c r="J42" s="99"/>
      <c r="K42" s="100"/>
    </row>
    <row r="43" spans="1:11" s="8" customFormat="1" ht="45" customHeight="1" x14ac:dyDescent="0.3">
      <c r="A43" s="82" t="s">
        <v>108</v>
      </c>
      <c r="B43" s="53"/>
      <c r="C43" s="45" t="s">
        <v>46</v>
      </c>
      <c r="D43" s="45" t="s">
        <v>46</v>
      </c>
      <c r="E43" s="45" t="s">
        <v>46</v>
      </c>
      <c r="F43" s="48">
        <v>1</v>
      </c>
      <c r="G43" s="52" t="s">
        <v>18</v>
      </c>
      <c r="H43" s="91" t="s">
        <v>149</v>
      </c>
      <c r="I43" s="98"/>
      <c r="J43" s="99"/>
      <c r="K43" s="100"/>
    </row>
    <row r="44" spans="1:11" s="8" customFormat="1" ht="15" customHeight="1" x14ac:dyDescent="0.3">
      <c r="A44" s="82" t="s">
        <v>109</v>
      </c>
      <c r="B44" s="53"/>
      <c r="C44" s="45" t="s">
        <v>46</v>
      </c>
      <c r="D44" s="45" t="s">
        <v>46</v>
      </c>
      <c r="E44" s="45" t="s">
        <v>46</v>
      </c>
      <c r="F44" s="48">
        <v>2</v>
      </c>
      <c r="G44" s="52" t="s">
        <v>18</v>
      </c>
      <c r="H44" s="91" t="s">
        <v>150</v>
      </c>
      <c r="I44" s="98"/>
      <c r="J44" s="99"/>
      <c r="K44" s="100"/>
    </row>
    <row r="45" spans="1:11" s="8" customFormat="1" ht="60" customHeight="1" x14ac:dyDescent="0.3">
      <c r="A45" s="83" t="s">
        <v>110</v>
      </c>
      <c r="B45" s="54"/>
      <c r="C45" s="45" t="s">
        <v>46</v>
      </c>
      <c r="D45" s="45" t="s">
        <v>46</v>
      </c>
      <c r="E45" s="45" t="s">
        <v>46</v>
      </c>
      <c r="F45" s="48">
        <v>1</v>
      </c>
      <c r="G45" s="52" t="s">
        <v>18</v>
      </c>
      <c r="H45" s="91" t="s">
        <v>151</v>
      </c>
      <c r="I45" s="98"/>
      <c r="J45" s="99"/>
      <c r="K45" s="100"/>
    </row>
    <row r="46" spans="1:11" s="8" customFormat="1" ht="60" customHeight="1" x14ac:dyDescent="0.3">
      <c r="A46" s="82" t="s">
        <v>111</v>
      </c>
      <c r="B46" s="53"/>
      <c r="C46" s="45" t="s">
        <v>46</v>
      </c>
      <c r="D46" s="45" t="s">
        <v>46</v>
      </c>
      <c r="E46" s="45" t="s">
        <v>46</v>
      </c>
      <c r="F46" s="48">
        <v>1</v>
      </c>
      <c r="G46" s="52" t="s">
        <v>18</v>
      </c>
      <c r="H46" s="91" t="s">
        <v>152</v>
      </c>
      <c r="I46" s="98"/>
      <c r="J46" s="99"/>
      <c r="K46" s="100"/>
    </row>
    <row r="47" spans="1:11" s="8" customFormat="1" ht="30" customHeight="1" x14ac:dyDescent="0.3">
      <c r="A47" s="82" t="s">
        <v>112</v>
      </c>
      <c r="B47" s="53"/>
      <c r="C47" s="45" t="s">
        <v>46</v>
      </c>
      <c r="D47" s="45" t="s">
        <v>46</v>
      </c>
      <c r="E47" s="45" t="s">
        <v>46</v>
      </c>
      <c r="F47" s="48">
        <v>1</v>
      </c>
      <c r="G47" s="52" t="s">
        <v>18</v>
      </c>
      <c r="H47" s="91" t="s">
        <v>113</v>
      </c>
      <c r="I47" s="98"/>
      <c r="J47" s="99"/>
      <c r="K47" s="100"/>
    </row>
    <row r="48" spans="1:11" s="8" customFormat="1" ht="15" customHeight="1" x14ac:dyDescent="0.3">
      <c r="A48" s="82" t="s">
        <v>114</v>
      </c>
      <c r="B48" s="53"/>
      <c r="C48" s="45" t="s">
        <v>46</v>
      </c>
      <c r="D48" s="46"/>
      <c r="E48" s="45" t="s">
        <v>46</v>
      </c>
      <c r="F48" s="48">
        <v>1</v>
      </c>
      <c r="G48" s="52" t="s">
        <v>18</v>
      </c>
      <c r="H48" s="92" t="s">
        <v>153</v>
      </c>
      <c r="I48" s="98"/>
      <c r="J48" s="99"/>
      <c r="K48" s="100"/>
    </row>
    <row r="49" spans="1:11" s="8" customFormat="1" ht="15" customHeight="1" x14ac:dyDescent="0.3">
      <c r="A49" s="82" t="s">
        <v>115</v>
      </c>
      <c r="B49" s="53"/>
      <c r="C49" s="45" t="s">
        <v>46</v>
      </c>
      <c r="D49" s="46" t="s">
        <v>116</v>
      </c>
      <c r="E49" s="45" t="s">
        <v>46</v>
      </c>
      <c r="F49" s="48">
        <v>1</v>
      </c>
      <c r="G49" s="52" t="s">
        <v>18</v>
      </c>
      <c r="H49" s="92" t="s">
        <v>154</v>
      </c>
      <c r="I49" s="98"/>
      <c r="J49" s="99"/>
      <c r="K49" s="100"/>
    </row>
    <row r="50" spans="1:11" s="8" customFormat="1" ht="15" customHeight="1" x14ac:dyDescent="0.3">
      <c r="A50" s="82" t="s">
        <v>117</v>
      </c>
      <c r="B50" s="53"/>
      <c r="C50" s="45" t="s">
        <v>46</v>
      </c>
      <c r="D50" s="45" t="s">
        <v>46</v>
      </c>
      <c r="E50" s="45" t="s">
        <v>46</v>
      </c>
      <c r="F50" s="48">
        <v>1</v>
      </c>
      <c r="G50" s="52" t="s">
        <v>18</v>
      </c>
      <c r="H50" s="92" t="s">
        <v>155</v>
      </c>
      <c r="I50" s="98"/>
      <c r="J50" s="99"/>
      <c r="K50" s="100"/>
    </row>
    <row r="51" spans="1:11" s="8" customFormat="1" ht="15" customHeight="1" x14ac:dyDescent="0.3">
      <c r="A51" s="82" t="s">
        <v>118</v>
      </c>
      <c r="B51" s="53"/>
      <c r="C51" s="45" t="s">
        <v>46</v>
      </c>
      <c r="D51" s="45" t="s">
        <v>46</v>
      </c>
      <c r="E51" s="45" t="s">
        <v>46</v>
      </c>
      <c r="F51" s="48">
        <v>1</v>
      </c>
      <c r="G51" s="52" t="s">
        <v>18</v>
      </c>
      <c r="H51" s="91" t="s">
        <v>156</v>
      </c>
      <c r="I51" s="98"/>
      <c r="J51" s="99"/>
      <c r="K51" s="100"/>
    </row>
    <row r="52" spans="1:11" s="8" customFormat="1" ht="15" customHeight="1" x14ac:dyDescent="0.3">
      <c r="A52" s="82" t="s">
        <v>119</v>
      </c>
      <c r="B52" s="53"/>
      <c r="C52" s="45" t="s">
        <v>46</v>
      </c>
      <c r="D52" s="45" t="s">
        <v>46</v>
      </c>
      <c r="E52" s="45" t="s">
        <v>46</v>
      </c>
      <c r="F52" s="48">
        <v>1</v>
      </c>
      <c r="G52" s="52" t="s">
        <v>18</v>
      </c>
      <c r="H52" s="92" t="s">
        <v>157</v>
      </c>
      <c r="I52" s="98"/>
      <c r="J52" s="99"/>
      <c r="K52" s="100"/>
    </row>
    <row r="53" spans="1:11" s="8" customFormat="1" ht="15" customHeight="1" x14ac:dyDescent="0.3">
      <c r="A53" s="82" t="s">
        <v>120</v>
      </c>
      <c r="B53" s="53"/>
      <c r="C53" s="45" t="s">
        <v>46</v>
      </c>
      <c r="D53" s="45" t="s">
        <v>46</v>
      </c>
      <c r="E53" s="45" t="s">
        <v>46</v>
      </c>
      <c r="F53" s="48">
        <v>1</v>
      </c>
      <c r="G53" s="52" t="s">
        <v>18</v>
      </c>
      <c r="H53" s="92"/>
      <c r="I53" s="98"/>
      <c r="J53" s="99"/>
      <c r="K53" s="100"/>
    </row>
    <row r="54" spans="1:11" s="8" customFormat="1" ht="15" customHeight="1" x14ac:dyDescent="0.3">
      <c r="A54" s="82" t="s">
        <v>121</v>
      </c>
      <c r="B54" s="53"/>
      <c r="C54" s="45" t="s">
        <v>46</v>
      </c>
      <c r="D54" s="45" t="s">
        <v>46</v>
      </c>
      <c r="E54" s="45" t="s">
        <v>46</v>
      </c>
      <c r="F54" s="48">
        <v>1</v>
      </c>
      <c r="G54" s="52" t="s">
        <v>10</v>
      </c>
      <c r="H54" s="92" t="s">
        <v>126</v>
      </c>
      <c r="I54" s="98"/>
      <c r="J54" s="99"/>
      <c r="K54" s="100"/>
    </row>
    <row r="55" spans="1:11" s="8" customFormat="1" ht="15" customHeight="1" x14ac:dyDescent="0.3">
      <c r="A55" s="82" t="s">
        <v>122</v>
      </c>
      <c r="B55" s="53"/>
      <c r="C55" s="45" t="s">
        <v>46</v>
      </c>
      <c r="D55" s="45" t="s">
        <v>46</v>
      </c>
      <c r="E55" s="45" t="s">
        <v>46</v>
      </c>
      <c r="F55" s="48">
        <v>1</v>
      </c>
      <c r="G55" s="52" t="s">
        <v>10</v>
      </c>
      <c r="H55" s="92" t="s">
        <v>126</v>
      </c>
      <c r="I55" s="98"/>
      <c r="J55" s="99"/>
      <c r="K55" s="100"/>
    </row>
    <row r="56" spans="1:11" s="8" customFormat="1" ht="15" customHeight="1" x14ac:dyDescent="0.3">
      <c r="A56" s="82" t="s">
        <v>123</v>
      </c>
      <c r="B56" s="53"/>
      <c r="C56" s="45" t="s">
        <v>46</v>
      </c>
      <c r="D56" s="45" t="s">
        <v>46</v>
      </c>
      <c r="E56" s="45" t="s">
        <v>46</v>
      </c>
      <c r="F56" s="48">
        <v>1</v>
      </c>
      <c r="G56" s="52" t="s">
        <v>10</v>
      </c>
      <c r="H56" s="92"/>
      <c r="I56" s="98"/>
      <c r="J56" s="99"/>
      <c r="K56" s="100"/>
    </row>
    <row r="57" spans="1:11" s="8" customFormat="1" ht="15" customHeight="1" x14ac:dyDescent="0.3">
      <c r="A57" s="82" t="s">
        <v>124</v>
      </c>
      <c r="B57" s="53"/>
      <c r="C57" s="45" t="s">
        <v>46</v>
      </c>
      <c r="D57" s="45" t="s">
        <v>46</v>
      </c>
      <c r="E57" s="45" t="s">
        <v>46</v>
      </c>
      <c r="F57" s="48">
        <v>1</v>
      </c>
      <c r="G57" s="52" t="s">
        <v>10</v>
      </c>
      <c r="H57" s="92"/>
      <c r="I57" s="98"/>
      <c r="J57" s="99"/>
      <c r="K57" s="100"/>
    </row>
    <row r="58" spans="1:11" s="8" customFormat="1" ht="15" customHeight="1" x14ac:dyDescent="0.3">
      <c r="A58" s="82" t="s">
        <v>125</v>
      </c>
      <c r="B58" s="53"/>
      <c r="C58" s="45" t="s">
        <v>46</v>
      </c>
      <c r="D58" s="45" t="s">
        <v>46</v>
      </c>
      <c r="E58" s="45" t="s">
        <v>46</v>
      </c>
      <c r="F58" s="48">
        <v>1</v>
      </c>
      <c r="G58" s="52" t="s">
        <v>10</v>
      </c>
      <c r="H58" s="92"/>
      <c r="I58" s="98"/>
      <c r="J58" s="99"/>
      <c r="K58" s="100"/>
    </row>
    <row r="59" spans="1:11" s="8" customFormat="1" ht="15" customHeight="1" x14ac:dyDescent="0.3">
      <c r="A59" s="83" t="s">
        <v>44</v>
      </c>
      <c r="B59" s="54"/>
      <c r="C59" s="45" t="s">
        <v>46</v>
      </c>
      <c r="D59" s="45" t="s">
        <v>46</v>
      </c>
      <c r="E59" s="45" t="s">
        <v>46</v>
      </c>
      <c r="F59" s="48">
        <v>1</v>
      </c>
      <c r="G59" s="52" t="s">
        <v>10</v>
      </c>
      <c r="H59" s="92"/>
      <c r="I59" s="98"/>
      <c r="J59" s="99"/>
      <c r="K59" s="100"/>
    </row>
    <row r="60" spans="1:11" s="8" customFormat="1" ht="15" customHeight="1" thickBot="1" x14ac:dyDescent="0.35">
      <c r="A60" s="84" t="s">
        <v>45</v>
      </c>
      <c r="B60" s="85"/>
      <c r="C60" s="86" t="s">
        <v>46</v>
      </c>
      <c r="D60" s="86" t="s">
        <v>46</v>
      </c>
      <c r="E60" s="86" t="s">
        <v>46</v>
      </c>
      <c r="F60" s="87">
        <v>1</v>
      </c>
      <c r="G60" s="88" t="s">
        <v>10</v>
      </c>
      <c r="H60" s="93"/>
      <c r="I60" s="101"/>
      <c r="J60" s="102"/>
      <c r="K60" s="103"/>
    </row>
    <row r="61" spans="1:11" s="8" customFormat="1" ht="15" customHeight="1" x14ac:dyDescent="0.3">
      <c r="A61" s="74" t="s">
        <v>11</v>
      </c>
      <c r="B61" s="75" t="s">
        <v>12</v>
      </c>
      <c r="C61" s="75" t="s">
        <v>13</v>
      </c>
      <c r="D61" s="76" t="s">
        <v>2</v>
      </c>
      <c r="E61" s="38"/>
      <c r="F61" s="36"/>
      <c r="G61" s="36"/>
      <c r="I61" s="104">
        <f>SUM(I10:I60)</f>
        <v>0</v>
      </c>
      <c r="J61" s="104">
        <f t="shared" ref="J61:K61" si="0">SUM(J10:J60)</f>
        <v>0</v>
      </c>
      <c r="K61" s="104">
        <f t="shared" si="0"/>
        <v>0</v>
      </c>
    </row>
    <row r="62" spans="1:11" s="8" customFormat="1" ht="15" customHeight="1" thickBot="1" x14ac:dyDescent="0.35">
      <c r="A62" s="27" t="s">
        <v>14</v>
      </c>
      <c r="B62" s="28" t="s">
        <v>159</v>
      </c>
      <c r="C62" s="28" t="s">
        <v>47</v>
      </c>
      <c r="D62" s="34" t="s">
        <v>2</v>
      </c>
      <c r="E62" s="38"/>
      <c r="F62" s="36"/>
      <c r="G62" s="36"/>
      <c r="I62" s="55">
        <f>SUM(I61:K61)</f>
        <v>0</v>
      </c>
      <c r="J62" s="56"/>
      <c r="K62" s="57"/>
    </row>
    <row r="63" spans="1:11" s="14" customFormat="1" ht="13.8" x14ac:dyDescent="0.3">
      <c r="A63" s="13" t="s">
        <v>29</v>
      </c>
      <c r="E63" s="39"/>
      <c r="F63" s="37"/>
      <c r="G63" s="37"/>
      <c r="I63" s="37"/>
      <c r="J63" s="37"/>
      <c r="K63" s="37"/>
    </row>
    <row r="64" spans="1:11" s="14" customFormat="1" ht="13.8" x14ac:dyDescent="0.3">
      <c r="A64" s="13" t="s">
        <v>30</v>
      </c>
      <c r="E64" s="39"/>
      <c r="F64" s="37"/>
      <c r="G64" s="37"/>
      <c r="I64" s="37"/>
      <c r="J64" s="37"/>
      <c r="K64" s="37"/>
    </row>
    <row r="65" spans="1:11" s="14" customFormat="1" ht="13.8" x14ac:dyDescent="0.3">
      <c r="A65" s="13"/>
      <c r="E65" s="39"/>
      <c r="F65" s="37"/>
      <c r="G65" s="37"/>
      <c r="I65" s="37"/>
      <c r="J65" s="37"/>
      <c r="K65" s="37"/>
    </row>
    <row r="66" spans="1:11" s="14" customFormat="1" ht="30" customHeight="1" x14ac:dyDescent="0.3">
      <c r="A66" s="15"/>
      <c r="B66" s="15"/>
      <c r="C66" s="15"/>
      <c r="D66" s="15"/>
      <c r="E66" s="39"/>
      <c r="F66" s="37"/>
      <c r="G66" s="37"/>
      <c r="I66" s="37"/>
      <c r="J66" s="37"/>
      <c r="K66" s="37"/>
    </row>
    <row r="67" spans="1:11" s="8" customFormat="1" ht="15" customHeight="1" x14ac:dyDescent="0.3">
      <c r="A67" s="29" t="s">
        <v>31</v>
      </c>
      <c r="B67" s="65"/>
      <c r="C67" s="65"/>
      <c r="D67" s="65"/>
      <c r="E67" s="38"/>
      <c r="F67" s="36"/>
      <c r="G67" s="36"/>
      <c r="I67" s="36"/>
      <c r="J67" s="36"/>
      <c r="K67" s="36"/>
    </row>
    <row r="68" spans="1:11" s="8" customFormat="1" ht="15" customHeight="1" x14ac:dyDescent="0.3">
      <c r="A68" s="31" t="s">
        <v>32</v>
      </c>
      <c r="B68" s="68"/>
      <c r="C68" s="68"/>
      <c r="D68" s="68"/>
      <c r="E68" s="38"/>
      <c r="F68" s="36"/>
      <c r="G68" s="36"/>
      <c r="I68" s="36"/>
      <c r="J68" s="36"/>
      <c r="K68" s="36"/>
    </row>
    <row r="69" spans="1:11" s="8" customFormat="1" ht="15" customHeight="1" x14ac:dyDescent="0.3">
      <c r="A69" s="8" t="s">
        <v>33</v>
      </c>
      <c r="B69" s="68"/>
      <c r="C69" s="68"/>
      <c r="D69" s="68"/>
      <c r="E69" s="38"/>
      <c r="F69" s="36"/>
      <c r="G69" s="36"/>
      <c r="I69" s="36"/>
      <c r="J69" s="36"/>
      <c r="K69" s="36"/>
    </row>
    <row r="70" spans="1:11" s="8" customFormat="1" ht="15" customHeight="1" x14ac:dyDescent="0.3">
      <c r="A70" s="8" t="s">
        <v>34</v>
      </c>
      <c r="B70" s="68"/>
      <c r="C70" s="68"/>
      <c r="D70" s="68"/>
      <c r="E70" s="38"/>
      <c r="F70" s="36"/>
      <c r="G70" s="36"/>
      <c r="I70" s="36"/>
      <c r="J70" s="36"/>
      <c r="K70" s="36"/>
    </row>
    <row r="71" spans="1:11" s="8" customFormat="1" ht="15" customHeight="1" x14ac:dyDescent="0.3">
      <c r="A71" s="31" t="s">
        <v>35</v>
      </c>
      <c r="B71" s="68"/>
      <c r="C71" s="68"/>
      <c r="D71" s="68"/>
      <c r="E71" s="38"/>
      <c r="F71" s="36"/>
      <c r="G71" s="36"/>
      <c r="I71" s="36"/>
      <c r="J71" s="36"/>
      <c r="K71" s="36"/>
    </row>
    <row r="72" spans="1:11" s="8" customFormat="1" ht="15" customHeight="1" x14ac:dyDescent="0.3">
      <c r="A72" s="30" t="s">
        <v>36</v>
      </c>
      <c r="B72" s="68"/>
      <c r="C72" s="68"/>
      <c r="D72" s="68"/>
      <c r="E72" s="38"/>
      <c r="F72" s="36"/>
      <c r="G72" s="36"/>
      <c r="I72" s="36"/>
      <c r="J72" s="36"/>
      <c r="K72" s="36"/>
    </row>
    <row r="73" spans="1:11" s="8" customFormat="1" ht="15" customHeight="1" x14ac:dyDescent="0.3">
      <c r="A73" s="8" t="s">
        <v>37</v>
      </c>
      <c r="B73" s="67" t="s">
        <v>42</v>
      </c>
      <c r="C73" s="67"/>
      <c r="D73" s="67"/>
      <c r="E73" s="38"/>
      <c r="F73" s="36"/>
      <c r="G73" s="36"/>
      <c r="I73" s="36"/>
      <c r="J73" s="36"/>
      <c r="K73" s="36"/>
    </row>
    <row r="74" spans="1:11" s="8" customFormat="1" ht="15" customHeight="1" x14ac:dyDescent="0.3">
      <c r="A74" s="30" t="s">
        <v>38</v>
      </c>
      <c r="B74" s="71"/>
      <c r="C74" s="71"/>
      <c r="D74" s="71"/>
      <c r="E74" s="38"/>
      <c r="F74" s="36"/>
      <c r="G74" s="36"/>
      <c r="I74" s="36"/>
      <c r="J74" s="36"/>
      <c r="K74" s="36"/>
    </row>
    <row r="76" spans="1:11" ht="27.6" hidden="1" x14ac:dyDescent="0.3">
      <c r="A76" s="1" t="s">
        <v>15</v>
      </c>
      <c r="B76" s="1" t="s">
        <v>16</v>
      </c>
      <c r="C76" s="2" t="s">
        <v>1</v>
      </c>
      <c r="D76" s="1" t="s">
        <v>17</v>
      </c>
    </row>
    <row r="77" spans="1:11" hidden="1" x14ac:dyDescent="0.3">
      <c r="A77" s="3" t="s">
        <v>0</v>
      </c>
      <c r="B77" s="4">
        <v>1</v>
      </c>
      <c r="C77" s="4" t="s">
        <v>18</v>
      </c>
      <c r="D77" s="5"/>
    </row>
    <row r="78" spans="1:11" hidden="1" x14ac:dyDescent="0.3">
      <c r="A78" s="3" t="s">
        <v>3</v>
      </c>
      <c r="B78" s="4">
        <v>1</v>
      </c>
      <c r="C78" s="4" t="s">
        <v>18</v>
      </c>
      <c r="D78" s="5"/>
    </row>
    <row r="79" spans="1:11" hidden="1" x14ac:dyDescent="0.3">
      <c r="A79" s="3" t="s">
        <v>4</v>
      </c>
      <c r="B79" s="4">
        <v>1</v>
      </c>
      <c r="C79" s="4" t="s">
        <v>18</v>
      </c>
      <c r="D79" s="5"/>
    </row>
    <row r="80" spans="1:11" hidden="1" x14ac:dyDescent="0.3">
      <c r="A80" s="3" t="s">
        <v>5</v>
      </c>
      <c r="B80" s="4">
        <v>1</v>
      </c>
      <c r="C80" s="4" t="s">
        <v>18</v>
      </c>
      <c r="D80" s="5"/>
    </row>
    <row r="81" spans="1:4" hidden="1" x14ac:dyDescent="0.3">
      <c r="A81" s="3" t="s">
        <v>6</v>
      </c>
      <c r="B81" s="4">
        <v>1</v>
      </c>
      <c r="C81" s="4" t="s">
        <v>18</v>
      </c>
      <c r="D81" s="5"/>
    </row>
    <row r="82" spans="1:4" hidden="1" x14ac:dyDescent="0.3">
      <c r="A82" s="3" t="s">
        <v>7</v>
      </c>
      <c r="B82" s="4">
        <v>1</v>
      </c>
      <c r="C82" s="4" t="s">
        <v>18</v>
      </c>
      <c r="D82" s="5"/>
    </row>
    <row r="83" spans="1:4" hidden="1" x14ac:dyDescent="0.3">
      <c r="A83" s="3" t="s">
        <v>8</v>
      </c>
      <c r="B83" s="4">
        <v>1</v>
      </c>
      <c r="C83" s="4" t="s">
        <v>18</v>
      </c>
      <c r="D83" s="5"/>
    </row>
    <row r="84" spans="1:4" hidden="1" x14ac:dyDescent="0.3">
      <c r="A84" s="3" t="s">
        <v>9</v>
      </c>
      <c r="B84" s="4">
        <v>1</v>
      </c>
      <c r="C84" s="4" t="s">
        <v>18</v>
      </c>
      <c r="D84" s="5"/>
    </row>
    <row r="85" spans="1:4" hidden="1" x14ac:dyDescent="0.3">
      <c r="A85" s="3"/>
      <c r="B85" s="4">
        <v>1</v>
      </c>
      <c r="C85" s="4" t="s">
        <v>18</v>
      </c>
      <c r="D85" s="5"/>
    </row>
    <row r="86" spans="1:4" hidden="1" x14ac:dyDescent="0.3">
      <c r="A86" s="3"/>
      <c r="B86" s="4">
        <v>1</v>
      </c>
      <c r="C86" s="4" t="s">
        <v>18</v>
      </c>
      <c r="D86" s="5"/>
    </row>
    <row r="87" spans="1:4" hidden="1" x14ac:dyDescent="0.3">
      <c r="A87" s="3"/>
      <c r="B87" s="4">
        <v>1</v>
      </c>
      <c r="C87" s="6" t="s">
        <v>10</v>
      </c>
      <c r="D87" s="6"/>
    </row>
    <row r="88" spans="1:4" hidden="1" x14ac:dyDescent="0.3">
      <c r="A88" s="66" t="s">
        <v>19</v>
      </c>
      <c r="B88" s="66"/>
      <c r="C88" s="66"/>
      <c r="D88" s="10" t="e">
        <f>SUM(#REF!)</f>
        <v>#REF!</v>
      </c>
    </row>
    <row r="89" spans="1:4" hidden="1" x14ac:dyDescent="0.3">
      <c r="A89" s="66" t="s">
        <v>20</v>
      </c>
      <c r="B89" s="66"/>
      <c r="C89" s="66"/>
      <c r="D89" s="10" t="e">
        <f>SUM(D90-D88)</f>
        <v>#REF!</v>
      </c>
    </row>
    <row r="90" spans="1:4" hidden="1" x14ac:dyDescent="0.3">
      <c r="A90" s="70" t="s">
        <v>21</v>
      </c>
      <c r="B90" s="70"/>
      <c r="C90" s="70"/>
      <c r="D90" s="10" t="e">
        <f>SUM(D88*1.2)</f>
        <v>#REF!</v>
      </c>
    </row>
    <row r="94" spans="1:4" x14ac:dyDescent="0.3">
      <c r="A94" s="32" t="s">
        <v>39</v>
      </c>
      <c r="B94" s="7" t="s">
        <v>22</v>
      </c>
      <c r="C94" s="73" t="s">
        <v>40</v>
      </c>
      <c r="D94" s="73"/>
    </row>
    <row r="98" spans="2:4" x14ac:dyDescent="0.3">
      <c r="B98" s="72"/>
      <c r="C98" s="72"/>
      <c r="D98" s="72"/>
    </row>
    <row r="99" spans="2:4" ht="30" customHeight="1" x14ac:dyDescent="0.3">
      <c r="B99" s="69" t="s">
        <v>23</v>
      </c>
      <c r="C99" s="69"/>
      <c r="D99" s="69"/>
    </row>
  </sheetData>
  <mergeCells count="71">
    <mergeCell ref="A2:K2"/>
    <mergeCell ref="A1:K1"/>
    <mergeCell ref="B99:D99"/>
    <mergeCell ref="B72:D72"/>
    <mergeCell ref="A89:C89"/>
    <mergeCell ref="A90:C90"/>
    <mergeCell ref="B74:D74"/>
    <mergeCell ref="B98:D98"/>
    <mergeCell ref="C94:D94"/>
    <mergeCell ref="B67:D67"/>
    <mergeCell ref="A88:C88"/>
    <mergeCell ref="B73:D73"/>
    <mergeCell ref="B68:D68"/>
    <mergeCell ref="B69:D69"/>
    <mergeCell ref="B70:D70"/>
    <mergeCell ref="B71:D71"/>
    <mergeCell ref="A5:C5"/>
    <mergeCell ref="A7:C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I62:K62"/>
  </mergeCells>
  <phoneticPr fontId="16" type="noConversion"/>
  <pageMargins left="0.7" right="0.7" top="0.75" bottom="0.75" header="0.3" footer="0.3"/>
  <pageSetup paperSize="9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AFEEDu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2022-04-22T08:11:07Z</cp:lastPrinted>
  <dcterms:created xsi:type="dcterms:W3CDTF">2021-04-15T08:49:31Z</dcterms:created>
  <dcterms:modified xsi:type="dcterms:W3CDTF">2022-04-22T08:11:25Z</dcterms:modified>
</cp:coreProperties>
</file>