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kumenty\Documents\2022 VEREJNÉ OBSTARÁVANIE\OZ TATRY\DNS  ťažba\Čiastkové zákazky DNS TATRY 2022\Tatry 13 -\"/>
    </mc:Choice>
  </mc:AlternateContent>
  <bookViews>
    <workbookView xWindow="360" yWindow="15" windowWidth="11340" windowHeight="6795"/>
  </bookViews>
  <sheets>
    <sheet name="Rozsah zákazky a cenová ponuka" sheetId="3" r:id="rId1"/>
    <sheet name="Vysvetlívky" sheetId="2" r:id="rId2"/>
  </sheets>
  <definedNames>
    <definedName name="Balicek">#REF!</definedName>
    <definedName name="CenaCelkom">#REF!</definedName>
    <definedName name="CenaZaJPRL">#REF!</definedName>
    <definedName name="CenaZaM3">#REF!</definedName>
    <definedName name="CisloVC">#REF!</definedName>
    <definedName name="DodavatelDIC">#REF!</definedName>
    <definedName name="DodavatelICO">#REF!</definedName>
    <definedName name="DodavatelICpreDPH">#REF!</definedName>
    <definedName name="DodavatelNazov">#REF!</definedName>
    <definedName name="DodavatelSidlo">#REF!</definedName>
    <definedName name="DPH">#REF!</definedName>
    <definedName name="DruhTazby">#REF!</definedName>
    <definedName name="HmotnatostIhlicnate">#REF!</definedName>
    <definedName name="HmotnatostListnate">#REF!</definedName>
    <definedName name="JPRL">#REF!</definedName>
    <definedName name="LO">#REF!</definedName>
    <definedName name="Objednavatel">#REF!</definedName>
    <definedName name="ObjemIhlicnate">#REF!</definedName>
    <definedName name="ObjemListnate">#REF!</definedName>
    <definedName name="ObjemSpolu">#REF!</definedName>
    <definedName name="_xlnm.Print_Area" localSheetId="0">'Rozsah zákazky a cenová ponuka'!$A$1:$O$29</definedName>
    <definedName name="Opis">#REF!</definedName>
    <definedName name="PlatcaDPH">#REF!</definedName>
    <definedName name="PredmetZakazky">#REF!</definedName>
    <definedName name="PriblizovaciaVzdalenost">#REF!</definedName>
    <definedName name="Sklon">#REF!</definedName>
    <definedName name="SumCenaCelkom">#REF!</definedName>
    <definedName name="SumCenaSDPH">#REF!</definedName>
    <definedName name="SumCenaZaJPRL">#REF!</definedName>
    <definedName name="TJ">#REF!</definedName>
  </definedNames>
  <calcPr calcId="162913"/>
</workbook>
</file>

<file path=xl/calcChain.xml><?xml version="1.0" encoding="utf-8"?>
<calcChain xmlns="http://schemas.openxmlformats.org/spreadsheetml/2006/main">
  <c r="O15" i="3" l="1"/>
  <c r="O14" i="3"/>
  <c r="O13" i="3"/>
  <c r="O12" i="3"/>
  <c r="G16" i="3" l="1"/>
  <c r="L16" i="3"/>
  <c r="O16" i="3" l="1"/>
  <c r="O18" i="3" s="1"/>
  <c r="O17" i="3" s="1"/>
</calcChain>
</file>

<file path=xl/sharedStrings.xml><?xml version="1.0" encoding="utf-8"?>
<sst xmlns="http://schemas.openxmlformats.org/spreadsheetml/2006/main" count="96" uniqueCount="82">
  <si>
    <t>Názov predmetu zákazky</t>
  </si>
  <si>
    <t>Objednávateľ</t>
  </si>
  <si>
    <t>LESY Slovenskej republiky, štátny podnik Organizačná zložka OZ Tatry</t>
  </si>
  <si>
    <t>LO</t>
  </si>
  <si>
    <t>KPL-JPRL</t>
  </si>
  <si>
    <t>Požadované kombinácie technologií</t>
  </si>
  <si>
    <t>Predpokladaný objem ťažby</t>
  </si>
  <si>
    <t>Druh ťažby</t>
  </si>
  <si>
    <t>Sklon v %</t>
  </si>
  <si>
    <t>hmotnatosť v m3</t>
  </si>
  <si>
    <t>Približovacia vzdialenosť P-VM | VM-OM | P-OM (m)</t>
  </si>
  <si>
    <t>Cena stanovená objednávateľom  bez DPH v € za JPRL</t>
  </si>
  <si>
    <t>tj.</t>
  </si>
  <si>
    <t>Cena bez DPH (ponuka dodávateľa) v €/m3 na dve desatinné miesta</t>
  </si>
  <si>
    <t>Celkom cena bez DPH (ponuka dodávateľa)
v €</t>
  </si>
  <si>
    <t>Číslo položky podľa časti "B - Opis predmetu zákazky" súťažných podkladov (pracovné činnosti sa vykonajú v poradí, v akom sú uvedené čísla položiek).</t>
  </si>
  <si>
    <t>ihličnaté (m3)</t>
  </si>
  <si>
    <t>listnaté (m3)</t>
  </si>
  <si>
    <t>spolu (m3)</t>
  </si>
  <si>
    <t>DPH 20%</t>
  </si>
  <si>
    <t>Spolu s  DPH</t>
  </si>
  <si>
    <t>Záväzný termín vykonania:</t>
  </si>
  <si>
    <t xml:space="preserve"> Určenie začiatku a ukončenia prác bude určené v Objednávke a Zákazkovom liste.</t>
  </si>
  <si>
    <t>Som plátcom DPH (A/N):</t>
  </si>
  <si>
    <t>* Požiadavky</t>
  </si>
  <si>
    <t>Dodávateľ:</t>
  </si>
  <si>
    <t>Názov:</t>
  </si>
  <si>
    <t>Sídlo:</t>
  </si>
  <si>
    <t>IČO:</t>
  </si>
  <si>
    <t>DIČ:</t>
  </si>
  <si>
    <t>IČ pre DPH:</t>
  </si>
  <si>
    <t>Podpis  dodávateľa</t>
  </si>
  <si>
    <t>m3</t>
  </si>
  <si>
    <t>Vysvetlivky:</t>
  </si>
  <si>
    <t>príloha č.2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</si>
  <si>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</si>
  <si>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</si>
  <si>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</si>
  <si>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</si>
  <si>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</si>
  <si>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JPRL</t>
  </si>
  <si>
    <t>alfanumerické označenie porastu, v ktorom sa bude ťažba realizovať</t>
  </si>
  <si>
    <t>Druh ťažby:</t>
  </si>
  <si>
    <t>OÚ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</si>
  <si>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</si>
  <si>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</si>
  <si>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</si>
  <si>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</si>
  <si>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</si>
  <si>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</si>
  <si>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</si>
  <si>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</si>
  <si>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</si>
  <si>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</si>
  <si>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</si>
  <si>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 xml:space="preserve">priemerný sklon svahu v %, na ktorom sa bude ťažbový proces realizovať 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</si>
  <si>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</si>
  <si>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</si>
  <si>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</si>
  <si>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</si>
  <si>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</si>
  <si>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priblížiť na OM jednou pracovnou operáciou alebo technológiou</t>
  </si>
  <si>
    <t>OM</t>
  </si>
  <si>
    <t>odvozné miesto - miesto, na ktoré sa sústreďuje drevná hmota z VM alebo priamo od pňa za účelom jeho ďalšieho spracovania</t>
  </si>
  <si>
    <t>termín dokončenia do</t>
  </si>
  <si>
    <t>Rozsah zákazky a cenová ponuka dodávateľa</t>
  </si>
  <si>
    <t>Celková cena za realizáciu predmetu zákazky v EUR bez DPH</t>
  </si>
  <si>
    <t>príloha č. 1 Výzvy na predloženie ponuky</t>
  </si>
  <si>
    <t>príloha č. 5 Zmluvy o dielo</t>
  </si>
  <si>
    <t>Lesnícke služby v ťažbovom procese na OZ Tatry, LS Ľubochňa - výzva č. 13/2022</t>
  </si>
  <si>
    <t>Zmluva č. DNS/13/22/12/05</t>
  </si>
  <si>
    <t>Čierňavy</t>
  </si>
  <si>
    <t>365b</t>
  </si>
  <si>
    <t>Technológia:      1,2,4a,4d,6,7</t>
  </si>
  <si>
    <t>362a</t>
  </si>
  <si>
    <t>Technológia:      1,2,4d,4b,4a,6,7</t>
  </si>
  <si>
    <t>387b1</t>
  </si>
  <si>
    <t>336b</t>
  </si>
  <si>
    <t>64/1350</t>
  </si>
  <si>
    <t>125/205/450</t>
  </si>
  <si>
    <t>120/480</t>
  </si>
  <si>
    <t>180/630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</si>
</sst>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color indexed="8"/>
      <name val="Calibri"/>
      <charset val="1"/>
    </font>
    <font>
      <sz val="10"/>
      <color indexed="10"/>
      <name val="Arial"/>
      <charset val="1"/>
    </font>
    <font>
      <b/>
      <sz val="14"/>
      <color indexed="8"/>
      <name val="Arial"/>
      <charset val="1"/>
    </font>
    <font>
      <sz val="8"/>
      <color indexed="8"/>
      <name val="Arial"/>
      <charset val="1"/>
    </font>
    <font>
      <sz val="10"/>
      <color indexed="8"/>
      <name val="Arial"/>
      <charset val="1"/>
    </font>
    <font>
      <sz val="12"/>
      <color indexed="8"/>
      <name val="Calibri"/>
      <charset val="1"/>
    </font>
    <font>
      <b/>
      <sz val="10"/>
      <color indexed="8"/>
      <name val="Arial"/>
      <charset val="1"/>
    </font>
    <font>
      <b/>
      <sz val="9"/>
      <color indexed="8"/>
      <name val="Arial"/>
      <charset val="1"/>
    </font>
    <font>
      <b/>
      <sz val="8"/>
      <color indexed="8"/>
      <name val="Arial"/>
      <charset val="1"/>
    </font>
    <font>
      <sz val="9"/>
      <color indexed="8"/>
      <name val="Arial"/>
      <charset val="1"/>
    </font>
    <font>
      <b/>
      <sz val="12"/>
      <color indexed="64"/>
      <name val="Calibri"/>
      <charset val="1"/>
    </font>
    <font>
      <b/>
      <sz val="14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12"/>
      <color indexed="64"/>
      <name val="Calibri"/>
      <family val="2"/>
      <charset val="238"/>
    </font>
    <font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9"/>
      <color theme="1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13"/>
        <bgColor indexed="3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31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26"/>
      </patternFill>
    </fill>
  </fills>
  <borders count="5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/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/>
      <top/>
      <bottom style="medium">
        <color indexed="8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 applyNumberFormat="0"/>
  </cellStyleXfs>
  <cellXfs count="125">
    <xf numFmtId="0" fontId="0" fillId="0" borderId="0" xfId="0" applyNumberFormat="1"/>
    <xf numFmtId="0" fontId="2" fillId="0" borderId="0" xfId="0" applyNumberFormat="1" applyFont="1" applyAlignment="1">
      <alignment horizontal="center"/>
    </xf>
    <xf numFmtId="0" fontId="2" fillId="0" borderId="0" xfId="0" applyNumberFormat="1" applyFont="1"/>
    <xf numFmtId="0" fontId="3" fillId="0" borderId="0" xfId="0" applyNumberFormat="1" applyFont="1" applyAlignment="1">
      <alignment horizontal="right"/>
    </xf>
    <xf numFmtId="0" fontId="5" fillId="0" borderId="0" xfId="0" applyNumberFormat="1" applyFont="1" applyAlignment="1">
      <alignment horizontal="left"/>
    </xf>
    <xf numFmtId="0" fontId="0" fillId="0" borderId="0" xfId="0" applyNumberFormat="1" applyAlignment="1">
      <alignment horizontal="left"/>
    </xf>
    <xf numFmtId="0" fontId="3" fillId="0" borderId="0" xfId="0" applyNumberFormat="1" applyFont="1" applyAlignment="1">
      <alignment vertical="center"/>
    </xf>
    <xf numFmtId="0" fontId="7" fillId="0" borderId="3" xfId="0" applyNumberFormat="1" applyFont="1" applyBorder="1" applyAlignment="1">
      <alignment horizontal="center" vertical="center"/>
    </xf>
    <xf numFmtId="4" fontId="7" fillId="0" borderId="8" xfId="0" applyNumberFormat="1" applyFont="1" applyBorder="1" applyAlignment="1">
      <alignment horizontal="right" vertical="center" indent="1"/>
    </xf>
    <xf numFmtId="0" fontId="6" fillId="0" borderId="0" xfId="0" applyNumberFormat="1" applyFont="1" applyAlignment="1">
      <alignment horizontal="left" vertical="center"/>
    </xf>
    <xf numFmtId="0" fontId="4" fillId="0" borderId="0" xfId="0" applyNumberFormat="1" applyFont="1" applyAlignment="1">
      <alignment vertical="center"/>
    </xf>
    <xf numFmtId="0" fontId="4" fillId="0" borderId="0" xfId="0" applyNumberFormat="1" applyFont="1" applyAlignment="1">
      <alignment horizontal="left" vertical="center"/>
    </xf>
    <xf numFmtId="0" fontId="1" fillId="0" borderId="0" xfId="0" applyNumberFormat="1" applyFont="1" applyAlignment="1">
      <alignment horizontal="left" vertical="center"/>
    </xf>
    <xf numFmtId="0" fontId="6" fillId="2" borderId="1" xfId="0" applyNumberFormat="1" applyFont="1" applyFill="1" applyBorder="1"/>
    <xf numFmtId="0" fontId="6" fillId="0" borderId="0" xfId="0" applyNumberFormat="1" applyFont="1" applyAlignment="1">
      <alignment vertical="center"/>
    </xf>
    <xf numFmtId="0" fontId="0" fillId="0" borderId="0" xfId="0" applyNumberFormat="1" applyAlignment="1">
      <alignment vertical="center"/>
    </xf>
    <xf numFmtId="0" fontId="4" fillId="0" borderId="1" xfId="0" applyNumberFormat="1" applyFont="1" applyBorder="1" applyAlignment="1">
      <alignment vertical="center"/>
    </xf>
    <xf numFmtId="0" fontId="4" fillId="0" borderId="1" xfId="0" applyNumberFormat="1" applyFont="1" applyBorder="1" applyAlignment="1">
      <alignment horizontal="left" vertical="center" wrapText="1"/>
    </xf>
    <xf numFmtId="0" fontId="4" fillId="0" borderId="9" xfId="0" applyNumberFormat="1" applyFont="1" applyBorder="1" applyAlignment="1">
      <alignment vertical="center"/>
    </xf>
    <xf numFmtId="0" fontId="4" fillId="0" borderId="1" xfId="0" applyNumberFormat="1" applyFont="1" applyBorder="1" applyAlignment="1">
      <alignment horizontal="left" vertical="center"/>
    </xf>
    <xf numFmtId="0" fontId="4" fillId="0" borderId="10" xfId="0" applyNumberFormat="1" applyFont="1" applyBorder="1" applyAlignment="1">
      <alignment vertical="center"/>
    </xf>
    <xf numFmtId="0" fontId="6" fillId="2" borderId="9" xfId="0" applyNumberFormat="1" applyFont="1" applyFill="1" applyBorder="1" applyAlignment="1"/>
    <xf numFmtId="0" fontId="18" fillId="5" borderId="0" xfId="0" applyFont="1" applyFill="1" applyAlignment="1" applyProtection="1"/>
    <xf numFmtId="0" fontId="6" fillId="0" borderId="0" xfId="0" applyNumberFormat="1" applyFont="1" applyFill="1" applyBorder="1" applyAlignment="1" applyProtection="1">
      <alignment horizontal="center" vertical="center"/>
      <protection locked="0"/>
    </xf>
    <xf numFmtId="0" fontId="19" fillId="0" borderId="0" xfId="0" applyNumberFormat="1" applyFont="1" applyAlignment="1">
      <alignment horizontal="left" vertical="center"/>
    </xf>
    <xf numFmtId="0" fontId="20" fillId="0" borderId="0" xfId="0" applyNumberFormat="1" applyFont="1" applyAlignment="1">
      <alignment horizontal="left" vertical="center"/>
    </xf>
    <xf numFmtId="0" fontId="21" fillId="7" borderId="1" xfId="0" applyNumberFormat="1" applyFont="1" applyFill="1" applyBorder="1" applyAlignment="1" applyProtection="1">
      <alignment horizontal="center" vertical="center"/>
      <protection locked="0"/>
    </xf>
    <xf numFmtId="0" fontId="15" fillId="5" borderId="22" xfId="0" applyFont="1" applyFill="1" applyBorder="1" applyAlignment="1" applyProtection="1">
      <alignment horizontal="left" vertical="center"/>
    </xf>
    <xf numFmtId="0" fontId="15" fillId="5" borderId="23" xfId="0" applyFont="1" applyFill="1" applyBorder="1" applyAlignment="1" applyProtection="1">
      <alignment horizontal="left" vertical="center" wrapText="1"/>
    </xf>
    <xf numFmtId="4" fontId="15" fillId="5" borderId="23" xfId="0" applyNumberFormat="1" applyFont="1" applyFill="1" applyBorder="1" applyAlignment="1" applyProtection="1">
      <alignment horizontal="center" vertical="center"/>
    </xf>
    <xf numFmtId="2" fontId="15" fillId="5" borderId="23" xfId="0" applyNumberFormat="1" applyFont="1" applyFill="1" applyBorder="1" applyAlignment="1" applyProtection="1">
      <alignment horizontal="center" vertical="center"/>
    </xf>
    <xf numFmtId="0" fontId="15" fillId="5" borderId="23" xfId="0" applyFont="1" applyFill="1" applyBorder="1" applyAlignment="1" applyProtection="1">
      <alignment horizontal="center" vertical="center" wrapText="1"/>
    </xf>
    <xf numFmtId="0" fontId="15" fillId="5" borderId="18" xfId="0" applyFont="1" applyFill="1" applyBorder="1" applyAlignment="1" applyProtection="1">
      <alignment horizontal="center" vertical="center"/>
    </xf>
    <xf numFmtId="0" fontId="15" fillId="5" borderId="24" xfId="0" applyFont="1" applyFill="1" applyBorder="1" applyAlignment="1" applyProtection="1">
      <alignment horizontal="center" vertical="center"/>
    </xf>
    <xf numFmtId="0" fontId="0" fillId="0" borderId="4" xfId="0" applyNumberFormat="1" applyBorder="1"/>
    <xf numFmtId="0" fontId="7" fillId="0" borderId="28" xfId="0" applyNumberFormat="1" applyFont="1" applyBorder="1" applyAlignment="1">
      <alignment vertical="center"/>
    </xf>
    <xf numFmtId="2" fontId="7" fillId="0" borderId="28" xfId="0" applyNumberFormat="1" applyFont="1" applyBorder="1" applyAlignment="1">
      <alignment vertical="center"/>
    </xf>
    <xf numFmtId="0" fontId="7" fillId="0" borderId="29" xfId="0" applyNumberFormat="1" applyFont="1" applyBorder="1" applyAlignment="1">
      <alignment horizontal="right" vertical="center" wrapText="1"/>
    </xf>
    <xf numFmtId="0" fontId="15" fillId="5" borderId="23" xfId="0" applyFont="1" applyFill="1" applyBorder="1" applyAlignment="1" applyProtection="1">
      <alignment vertical="center"/>
    </xf>
    <xf numFmtId="14" fontId="15" fillId="5" borderId="23" xfId="0" applyNumberFormat="1" applyFont="1" applyFill="1" applyBorder="1" applyAlignment="1" applyProtection="1">
      <alignment horizontal="center" vertical="center"/>
    </xf>
    <xf numFmtId="0" fontId="22" fillId="0" borderId="23" xfId="0" applyFont="1" applyBorder="1" applyAlignment="1">
      <alignment horizontal="left"/>
    </xf>
    <xf numFmtId="0" fontId="15" fillId="5" borderId="31" xfId="0" applyFont="1" applyFill="1" applyBorder="1" applyAlignment="1" applyProtection="1">
      <alignment horizontal="left" vertical="center"/>
    </xf>
    <xf numFmtId="0" fontId="15" fillId="5" borderId="32" xfId="0" applyFont="1" applyFill="1" applyBorder="1" applyAlignment="1" applyProtection="1">
      <alignment horizontal="left" vertical="center" wrapText="1"/>
    </xf>
    <xf numFmtId="0" fontId="15" fillId="5" borderId="32" xfId="0" applyFont="1" applyFill="1" applyBorder="1" applyAlignment="1" applyProtection="1">
      <alignment vertical="center"/>
    </xf>
    <xf numFmtId="14" fontId="15" fillId="5" borderId="32" xfId="0" applyNumberFormat="1" applyFont="1" applyFill="1" applyBorder="1" applyAlignment="1" applyProtection="1">
      <alignment horizontal="center" vertical="center"/>
    </xf>
    <xf numFmtId="2" fontId="15" fillId="5" borderId="32" xfId="0" applyNumberFormat="1" applyFont="1" applyFill="1" applyBorder="1" applyAlignment="1" applyProtection="1">
      <alignment horizontal="center" vertical="center"/>
    </xf>
    <xf numFmtId="4" fontId="15" fillId="5" borderId="32" xfId="0" applyNumberFormat="1" applyFont="1" applyFill="1" applyBorder="1" applyAlignment="1" applyProtection="1">
      <alignment horizontal="center" vertical="center"/>
    </xf>
    <xf numFmtId="0" fontId="15" fillId="5" borderId="32" xfId="0" applyFont="1" applyFill="1" applyBorder="1" applyAlignment="1" applyProtection="1">
      <alignment horizontal="center" vertical="center" wrapText="1"/>
    </xf>
    <xf numFmtId="0" fontId="15" fillId="5" borderId="34" xfId="0" applyFont="1" applyFill="1" applyBorder="1" applyAlignment="1" applyProtection="1">
      <alignment horizontal="left" vertical="center" wrapText="1"/>
    </xf>
    <xf numFmtId="0" fontId="15" fillId="5" borderId="34" xfId="0" applyFont="1" applyFill="1" applyBorder="1" applyAlignment="1" applyProtection="1">
      <alignment vertical="center"/>
    </xf>
    <xf numFmtId="14" fontId="15" fillId="5" borderId="34" xfId="0" applyNumberFormat="1" applyFont="1" applyFill="1" applyBorder="1" applyAlignment="1" applyProtection="1">
      <alignment horizontal="center" vertical="center"/>
    </xf>
    <xf numFmtId="4" fontId="15" fillId="5" borderId="34" xfId="0" applyNumberFormat="1" applyFont="1" applyFill="1" applyBorder="1" applyAlignment="1" applyProtection="1">
      <alignment horizontal="center" vertical="center"/>
    </xf>
    <xf numFmtId="2" fontId="22" fillId="0" borderId="34" xfId="0" applyNumberFormat="1" applyFont="1" applyBorder="1" applyAlignment="1">
      <alignment horizontal="center"/>
    </xf>
    <xf numFmtId="0" fontId="15" fillId="5" borderId="34" xfId="0" applyFont="1" applyFill="1" applyBorder="1" applyAlignment="1" applyProtection="1">
      <alignment horizontal="center" vertical="center" wrapText="1"/>
    </xf>
    <xf numFmtId="0" fontId="15" fillId="5" borderId="37" xfId="0" applyFont="1" applyFill="1" applyBorder="1" applyAlignment="1" applyProtection="1">
      <alignment horizontal="center" vertical="center"/>
    </xf>
    <xf numFmtId="0" fontId="15" fillId="5" borderId="38" xfId="0" applyFont="1" applyFill="1" applyBorder="1" applyAlignment="1" applyProtection="1">
      <alignment horizontal="center" vertical="center"/>
    </xf>
    <xf numFmtId="0" fontId="15" fillId="5" borderId="42" xfId="0" applyFont="1" applyFill="1" applyBorder="1" applyAlignment="1" applyProtection="1">
      <alignment horizontal="center" vertical="center"/>
    </xf>
    <xf numFmtId="0" fontId="15" fillId="5" borderId="43" xfId="0" applyFont="1" applyFill="1" applyBorder="1" applyAlignment="1" applyProtection="1">
      <alignment horizontal="center" vertical="center"/>
    </xf>
    <xf numFmtId="4" fontId="7" fillId="0" borderId="44" xfId="0" applyNumberFormat="1" applyFont="1" applyBorder="1" applyAlignment="1">
      <alignment horizontal="right" vertical="center" indent="1"/>
    </xf>
    <xf numFmtId="0" fontId="15" fillId="5" borderId="45" xfId="0" applyFont="1" applyFill="1" applyBorder="1" applyAlignment="1" applyProtection="1">
      <alignment horizontal="center" vertical="center"/>
    </xf>
    <xf numFmtId="0" fontId="15" fillId="5" borderId="19" xfId="0" applyFont="1" applyFill="1" applyBorder="1" applyAlignment="1" applyProtection="1">
      <alignment horizontal="center" vertical="center"/>
    </xf>
    <xf numFmtId="0" fontId="15" fillId="5" borderId="46" xfId="0" applyFont="1" applyFill="1" applyBorder="1" applyAlignment="1" applyProtection="1">
      <alignment horizontal="center" vertical="center"/>
    </xf>
    <xf numFmtId="4" fontId="9" fillId="0" borderId="28" xfId="0" applyNumberFormat="1" applyFont="1" applyBorder="1" applyAlignment="1">
      <alignment horizontal="center" vertical="center"/>
    </xf>
    <xf numFmtId="4" fontId="16" fillId="0" borderId="47" xfId="0" applyNumberFormat="1" applyFont="1" applyBorder="1" applyAlignment="1">
      <alignment horizontal="right" vertical="center" indent="1"/>
    </xf>
    <xf numFmtId="4" fontId="16" fillId="0" borderId="48" xfId="0" applyNumberFormat="1" applyFont="1" applyBorder="1" applyAlignment="1">
      <alignment horizontal="right" vertical="center" indent="1"/>
    </xf>
    <xf numFmtId="4" fontId="16" fillId="0" borderId="49" xfId="0" applyNumberFormat="1" applyFont="1" applyBorder="1" applyAlignment="1">
      <alignment horizontal="right" vertical="center" indent="1"/>
    </xf>
    <xf numFmtId="4" fontId="7" fillId="6" borderId="30" xfId="0" applyNumberFormat="1" applyFont="1" applyFill="1" applyBorder="1" applyAlignment="1">
      <alignment horizontal="right" vertical="center" indent="1"/>
    </xf>
    <xf numFmtId="4" fontId="15" fillId="7" borderId="42" xfId="0" applyNumberFormat="1" applyFont="1" applyFill="1" applyBorder="1" applyAlignment="1" applyProtection="1">
      <alignment horizontal="right" vertical="center" indent="1"/>
      <protection locked="0"/>
    </xf>
    <xf numFmtId="4" fontId="15" fillId="7" borderId="24" xfId="0" applyNumberFormat="1" applyFont="1" applyFill="1" applyBorder="1" applyAlignment="1" applyProtection="1">
      <alignment horizontal="right" vertical="center" indent="1"/>
      <protection locked="0"/>
    </xf>
    <xf numFmtId="4" fontId="15" fillId="7" borderId="43" xfId="0" applyNumberFormat="1" applyFont="1" applyFill="1" applyBorder="1" applyAlignment="1" applyProtection="1">
      <alignment horizontal="right" vertical="center" indent="1"/>
      <protection locked="0"/>
    </xf>
    <xf numFmtId="0" fontId="15" fillId="6" borderId="44" xfId="0" applyFont="1" applyFill="1" applyBorder="1" applyAlignment="1" applyProtection="1">
      <alignment vertical="center" wrapText="1"/>
    </xf>
    <xf numFmtId="0" fontId="15" fillId="5" borderId="33" xfId="0" applyFont="1" applyFill="1" applyBorder="1" applyAlignment="1" applyProtection="1">
      <alignment horizontal="left" vertical="center"/>
    </xf>
    <xf numFmtId="0" fontId="7" fillId="0" borderId="14" xfId="0" applyNumberFormat="1" applyFont="1" applyBorder="1" applyAlignment="1">
      <alignment horizontal="center" vertical="center" wrapText="1"/>
    </xf>
    <xf numFmtId="0" fontId="7" fillId="0" borderId="35" xfId="0" applyNumberFormat="1" applyFont="1" applyBorder="1" applyAlignment="1">
      <alignment horizontal="center" vertical="center" wrapText="1"/>
    </xf>
    <xf numFmtId="0" fontId="7" fillId="0" borderId="36" xfId="0" applyNumberFormat="1" applyFont="1" applyBorder="1" applyAlignment="1">
      <alignment horizontal="center" vertical="center" wrapText="1"/>
    </xf>
    <xf numFmtId="0" fontId="13" fillId="0" borderId="10" xfId="0" applyNumberFormat="1" applyFont="1" applyBorder="1" applyAlignment="1">
      <alignment horizontal="left"/>
    </xf>
    <xf numFmtId="0" fontId="13" fillId="0" borderId="0" xfId="0" applyNumberFormat="1" applyFont="1" applyBorder="1" applyAlignment="1">
      <alignment horizontal="left"/>
    </xf>
    <xf numFmtId="0" fontId="6" fillId="8" borderId="18" xfId="0" applyNumberFormat="1" applyFont="1" applyFill="1" applyBorder="1" applyAlignment="1">
      <alignment horizontal="left" vertical="center"/>
    </xf>
    <xf numFmtId="0" fontId="6" fillId="8" borderId="19" xfId="0" applyNumberFormat="1" applyFont="1" applyFill="1" applyBorder="1" applyAlignment="1">
      <alignment horizontal="left" vertical="center"/>
    </xf>
    <xf numFmtId="0" fontId="14" fillId="0" borderId="16" xfId="0" applyFont="1" applyFill="1" applyBorder="1" applyAlignment="1" applyProtection="1">
      <alignment horizontal="center"/>
    </xf>
    <xf numFmtId="0" fontId="14" fillId="0" borderId="17" xfId="0" applyFont="1" applyFill="1" applyBorder="1" applyAlignment="1" applyProtection="1">
      <alignment horizontal="center"/>
    </xf>
    <xf numFmtId="0" fontId="6" fillId="9" borderId="18" xfId="0" applyNumberFormat="1" applyFont="1" applyFill="1" applyBorder="1" applyAlignment="1">
      <alignment horizontal="center"/>
    </xf>
    <xf numFmtId="0" fontId="6" fillId="9" borderId="19" xfId="0" applyNumberFormat="1" applyFont="1" applyFill="1" applyBorder="1" applyAlignment="1">
      <alignment horizontal="center"/>
    </xf>
    <xf numFmtId="0" fontId="6" fillId="9" borderId="20" xfId="0" applyNumberFormat="1" applyFont="1" applyFill="1" applyBorder="1" applyAlignment="1">
      <alignment horizontal="center"/>
    </xf>
    <xf numFmtId="0" fontId="7" fillId="0" borderId="8" xfId="0" applyNumberFormat="1" applyFont="1" applyBorder="1" applyAlignment="1">
      <alignment horizontal="right" vertical="center" indent="2"/>
    </xf>
    <xf numFmtId="0" fontId="7" fillId="0" borderId="12" xfId="0" applyNumberFormat="1" applyFont="1" applyBorder="1" applyAlignment="1">
      <alignment horizontal="right" vertical="center" indent="2"/>
    </xf>
    <xf numFmtId="0" fontId="6" fillId="0" borderId="0" xfId="0" applyNumberFormat="1" applyFont="1" applyAlignment="1">
      <alignment horizontal="left" vertical="center"/>
    </xf>
    <xf numFmtId="0" fontId="4" fillId="0" borderId="0" xfId="0" applyNumberFormat="1" applyFont="1" applyAlignment="1">
      <alignment horizontal="left" vertical="center"/>
    </xf>
    <xf numFmtId="0" fontId="7" fillId="0" borderId="6" xfId="0" applyNumberFormat="1" applyFont="1" applyBorder="1" applyAlignment="1">
      <alignment horizontal="center" vertical="center" wrapText="1"/>
    </xf>
    <xf numFmtId="0" fontId="7" fillId="0" borderId="11" xfId="0" applyNumberFormat="1" applyFont="1" applyBorder="1" applyAlignment="1">
      <alignment horizontal="center" vertical="center" wrapText="1"/>
    </xf>
    <xf numFmtId="0" fontId="16" fillId="0" borderId="39" xfId="0" applyNumberFormat="1" applyFont="1" applyBorder="1" applyAlignment="1">
      <alignment horizontal="center" vertical="center" wrapText="1"/>
    </xf>
    <xf numFmtId="0" fontId="7" fillId="0" borderId="40" xfId="0" applyNumberFormat="1" applyFont="1" applyBorder="1" applyAlignment="1">
      <alignment horizontal="center" vertical="center" wrapText="1"/>
    </xf>
    <xf numFmtId="0" fontId="7" fillId="0" borderId="41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0" fontId="7" fillId="0" borderId="26" xfId="0" applyNumberFormat="1" applyFont="1" applyBorder="1" applyAlignment="1">
      <alignment horizontal="center" vertical="center" wrapText="1"/>
    </xf>
    <xf numFmtId="0" fontId="8" fillId="3" borderId="39" xfId="0" applyNumberFormat="1" applyFont="1" applyFill="1" applyBorder="1" applyAlignment="1">
      <alignment horizontal="center" vertical="center" wrapText="1"/>
    </xf>
    <xf numFmtId="0" fontId="8" fillId="3" borderId="40" xfId="0" applyNumberFormat="1" applyFont="1" applyFill="1" applyBorder="1" applyAlignment="1">
      <alignment horizontal="center" vertical="center" wrapText="1"/>
    </xf>
    <xf numFmtId="0" fontId="8" fillId="3" borderId="41" xfId="0" applyNumberFormat="1" applyFont="1" applyFill="1" applyBorder="1" applyAlignment="1">
      <alignment horizontal="center" vertical="center" wrapText="1"/>
    </xf>
    <xf numFmtId="0" fontId="7" fillId="0" borderId="13" xfId="0" applyNumberFormat="1" applyFont="1" applyFill="1" applyBorder="1" applyAlignment="1">
      <alignment horizontal="center" vertical="center" wrapText="1"/>
    </xf>
    <xf numFmtId="0" fontId="7" fillId="0" borderId="27" xfId="0" applyNumberFormat="1" applyFont="1" applyFill="1" applyBorder="1" applyAlignment="1">
      <alignment horizontal="center" vertical="center" wrapText="1"/>
    </xf>
    <xf numFmtId="0" fontId="12" fillId="0" borderId="14" xfId="0" applyNumberFormat="1" applyFont="1" applyBorder="1" applyAlignment="1">
      <alignment horizontal="center"/>
    </xf>
    <xf numFmtId="0" fontId="0" fillId="0" borderId="14" xfId="0" applyNumberFormat="1" applyBorder="1" applyAlignment="1">
      <alignment horizontal="center"/>
    </xf>
    <xf numFmtId="0" fontId="11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center"/>
    </xf>
    <xf numFmtId="0" fontId="6" fillId="0" borderId="0" xfId="0" applyNumberFormat="1" applyFont="1" applyBorder="1" applyAlignment="1">
      <alignment horizontal="center"/>
    </xf>
    <xf numFmtId="0" fontId="0" fillId="0" borderId="0" xfId="0" applyNumberFormat="1" applyAlignment="1">
      <alignment horizontal="left"/>
    </xf>
    <xf numFmtId="0" fontId="6" fillId="0" borderId="8" xfId="0" applyNumberFormat="1" applyFont="1" applyBorder="1" applyAlignment="1">
      <alignment horizontal="center" vertical="center"/>
    </xf>
    <xf numFmtId="0" fontId="6" fillId="0" borderId="14" xfId="0" applyNumberFormat="1" applyFont="1" applyBorder="1" applyAlignment="1">
      <alignment horizontal="center" vertical="center"/>
    </xf>
    <xf numFmtId="0" fontId="7" fillId="0" borderId="8" xfId="0" applyNumberFormat="1" applyFont="1" applyBorder="1" applyAlignment="1">
      <alignment horizontal="center" vertical="center"/>
    </xf>
    <xf numFmtId="0" fontId="7" fillId="0" borderId="14" xfId="0" applyNumberFormat="1" applyFont="1" applyBorder="1" applyAlignment="1">
      <alignment horizontal="center" vertical="center"/>
    </xf>
    <xf numFmtId="0" fontId="7" fillId="0" borderId="8" xfId="0" applyNumberFormat="1" applyFont="1" applyBorder="1" applyAlignment="1">
      <alignment horizontal="center" vertical="center" wrapText="1"/>
    </xf>
    <xf numFmtId="0" fontId="7" fillId="0" borderId="4" xfId="0" applyNumberFormat="1" applyFont="1" applyBorder="1" applyAlignment="1">
      <alignment horizontal="center" vertical="center" wrapText="1"/>
    </xf>
    <xf numFmtId="0" fontId="7" fillId="0" borderId="25" xfId="0" applyNumberFormat="1" applyFont="1" applyBorder="1" applyAlignment="1">
      <alignment horizontal="center" vertical="center" wrapText="1"/>
    </xf>
    <xf numFmtId="0" fontId="17" fillId="8" borderId="18" xfId="0" applyNumberFormat="1" applyFont="1" applyFill="1" applyBorder="1" applyAlignment="1">
      <alignment horizontal="left" vertical="center"/>
    </xf>
    <xf numFmtId="0" fontId="10" fillId="8" borderId="19" xfId="0" applyNumberFormat="1" applyFont="1" applyFill="1" applyBorder="1" applyAlignment="1">
      <alignment horizontal="left" vertical="center"/>
    </xf>
    <xf numFmtId="0" fontId="6" fillId="2" borderId="1" xfId="0" applyNumberFormat="1" applyFont="1" applyFill="1" applyBorder="1" applyAlignment="1">
      <alignment horizontal="center" vertical="center" textRotation="90"/>
    </xf>
    <xf numFmtId="0" fontId="6" fillId="7" borderId="1" xfId="0" applyNumberFormat="1" applyFont="1" applyFill="1" applyBorder="1" applyAlignment="1" applyProtection="1">
      <alignment horizontal="left"/>
      <protection locked="0"/>
    </xf>
    <xf numFmtId="0" fontId="0" fillId="0" borderId="12" xfId="0" applyNumberFormat="1" applyBorder="1" applyAlignment="1">
      <alignment horizontal="center"/>
    </xf>
    <xf numFmtId="0" fontId="6" fillId="7" borderId="2" xfId="0" applyNumberFormat="1" applyFont="1" applyFill="1" applyBorder="1" applyAlignment="1" applyProtection="1">
      <alignment horizontal="left"/>
      <protection locked="0"/>
    </xf>
    <xf numFmtId="0" fontId="0" fillId="4" borderId="8" xfId="0" applyNumberFormat="1" applyFill="1" applyBorder="1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21" xfId="0" applyNumberFormat="1" applyBorder="1" applyAlignment="1">
      <alignment horizontal="center"/>
    </xf>
    <xf numFmtId="0" fontId="4" fillId="0" borderId="1" xfId="0" applyNumberFormat="1" applyFont="1" applyBorder="1" applyAlignment="1">
      <alignment horizontal="left" vertical="center" wrapText="1"/>
    </xf>
    <xf numFmtId="0" fontId="0" fillId="0" borderId="5" xfId="0" applyNumberFormat="1" applyBorder="1" applyAlignment="1">
      <alignment horizontal="center"/>
    </xf>
    <xf numFmtId="0" fontId="4" fillId="0" borderId="15" xfId="0" applyNumberFormat="1" applyFont="1" applyBorder="1" applyAlignment="1">
      <alignment horizontal="left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0"/>
  <sheetViews>
    <sheetView tabSelected="1" view="pageBreakPreview" zoomScale="80" zoomScaleNormal="100" zoomScaleSheetLayoutView="80" workbookViewId="0">
      <selection activeCell="K4" sqref="K4"/>
    </sheetView>
  </sheetViews>
  <sheetFormatPr defaultRowHeight="15" x14ac:dyDescent="0.25"/>
  <cols>
    <col min="2" max="2" width="17.42578125" customWidth="1"/>
    <col min="3" max="3" width="32.42578125" customWidth="1"/>
    <col min="4" max="4" width="17.5703125" customWidth="1"/>
    <col min="7" max="7" width="11.140625" customWidth="1"/>
    <col min="11" max="11" width="11.5703125" customWidth="1"/>
    <col min="12" max="12" width="15" customWidth="1"/>
    <col min="14" max="14" width="13.140625" customWidth="1"/>
  </cols>
  <sheetData>
    <row r="1" spans="1:15" ht="18" x14ac:dyDescent="0.25">
      <c r="A1" s="102" t="s">
        <v>65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22" t="s">
        <v>67</v>
      </c>
      <c r="O1" s="3"/>
    </row>
    <row r="2" spans="1:15" ht="18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22" t="s">
        <v>68</v>
      </c>
      <c r="O2" s="3"/>
    </row>
    <row r="3" spans="1:15" ht="18" x14ac:dyDescent="0.25">
      <c r="A3" s="4" t="s">
        <v>0</v>
      </c>
      <c r="B3" s="1"/>
      <c r="C3" s="113" t="s">
        <v>69</v>
      </c>
      <c r="D3" s="114"/>
      <c r="E3" s="114"/>
      <c r="F3" s="114"/>
      <c r="G3" s="114"/>
      <c r="H3" s="114"/>
      <c r="I3" s="114"/>
      <c r="J3" s="114"/>
      <c r="K3" s="1"/>
      <c r="L3" s="1"/>
      <c r="M3" s="1"/>
      <c r="N3" s="2"/>
      <c r="O3" s="3"/>
    </row>
    <row r="4" spans="1:15" ht="18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2"/>
      <c r="O4" s="3"/>
    </row>
    <row r="5" spans="1:15" x14ac:dyDescent="0.25">
      <c r="E5" s="104"/>
      <c r="F5" s="104"/>
      <c r="G5" s="5"/>
    </row>
    <row r="6" spans="1:15" x14ac:dyDescent="0.25">
      <c r="A6" s="75" t="s">
        <v>1</v>
      </c>
      <c r="B6" s="76"/>
      <c r="C6" s="77" t="s">
        <v>2</v>
      </c>
      <c r="D6" s="78"/>
      <c r="E6" s="78"/>
      <c r="F6" s="78"/>
      <c r="G6" s="78"/>
      <c r="H6" s="78"/>
      <c r="I6" s="78"/>
      <c r="J6" s="78"/>
    </row>
    <row r="7" spans="1:15" ht="15.75" thickBot="1" x14ac:dyDescent="0.3">
      <c r="A7" s="5"/>
      <c r="B7" s="105"/>
      <c r="C7" s="105"/>
      <c r="D7" s="105"/>
      <c r="E7" s="105"/>
      <c r="F7" s="105"/>
      <c r="G7" s="5"/>
    </row>
    <row r="8" spans="1:15" ht="15.75" thickBot="1" x14ac:dyDescent="0.3">
      <c r="A8" s="79" t="s">
        <v>70</v>
      </c>
      <c r="B8" s="80"/>
      <c r="C8" s="6"/>
      <c r="D8" s="6"/>
      <c r="G8" s="5"/>
    </row>
    <row r="9" spans="1:15" ht="15.75" customHeight="1" thickBot="1" x14ac:dyDescent="0.3">
      <c r="A9" s="106" t="s">
        <v>3</v>
      </c>
      <c r="B9" s="108" t="s">
        <v>4</v>
      </c>
      <c r="C9" s="7" t="s">
        <v>5</v>
      </c>
      <c r="D9" s="72" t="s">
        <v>64</v>
      </c>
      <c r="E9" s="110" t="s">
        <v>6</v>
      </c>
      <c r="F9" s="110"/>
      <c r="G9" s="110"/>
      <c r="H9" s="93" t="s">
        <v>7</v>
      </c>
      <c r="I9" s="110" t="s">
        <v>8</v>
      </c>
      <c r="J9" s="72" t="s">
        <v>9</v>
      </c>
      <c r="K9" s="88" t="s">
        <v>10</v>
      </c>
      <c r="L9" s="90" t="s">
        <v>11</v>
      </c>
      <c r="M9" s="93" t="s">
        <v>12</v>
      </c>
      <c r="N9" s="95" t="s">
        <v>13</v>
      </c>
      <c r="O9" s="98" t="s">
        <v>14</v>
      </c>
    </row>
    <row r="10" spans="1:15" ht="15.75" customHeight="1" thickBot="1" x14ac:dyDescent="0.3">
      <c r="A10" s="106"/>
      <c r="B10" s="108"/>
      <c r="C10" s="111" t="s">
        <v>15</v>
      </c>
      <c r="D10" s="73"/>
      <c r="E10" s="111" t="s">
        <v>16</v>
      </c>
      <c r="F10" s="111" t="s">
        <v>17</v>
      </c>
      <c r="G10" s="110" t="s">
        <v>18</v>
      </c>
      <c r="H10" s="93"/>
      <c r="I10" s="110"/>
      <c r="J10" s="73"/>
      <c r="K10" s="88"/>
      <c r="L10" s="91"/>
      <c r="M10" s="93"/>
      <c r="N10" s="96"/>
      <c r="O10" s="98"/>
    </row>
    <row r="11" spans="1:15" ht="66" customHeight="1" thickBot="1" x14ac:dyDescent="0.3">
      <c r="A11" s="107"/>
      <c r="B11" s="109"/>
      <c r="C11" s="112"/>
      <c r="D11" s="74"/>
      <c r="E11" s="112"/>
      <c r="F11" s="112"/>
      <c r="G11" s="72"/>
      <c r="H11" s="94"/>
      <c r="I11" s="72"/>
      <c r="J11" s="73"/>
      <c r="K11" s="89"/>
      <c r="L11" s="92"/>
      <c r="M11" s="94"/>
      <c r="N11" s="97"/>
      <c r="O11" s="99"/>
    </row>
    <row r="12" spans="1:15" x14ac:dyDescent="0.25">
      <c r="A12" s="41" t="s">
        <v>71</v>
      </c>
      <c r="B12" s="42" t="s">
        <v>72</v>
      </c>
      <c r="C12" s="43" t="s">
        <v>73</v>
      </c>
      <c r="D12" s="44">
        <v>44926</v>
      </c>
      <c r="E12" s="45">
        <v>17.260000000000002</v>
      </c>
      <c r="F12" s="46"/>
      <c r="G12" s="46">
        <v>17.260000000000002</v>
      </c>
      <c r="H12" s="47" t="s">
        <v>45</v>
      </c>
      <c r="I12" s="47">
        <v>45</v>
      </c>
      <c r="J12" s="47">
        <v>0.44</v>
      </c>
      <c r="K12" s="54" t="s">
        <v>78</v>
      </c>
      <c r="L12" s="56">
        <v>313.27999999999997</v>
      </c>
      <c r="M12" s="59" t="s">
        <v>32</v>
      </c>
      <c r="N12" s="67"/>
      <c r="O12" s="63">
        <f>N12*G12</f>
        <v>0</v>
      </c>
    </row>
    <row r="13" spans="1:15" x14ac:dyDescent="0.25">
      <c r="A13" s="27" t="s">
        <v>71</v>
      </c>
      <c r="B13" s="28" t="s">
        <v>74</v>
      </c>
      <c r="C13" s="38" t="s">
        <v>75</v>
      </c>
      <c r="D13" s="39">
        <v>44926</v>
      </c>
      <c r="E13" s="29">
        <v>259.83</v>
      </c>
      <c r="F13" s="29"/>
      <c r="G13" s="29">
        <v>259.83</v>
      </c>
      <c r="H13" s="31" t="s">
        <v>47</v>
      </c>
      <c r="I13" s="31">
        <v>50</v>
      </c>
      <c r="J13" s="31">
        <v>0.3</v>
      </c>
      <c r="K13" s="32" t="s">
        <v>79</v>
      </c>
      <c r="L13" s="33">
        <v>11017.07</v>
      </c>
      <c r="M13" s="60" t="s">
        <v>32</v>
      </c>
      <c r="N13" s="68"/>
      <c r="O13" s="64">
        <f>N13*G13</f>
        <v>0</v>
      </c>
    </row>
    <row r="14" spans="1:15" x14ac:dyDescent="0.25">
      <c r="A14" s="27" t="s">
        <v>71</v>
      </c>
      <c r="B14" s="40" t="s">
        <v>76</v>
      </c>
      <c r="C14" s="38" t="s">
        <v>73</v>
      </c>
      <c r="D14" s="39">
        <v>44926</v>
      </c>
      <c r="E14" s="30">
        <v>145.16</v>
      </c>
      <c r="F14" s="29">
        <v>13.27</v>
      </c>
      <c r="G14" s="29">
        <v>158.43</v>
      </c>
      <c r="H14" s="31" t="s">
        <v>47</v>
      </c>
      <c r="I14" s="31">
        <v>60</v>
      </c>
      <c r="J14" s="31">
        <v>0.44</v>
      </c>
      <c r="K14" s="32" t="s">
        <v>80</v>
      </c>
      <c r="L14" s="33">
        <v>3169.03</v>
      </c>
      <c r="M14" s="60" t="s">
        <v>32</v>
      </c>
      <c r="N14" s="68"/>
      <c r="O14" s="64">
        <f t="shared" ref="O14" si="0">N14*G14</f>
        <v>0</v>
      </c>
    </row>
    <row r="15" spans="1:15" ht="15.75" thickBot="1" x14ac:dyDescent="0.3">
      <c r="A15" s="71" t="s">
        <v>71</v>
      </c>
      <c r="B15" s="48" t="s">
        <v>77</v>
      </c>
      <c r="C15" s="49" t="s">
        <v>73</v>
      </c>
      <c r="D15" s="50">
        <v>44926</v>
      </c>
      <c r="E15" s="51">
        <v>40</v>
      </c>
      <c r="F15" s="52"/>
      <c r="G15" s="51">
        <v>40</v>
      </c>
      <c r="H15" s="53" t="s">
        <v>47</v>
      </c>
      <c r="I15" s="53">
        <v>55</v>
      </c>
      <c r="J15" s="53">
        <v>0.4</v>
      </c>
      <c r="K15" s="55" t="s">
        <v>81</v>
      </c>
      <c r="L15" s="57">
        <v>919.08</v>
      </c>
      <c r="M15" s="61" t="s">
        <v>32</v>
      </c>
      <c r="N15" s="69"/>
      <c r="O15" s="65">
        <f>N15*G15</f>
        <v>0</v>
      </c>
    </row>
    <row r="16" spans="1:15" ht="69.75" customHeight="1" thickBot="1" x14ac:dyDescent="0.3">
      <c r="A16" s="34"/>
      <c r="B16" s="35"/>
      <c r="C16" s="35"/>
      <c r="D16" s="35"/>
      <c r="E16" s="35"/>
      <c r="F16" s="35"/>
      <c r="G16" s="36">
        <f>SUM(G12:G15)</f>
        <v>475.52</v>
      </c>
      <c r="H16" s="35"/>
      <c r="I16" s="35"/>
      <c r="J16" s="35"/>
      <c r="K16" s="37"/>
      <c r="L16" s="58">
        <f>SUM(L12:L15)</f>
        <v>15418.460000000001</v>
      </c>
      <c r="M16" s="62"/>
      <c r="N16" s="70" t="s">
        <v>66</v>
      </c>
      <c r="O16" s="66">
        <f>SUM(O12:O15)</f>
        <v>0</v>
      </c>
    </row>
    <row r="17" spans="1:15" ht="15.75" thickBot="1" x14ac:dyDescent="0.3">
      <c r="A17" s="84" t="s">
        <v>19</v>
      </c>
      <c r="B17" s="84"/>
      <c r="C17" s="84"/>
      <c r="D17" s="84"/>
      <c r="E17" s="84"/>
      <c r="F17" s="84"/>
      <c r="G17" s="84"/>
      <c r="H17" s="84"/>
      <c r="I17" s="84"/>
      <c r="J17" s="84"/>
      <c r="K17" s="85"/>
      <c r="L17" s="85"/>
      <c r="M17" s="84"/>
      <c r="N17" s="85"/>
      <c r="O17" s="8">
        <f>O18-O16</f>
        <v>0</v>
      </c>
    </row>
    <row r="18" spans="1:15" ht="15.75" thickBot="1" x14ac:dyDescent="0.3">
      <c r="A18" s="84" t="s">
        <v>20</v>
      </c>
      <c r="B18" s="84"/>
      <c r="C18" s="84"/>
      <c r="D18" s="84"/>
      <c r="E18" s="84"/>
      <c r="F18" s="84"/>
      <c r="G18" s="84"/>
      <c r="H18" s="84"/>
      <c r="I18" s="84"/>
      <c r="J18" s="84"/>
      <c r="K18" s="84"/>
      <c r="L18" s="84"/>
      <c r="M18" s="84"/>
      <c r="N18" s="84"/>
      <c r="O18" s="8">
        <f>IF(C21="N",O16,(O16*1.2))</f>
        <v>0</v>
      </c>
    </row>
    <row r="19" spans="1:15" x14ac:dyDescent="0.25">
      <c r="A19" s="86" t="s">
        <v>21</v>
      </c>
      <c r="B19" s="86"/>
      <c r="C19" s="86"/>
      <c r="D19" s="9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</row>
    <row r="20" spans="1:15" x14ac:dyDescent="0.25">
      <c r="A20" s="87" t="s">
        <v>22</v>
      </c>
      <c r="B20" s="87"/>
      <c r="C20" s="87"/>
      <c r="D20" s="87"/>
      <c r="E20" s="87"/>
      <c r="F20" s="87"/>
      <c r="G20" s="87"/>
      <c r="H20" s="87"/>
      <c r="I20" s="87"/>
      <c r="J20" s="87"/>
      <c r="K20" s="87"/>
      <c r="L20" s="87"/>
      <c r="M20" s="87"/>
      <c r="N20" s="87"/>
      <c r="O20" s="87"/>
    </row>
    <row r="21" spans="1:15" ht="15.75" thickBot="1" x14ac:dyDescent="0.3">
      <c r="A21" s="25" t="s">
        <v>23</v>
      </c>
      <c r="B21" s="24"/>
      <c r="C21" s="26"/>
      <c r="D21" s="23"/>
      <c r="E21" s="11"/>
      <c r="F21" s="11"/>
      <c r="G21" s="9"/>
      <c r="H21" s="11"/>
      <c r="I21" s="11"/>
      <c r="J21" s="11"/>
      <c r="K21" s="12"/>
      <c r="L21" s="12"/>
      <c r="M21" s="12"/>
      <c r="N21" s="12"/>
      <c r="O21" s="12"/>
    </row>
    <row r="22" spans="1:15" x14ac:dyDescent="0.25">
      <c r="A22" s="100" t="s">
        <v>24</v>
      </c>
      <c r="B22" s="101"/>
      <c r="C22" s="101"/>
      <c r="D22" s="101"/>
      <c r="E22" s="101"/>
      <c r="F22" s="115" t="s">
        <v>25</v>
      </c>
      <c r="G22" s="13" t="s">
        <v>26</v>
      </c>
      <c r="H22" s="116"/>
      <c r="I22" s="116"/>
      <c r="J22" s="116"/>
      <c r="K22" s="116"/>
      <c r="L22" s="116"/>
      <c r="M22" s="116"/>
      <c r="N22" s="116"/>
      <c r="O22" s="116"/>
    </row>
    <row r="23" spans="1:15" ht="15.75" thickBot="1" x14ac:dyDescent="0.3">
      <c r="A23" s="117"/>
      <c r="B23" s="117"/>
      <c r="C23" s="117"/>
      <c r="D23" s="117"/>
      <c r="E23" s="117"/>
      <c r="F23" s="115"/>
      <c r="G23" s="13" t="s">
        <v>27</v>
      </c>
      <c r="H23" s="116"/>
      <c r="I23" s="116"/>
      <c r="J23" s="116"/>
      <c r="K23" s="116"/>
      <c r="L23" s="116"/>
      <c r="M23" s="116"/>
      <c r="N23" s="116"/>
      <c r="O23" s="116"/>
    </row>
    <row r="24" spans="1:15" ht="15.75" thickBot="1" x14ac:dyDescent="0.3">
      <c r="A24" s="117"/>
      <c r="B24" s="117"/>
      <c r="C24" s="117"/>
      <c r="D24" s="117"/>
      <c r="E24" s="117"/>
      <c r="F24" s="115"/>
      <c r="G24" s="13" t="s">
        <v>28</v>
      </c>
      <c r="H24" s="116"/>
      <c r="I24" s="116"/>
      <c r="J24" s="116"/>
      <c r="K24" s="116"/>
      <c r="L24" s="116"/>
      <c r="M24" s="116"/>
      <c r="N24" s="116"/>
      <c r="O24" s="116"/>
    </row>
    <row r="25" spans="1:15" ht="15.75" thickBot="1" x14ac:dyDescent="0.3">
      <c r="A25" s="117"/>
      <c r="B25" s="117"/>
      <c r="C25" s="117"/>
      <c r="D25" s="117"/>
      <c r="E25" s="117"/>
      <c r="F25" s="115"/>
      <c r="G25" s="13" t="s">
        <v>29</v>
      </c>
      <c r="H25" s="118"/>
      <c r="I25" s="118"/>
      <c r="J25" s="118"/>
      <c r="K25" s="118"/>
      <c r="L25" s="118"/>
      <c r="M25" s="118"/>
      <c r="N25" s="118"/>
      <c r="O25" s="118"/>
    </row>
    <row r="26" spans="1:15" ht="15.75" thickBot="1" x14ac:dyDescent="0.3">
      <c r="A26" s="117"/>
      <c r="B26" s="117"/>
      <c r="C26" s="117"/>
      <c r="D26" s="117"/>
      <c r="E26" s="117"/>
      <c r="F26" s="115"/>
      <c r="G26" s="21" t="s">
        <v>30</v>
      </c>
      <c r="H26" s="81"/>
      <c r="I26" s="82"/>
      <c r="J26" s="82"/>
      <c r="K26" s="82"/>
      <c r="L26" s="82"/>
      <c r="M26" s="82"/>
      <c r="N26" s="82"/>
      <c r="O26" s="83"/>
    </row>
    <row r="27" spans="1:15" ht="15.75" thickBot="1" x14ac:dyDescent="0.3">
      <c r="A27" s="117"/>
      <c r="B27" s="117"/>
      <c r="C27" s="117"/>
      <c r="D27" s="117"/>
      <c r="E27" s="117"/>
    </row>
    <row r="28" spans="1:15" ht="15.75" thickBot="1" x14ac:dyDescent="0.3">
      <c r="A28" s="117"/>
      <c r="B28" s="117"/>
      <c r="C28" s="117"/>
      <c r="D28" s="117"/>
      <c r="E28" s="117"/>
      <c r="K28" s="119"/>
      <c r="L28" s="119"/>
      <c r="M28" s="119"/>
      <c r="N28" s="119"/>
      <c r="O28" s="119"/>
    </row>
    <row r="29" spans="1:15" ht="15.75" thickBot="1" x14ac:dyDescent="0.3">
      <c r="A29" s="117"/>
      <c r="B29" s="117"/>
      <c r="C29" s="117"/>
      <c r="D29" s="117"/>
      <c r="E29" s="117"/>
      <c r="F29" s="12"/>
      <c r="H29" s="120" t="s">
        <v>31</v>
      </c>
      <c r="I29" s="120"/>
      <c r="J29" s="121"/>
      <c r="K29" s="119"/>
      <c r="L29" s="119"/>
      <c r="M29" s="119"/>
      <c r="N29" s="119"/>
      <c r="O29" s="119"/>
    </row>
    <row r="30" spans="1:15" x14ac:dyDescent="0.25">
      <c r="F30" s="12"/>
    </row>
  </sheetData>
  <sheetProtection algorithmName="SHA-512" hashValue="zc06S8x8KDI+Cl/kUK6Y9nbSZB28X8/nUOeZa1WoFk2tsQnfGy8y/Q0KjBBt3/efm2nhIuu4tPHLnfhXCznxLg==" saltValue="bmLQ9veICqinG1s78FijqQ==" spinCount="100000" sheet="1"/>
  <mergeCells count="37">
    <mergeCell ref="A1:K1"/>
    <mergeCell ref="E5:F5"/>
    <mergeCell ref="B7:F7"/>
    <mergeCell ref="A9:A11"/>
    <mergeCell ref="B9:B11"/>
    <mergeCell ref="E9:G9"/>
    <mergeCell ref="H9:H11"/>
    <mergeCell ref="I9:I11"/>
    <mergeCell ref="C10:C11"/>
    <mergeCell ref="E10:E11"/>
    <mergeCell ref="F10:F11"/>
    <mergeCell ref="G10:G11"/>
    <mergeCell ref="C3:J3"/>
    <mergeCell ref="K9:K11"/>
    <mergeCell ref="L9:L11"/>
    <mergeCell ref="M9:M11"/>
    <mergeCell ref="N9:N11"/>
    <mergeCell ref="O9:O11"/>
    <mergeCell ref="H26:O26"/>
    <mergeCell ref="A17:N17"/>
    <mergeCell ref="A18:N18"/>
    <mergeCell ref="A19:C19"/>
    <mergeCell ref="A20:O20"/>
    <mergeCell ref="A22:E22"/>
    <mergeCell ref="F22:F26"/>
    <mergeCell ref="H22:O22"/>
    <mergeCell ref="A23:E29"/>
    <mergeCell ref="H23:O23"/>
    <mergeCell ref="H24:O24"/>
    <mergeCell ref="H25:O25"/>
    <mergeCell ref="K28:O29"/>
    <mergeCell ref="H29:J29"/>
    <mergeCell ref="J9:J11"/>
    <mergeCell ref="D9:D11"/>
    <mergeCell ref="A6:B6"/>
    <mergeCell ref="C6:J6"/>
    <mergeCell ref="A8:B8"/>
  </mergeCells>
  <dataValidations count="1">
    <dataValidation type="custom" allowBlank="1" showErrorMessage="1" errorTitle="Chyba!" error="Môžete zadať maximálne 2 desatinné miesta" sqref="N12:N15">
      <formula1>MOD(ROUND(N12*100,20),1)=0</formula1>
    </dataValidation>
  </dataValidations>
  <pageMargins left="0.7" right="0.7" top="0.75" bottom="0.75" header="0.3" footer="0.3"/>
  <pageSetup paperSize="9" scale="6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2:N18"/>
  <sheetViews>
    <sheetView workbookViewId="0"/>
  </sheetViews>
  <sheetFormatPr defaultRowHeight="15" x14ac:dyDescent="0.25"/>
  <cols>
    <col min="1" max="1" width="12.28515625" customWidth="1"/>
  </cols>
  <sheetData>
    <row r="2" spans="1:14" x14ac:dyDescent="0.25">
      <c r="A2" s="14" t="s">
        <v>33</v>
      </c>
      <c r="B2" s="10"/>
      <c r="C2" s="10"/>
      <c r="D2" s="9"/>
      <c r="E2" s="15"/>
      <c r="F2" s="15"/>
      <c r="L2" s="123" t="s">
        <v>34</v>
      </c>
      <c r="M2" s="123"/>
    </row>
    <row r="3" spans="1:14" x14ac:dyDescent="0.25">
      <c r="A3" s="16" t="s">
        <v>35</v>
      </c>
      <c r="B3" s="122" t="s">
        <v>36</v>
      </c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</row>
    <row r="4" spans="1:14" x14ac:dyDescent="0.25">
      <c r="A4" s="16" t="s">
        <v>37</v>
      </c>
      <c r="B4" s="122" t="s">
        <v>38</v>
      </c>
      <c r="C4" s="122"/>
      <c r="D4" s="122"/>
      <c r="E4" s="122"/>
      <c r="F4" s="122"/>
      <c r="G4" s="122"/>
      <c r="H4" s="122"/>
      <c r="I4" s="122"/>
      <c r="J4" s="122"/>
      <c r="K4" s="122"/>
      <c r="L4" s="122"/>
      <c r="M4" s="122"/>
      <c r="N4" s="122"/>
    </row>
    <row r="5" spans="1:14" x14ac:dyDescent="0.25">
      <c r="A5" s="16" t="s">
        <v>3</v>
      </c>
      <c r="B5" s="122" t="s">
        <v>39</v>
      </c>
      <c r="C5" s="122"/>
      <c r="D5" s="122"/>
      <c r="E5" s="122"/>
      <c r="F5" s="122"/>
      <c r="G5" s="122"/>
      <c r="H5" s="122"/>
      <c r="I5" s="122"/>
      <c r="J5" s="122"/>
      <c r="K5" s="122"/>
      <c r="L5" s="122"/>
      <c r="M5" s="122"/>
      <c r="N5" s="122"/>
    </row>
    <row r="6" spans="1:14" x14ac:dyDescent="0.25">
      <c r="A6" s="16" t="s">
        <v>40</v>
      </c>
      <c r="B6" s="122" t="s">
        <v>41</v>
      </c>
      <c r="C6" s="122"/>
      <c r="D6" s="122"/>
      <c r="E6" s="122"/>
      <c r="F6" s="122"/>
      <c r="G6" s="122"/>
      <c r="H6" s="122"/>
      <c r="I6" s="122"/>
      <c r="J6" s="122"/>
      <c r="K6" s="122"/>
      <c r="L6" s="122"/>
      <c r="M6" s="122"/>
      <c r="N6" s="122"/>
    </row>
    <row r="7" spans="1:14" x14ac:dyDescent="0.25">
      <c r="A7" s="18" t="s">
        <v>42</v>
      </c>
      <c r="B7" s="124"/>
      <c r="C7" s="124"/>
      <c r="D7" s="124"/>
      <c r="E7" s="124"/>
      <c r="F7" s="124"/>
      <c r="G7" s="124"/>
      <c r="H7" s="124"/>
      <c r="I7" s="124"/>
      <c r="J7" s="124"/>
      <c r="K7" s="124"/>
      <c r="L7" s="124"/>
      <c r="M7" s="124"/>
      <c r="N7" s="124"/>
    </row>
    <row r="8" spans="1:14" x14ac:dyDescent="0.25">
      <c r="A8" s="16" t="s">
        <v>43</v>
      </c>
      <c r="B8" s="122" t="s">
        <v>44</v>
      </c>
      <c r="C8" s="122"/>
      <c r="D8" s="122"/>
      <c r="E8" s="122"/>
      <c r="F8" s="122"/>
      <c r="G8" s="122"/>
      <c r="H8" s="122"/>
      <c r="I8" s="122"/>
      <c r="J8" s="122"/>
      <c r="K8" s="122"/>
      <c r="L8" s="122"/>
      <c r="M8" s="122"/>
      <c r="N8" s="122"/>
    </row>
    <row r="9" spans="1:14" x14ac:dyDescent="0.25">
      <c r="A9" s="16" t="s">
        <v>45</v>
      </c>
      <c r="B9" s="122" t="s">
        <v>46</v>
      </c>
      <c r="C9" s="122"/>
      <c r="D9" s="122"/>
      <c r="E9" s="122"/>
      <c r="F9" s="122"/>
      <c r="G9" s="122"/>
      <c r="H9" s="122"/>
      <c r="I9" s="122"/>
      <c r="J9" s="122"/>
      <c r="K9" s="122"/>
      <c r="L9" s="122"/>
      <c r="M9" s="122"/>
      <c r="N9" s="122"/>
    </row>
    <row r="10" spans="1:14" x14ac:dyDescent="0.25">
      <c r="A10" s="16" t="s">
        <v>47</v>
      </c>
      <c r="B10" s="122" t="s">
        <v>48</v>
      </c>
      <c r="C10" s="122"/>
      <c r="D10" s="122"/>
      <c r="E10" s="122"/>
      <c r="F10" s="122"/>
      <c r="G10" s="122"/>
      <c r="H10" s="122"/>
      <c r="I10" s="122"/>
      <c r="J10" s="122"/>
      <c r="K10" s="122"/>
      <c r="L10" s="122"/>
      <c r="M10" s="122"/>
      <c r="N10" s="122"/>
    </row>
    <row r="11" spans="1:14" x14ac:dyDescent="0.25">
      <c r="A11" s="19" t="s">
        <v>49</v>
      </c>
      <c r="B11" s="122" t="s">
        <v>50</v>
      </c>
      <c r="C11" s="122"/>
      <c r="D11" s="122"/>
      <c r="E11" s="122"/>
      <c r="F11" s="122"/>
      <c r="G11" s="122"/>
      <c r="H11" s="122"/>
      <c r="I11" s="122"/>
      <c r="J11" s="122"/>
      <c r="K11" s="122"/>
      <c r="L11" s="122"/>
      <c r="M11" s="122"/>
      <c r="N11" s="122"/>
    </row>
    <row r="12" spans="1:14" ht="15" customHeight="1" x14ac:dyDescent="0.25">
      <c r="A12" s="20" t="s">
        <v>51</v>
      </c>
      <c r="B12" s="122" t="s">
        <v>52</v>
      </c>
      <c r="C12" s="122"/>
      <c r="D12" s="122"/>
      <c r="E12" s="122"/>
      <c r="F12" s="122"/>
      <c r="G12" s="122"/>
      <c r="H12" s="122"/>
      <c r="I12" s="122"/>
      <c r="J12" s="122"/>
      <c r="K12" s="122"/>
      <c r="L12" s="122"/>
      <c r="M12" s="122"/>
      <c r="N12" s="122"/>
    </row>
    <row r="13" spans="1:14" ht="24" customHeight="1" x14ac:dyDescent="0.25">
      <c r="A13" s="19" t="s">
        <v>53</v>
      </c>
      <c r="B13" s="122" t="s">
        <v>54</v>
      </c>
      <c r="C13" s="122"/>
      <c r="D13" s="122"/>
      <c r="E13" s="122"/>
      <c r="F13" s="122"/>
      <c r="G13" s="122"/>
      <c r="H13" s="122"/>
      <c r="I13" s="122"/>
      <c r="J13" s="122"/>
      <c r="K13" s="122"/>
      <c r="L13" s="122"/>
      <c r="M13" s="122"/>
      <c r="N13" s="122"/>
    </row>
    <row r="14" spans="1:14" ht="16.5" customHeight="1" x14ac:dyDescent="0.25">
      <c r="A14" s="19" t="s">
        <v>8</v>
      </c>
      <c r="B14" s="122" t="s">
        <v>55</v>
      </c>
      <c r="C14" s="122"/>
      <c r="D14" s="122"/>
      <c r="E14" s="122"/>
      <c r="F14" s="122"/>
      <c r="G14" s="122"/>
      <c r="H14" s="122"/>
      <c r="I14" s="122"/>
      <c r="J14" s="122"/>
      <c r="K14" s="122"/>
      <c r="L14" s="122"/>
      <c r="M14" s="122"/>
      <c r="N14" s="122"/>
    </row>
    <row r="15" spans="1:14" x14ac:dyDescent="0.25">
      <c r="A15" s="19" t="s">
        <v>56</v>
      </c>
      <c r="B15" s="122" t="s">
        <v>57</v>
      </c>
      <c r="C15" s="122"/>
      <c r="D15" s="122"/>
      <c r="E15" s="122"/>
      <c r="F15" s="122"/>
      <c r="G15" s="122"/>
      <c r="H15" s="122"/>
      <c r="I15" s="122"/>
      <c r="J15" s="122"/>
      <c r="K15" s="122"/>
      <c r="L15" s="122"/>
      <c r="M15" s="122"/>
      <c r="N15" s="122"/>
    </row>
    <row r="16" spans="1:14" ht="38.25" x14ac:dyDescent="0.25">
      <c r="A16" s="17" t="s">
        <v>58</v>
      </c>
      <c r="B16" s="122" t="s">
        <v>59</v>
      </c>
      <c r="C16" s="122"/>
      <c r="D16" s="122"/>
      <c r="E16" s="122"/>
      <c r="F16" s="122"/>
      <c r="G16" s="122"/>
      <c r="H16" s="122"/>
      <c r="I16" s="122"/>
      <c r="J16" s="122"/>
      <c r="K16" s="122"/>
      <c r="L16" s="122"/>
      <c r="M16" s="122"/>
      <c r="N16" s="122"/>
    </row>
    <row r="17" spans="1:14" ht="28.5" customHeight="1" x14ac:dyDescent="0.25">
      <c r="A17" s="17" t="s">
        <v>60</v>
      </c>
      <c r="B17" s="122" t="s">
        <v>61</v>
      </c>
      <c r="C17" s="122"/>
      <c r="D17" s="122"/>
      <c r="E17" s="122"/>
      <c r="F17" s="122"/>
      <c r="G17" s="122"/>
      <c r="H17" s="122"/>
      <c r="I17" s="122"/>
      <c r="J17" s="122"/>
      <c r="K17" s="122"/>
      <c r="L17" s="122"/>
      <c r="M17" s="122"/>
      <c r="N17" s="122"/>
    </row>
    <row r="18" spans="1:14" ht="27" customHeight="1" x14ac:dyDescent="0.25">
      <c r="A18" s="19" t="s">
        <v>62</v>
      </c>
      <c r="B18" s="122" t="s">
        <v>63</v>
      </c>
      <c r="C18" s="122"/>
      <c r="D18" s="122"/>
      <c r="E18" s="122"/>
      <c r="F18" s="122"/>
      <c r="G18" s="122"/>
      <c r="H18" s="122"/>
      <c r="I18" s="122"/>
      <c r="J18" s="122"/>
      <c r="K18" s="122"/>
      <c r="L18" s="122"/>
      <c r="M18" s="122"/>
      <c r="N18" s="122"/>
    </row>
  </sheetData>
  <mergeCells count="17">
    <mergeCell ref="B14:N14"/>
    <mergeCell ref="B15:N15"/>
    <mergeCell ref="B16:N16"/>
    <mergeCell ref="B17:N17"/>
    <mergeCell ref="B18:N18"/>
    <mergeCell ref="B13:N13"/>
    <mergeCell ref="L2:M2"/>
    <mergeCell ref="B3:N3"/>
    <mergeCell ref="B4:N4"/>
    <mergeCell ref="B5:N5"/>
    <mergeCell ref="B6:N6"/>
    <mergeCell ref="B7:N7"/>
    <mergeCell ref="B8:N8"/>
    <mergeCell ref="B9:N9"/>
    <mergeCell ref="B10:N10"/>
    <mergeCell ref="B11:N11"/>
    <mergeCell ref="B12:N12"/>
  </mergeCells>
  <pageMargins left="0.7" right="0.7" top="0.75" bottom="0.75" header="0.51180555555555551" footer="0.51180555555555551"/>
  <pageSetup paperSize="9" firstPageNumber="4294967295" orientation="landscape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Vysvetlívky</vt:lpstr>
      <vt:lpstr>'Rozsah zákazky a cenová ponuka'!Oblasť_tlače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Tison, Pavol</dc:creator>
  <cp:lastModifiedBy>Pavol.Tison</cp:lastModifiedBy>
  <cp:lastPrinted>2022-04-21T07:52:01Z</cp:lastPrinted>
  <dcterms:created xsi:type="dcterms:W3CDTF">2022-04-25T11:58:52Z</dcterms:created>
  <dcterms:modified xsi:type="dcterms:W3CDTF">2022-04-26T11:00:23Z</dcterms:modified>
</cp:coreProperties>
</file>