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DNS  ťažba\Čiastkové zákazky DNS TATRY 2022\Tatry 13 - Ľubochňa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ponuka'!$A$1:$O$29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O15" i="3" l="1"/>
  <c r="O14" i="3"/>
  <c r="O13" i="3"/>
  <c r="O12" i="3"/>
  <c r="G16" i="3" l="1"/>
  <c r="L16" i="3"/>
  <c r="O16" i="3" l="1"/>
  <c r="O18" i="3" s="1"/>
  <c r="O17" i="3" s="1"/>
</calcChain>
</file>

<file path=xl/sharedStrings.xml><?xml version="1.0" encoding="utf-8"?>
<sst xmlns="http://schemas.openxmlformats.org/spreadsheetml/2006/main" count="96" uniqueCount="82">
  <si>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</si>
  <si>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</si>
  <si>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</si>
  <si>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</si>
  <si>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</si>
  <si>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</si>
  <si>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</si>
  <si>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</si>
  <si>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</si>
  <si>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</si>
  <si>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</si>
  <si>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</si>
  <si>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</si>
  <si>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</si>
  <si>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</si>
  <si>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</si>
  <si>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</si>
  <si>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</si>
  <si>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</si>
  <si>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</si>
  <si>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</si>
  <si>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</si>
  <si>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</si>
  <si>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</si>
  <si>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</si>
  <si>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</si>
  <si>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</si>
  <si>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</si>
  <si>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</si>
  <si>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</si>
  <si>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</si>
  <si>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</si>
  <si>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m3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</si>
  <si>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</si>
  <si>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</si>
  <si>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</si>
  <si>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</si>
  <si>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</si>
  <si>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</si>
  <si>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</si>
  <si>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</si>
  <si>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</si>
  <si>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</si>
  <si>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</si>
  <si>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</si>
  <si>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</si>
  <si>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</si>
  <si>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</si>
  <si>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</si>
  <si>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</si>
  <si>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</si>
  <si>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</si>
  <si>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</si>
  <si>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</si>
  <si>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</si>
  <si>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</si>
  <si>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</si>
  <si>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</si>
  <si>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</si>
  <si>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</si>
  <si>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</si>
  <si>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</si>
  <si>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</si>
  <si>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</si>
  <si>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</si>
  <si>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</si>
  <si>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</si>
  <si>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>príloha č. 1 Výzvy na predloženie ponuky</t>
  </si>
  <si>
    <t>príloha č. 5 Zmluvy o dielo</t>
  </si>
  <si>
    <t>Lesnícke služby v ťažbovom procese na OZ Tatry, LS Ľubochňa - výzva č. 13/2022</t>
  </si>
  <si>
    <t>Zmluva č. DNS/13/22/12/05</t>
  </si>
  <si>
    <t>Čierňavy</t>
  </si>
  <si>
    <t>365b</t>
  </si>
  <si>
    <t>Technológia:      1,2,4a,4d,6,7</t>
  </si>
  <si>
    <t>362a</t>
  </si>
  <si>
    <t>Technológia:      1,2,4d,4b,4a,6,7</t>
  </si>
  <si>
    <t>387b1</t>
  </si>
  <si>
    <t>336b</t>
  </si>
  <si>
    <t>64/1350</t>
  </si>
  <si>
    <t>125/205/450</t>
  </si>
  <si>
    <t>120/480</t>
  </si>
  <si>
    <t>180/630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</si>
</sst>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b/>
      <sz val="14"/>
      <color indexed="8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sz val="12"/>
      <color indexed="8"/>
      <name val="Calibri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b/>
      <sz val="12"/>
      <color indexed="64"/>
      <name val="Calibri"/>
      <charset val="1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27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0" xfId="0" applyNumberFormat="1" applyFont="1" applyBorder="1" applyAlignment="1">
      <alignment vertical="center"/>
    </xf>
    <xf numFmtId="0" fontId="6" fillId="2" borderId="9" xfId="0" applyNumberFormat="1" applyFont="1" applyFill="1" applyBorder="1" applyAlignment="1"/>
    <xf numFmtId="0" fontId="18" fillId="5" borderId="0" xfId="0" applyFont="1" applyFill="1" applyAlignment="1" applyProtection="1"/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1" fillId="7" borderId="1" xfId="0" applyNumberFormat="1" applyFont="1" applyFill="1" applyBorder="1" applyAlignment="1" applyProtection="1">
      <alignment horizontal="center" vertical="center"/>
      <protection locked="0"/>
    </xf>
    <xf numFmtId="0" fontId="15" fillId="5" borderId="22" xfId="0" applyFont="1" applyFill="1" applyBorder="1" applyAlignment="1" applyProtection="1">
      <alignment horizontal="left" vertical="center"/>
    </xf>
    <xf numFmtId="0" fontId="15" fillId="5" borderId="23" xfId="0" applyFont="1" applyFill="1" applyBorder="1" applyAlignment="1" applyProtection="1">
      <alignment horizontal="left" vertical="center" wrapText="1"/>
    </xf>
    <xf numFmtId="4" fontId="15" fillId="5" borderId="23" xfId="0" applyNumberFormat="1" applyFont="1" applyFill="1" applyBorder="1" applyAlignment="1" applyProtection="1">
      <alignment horizontal="center" vertical="center"/>
    </xf>
    <xf numFmtId="2" fontId="15" fillId="5" borderId="23" xfId="0" applyNumberFormat="1" applyFont="1" applyFill="1" applyBorder="1" applyAlignment="1" applyProtection="1">
      <alignment horizontal="center" vertical="center"/>
    </xf>
    <xf numFmtId="0" fontId="15" fillId="5" borderId="23" xfId="0" applyFont="1" applyFill="1" applyBorder="1" applyAlignment="1" applyProtection="1">
      <alignment horizontal="center" vertical="center" wrapText="1"/>
    </xf>
    <xf numFmtId="0" fontId="15" fillId="5" borderId="18" xfId="0" applyFont="1" applyFill="1" applyBorder="1" applyAlignment="1" applyProtection="1">
      <alignment horizontal="center" vertical="center"/>
    </xf>
    <xf numFmtId="0" fontId="15" fillId="5" borderId="24" xfId="0" applyFont="1" applyFill="1" applyBorder="1" applyAlignment="1" applyProtection="1">
      <alignment horizontal="center" vertical="center"/>
    </xf>
    <xf numFmtId="0" fontId="0" fillId="0" borderId="4" xfId="0" applyNumberFormat="1" applyBorder="1"/>
    <xf numFmtId="0" fontId="7" fillId="0" borderId="27" xfId="0" applyNumberFormat="1" applyFont="1" applyBorder="1" applyAlignment="1">
      <alignment vertical="center"/>
    </xf>
    <xf numFmtId="2" fontId="7" fillId="0" borderId="27" xfId="0" applyNumberFormat="1" applyFont="1" applyBorder="1" applyAlignment="1">
      <alignment vertical="center"/>
    </xf>
    <xf numFmtId="0" fontId="7" fillId="0" borderId="28" xfId="0" applyNumberFormat="1" applyFont="1" applyBorder="1" applyAlignment="1">
      <alignment horizontal="right" vertical="center" wrapText="1"/>
    </xf>
    <xf numFmtId="0" fontId="15" fillId="5" borderId="23" xfId="0" applyFont="1" applyFill="1" applyBorder="1" applyAlignment="1" applyProtection="1">
      <alignment vertical="center"/>
    </xf>
    <xf numFmtId="14" fontId="15" fillId="5" borderId="23" xfId="0" applyNumberFormat="1" applyFont="1" applyFill="1" applyBorder="1" applyAlignment="1" applyProtection="1">
      <alignment horizontal="center" vertical="center"/>
    </xf>
    <xf numFmtId="0" fontId="22" fillId="0" borderId="23" xfId="0" applyFont="1" applyBorder="1" applyAlignment="1">
      <alignment horizontal="left"/>
    </xf>
    <xf numFmtId="0" fontId="15" fillId="5" borderId="29" xfId="0" applyFont="1" applyFill="1" applyBorder="1" applyAlignment="1" applyProtection="1">
      <alignment horizontal="left" vertical="center"/>
    </xf>
    <xf numFmtId="0" fontId="15" fillId="5" borderId="30" xfId="0" applyFont="1" applyFill="1" applyBorder="1" applyAlignment="1" applyProtection="1">
      <alignment horizontal="left" vertical="center" wrapText="1"/>
    </xf>
    <xf numFmtId="0" fontId="15" fillId="5" borderId="30" xfId="0" applyFont="1" applyFill="1" applyBorder="1" applyAlignment="1" applyProtection="1">
      <alignment vertical="center"/>
    </xf>
    <xf numFmtId="14" fontId="15" fillId="5" borderId="30" xfId="0" applyNumberFormat="1" applyFont="1" applyFill="1" applyBorder="1" applyAlignment="1" applyProtection="1">
      <alignment horizontal="center" vertical="center"/>
    </xf>
    <xf numFmtId="2" fontId="15" fillId="5" borderId="30" xfId="0" applyNumberFormat="1" applyFont="1" applyFill="1" applyBorder="1" applyAlignment="1" applyProtection="1">
      <alignment horizontal="center" vertical="center"/>
    </xf>
    <xf numFmtId="4" fontId="15" fillId="5" borderId="30" xfId="0" applyNumberFormat="1" applyFont="1" applyFill="1" applyBorder="1" applyAlignment="1" applyProtection="1">
      <alignment horizontal="center" vertical="center"/>
    </xf>
    <xf numFmtId="0" fontId="15" fillId="5" borderId="30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horizontal="left" vertical="center" wrapText="1"/>
    </xf>
    <xf numFmtId="0" fontId="15" fillId="5" borderId="32" xfId="0" applyFont="1" applyFill="1" applyBorder="1" applyAlignment="1" applyProtection="1">
      <alignment vertical="center"/>
    </xf>
    <xf numFmtId="14" fontId="15" fillId="5" borderId="32" xfId="0" applyNumberFormat="1" applyFont="1" applyFill="1" applyBorder="1" applyAlignment="1" applyProtection="1">
      <alignment horizontal="center" vertical="center"/>
    </xf>
    <xf numFmtId="4" fontId="15" fillId="5" borderId="32" xfId="0" applyNumberFormat="1" applyFont="1" applyFill="1" applyBorder="1" applyAlignment="1" applyProtection="1">
      <alignment horizontal="center" vertical="center"/>
    </xf>
    <xf numFmtId="2" fontId="22" fillId="0" borderId="32" xfId="0" applyNumberFormat="1" applyFont="1" applyBorder="1" applyAlignment="1">
      <alignment horizontal="center"/>
    </xf>
    <xf numFmtId="0" fontId="15" fillId="5" borderId="32" xfId="0" applyFont="1" applyFill="1" applyBorder="1" applyAlignment="1" applyProtection="1">
      <alignment horizontal="center" vertical="center" wrapText="1"/>
    </xf>
    <xf numFmtId="0" fontId="15" fillId="5" borderId="35" xfId="0" applyFont="1" applyFill="1" applyBorder="1" applyAlignment="1" applyProtection="1">
      <alignment horizontal="center" vertical="center"/>
    </xf>
    <xf numFmtId="0" fontId="15" fillId="5" borderId="36" xfId="0" applyFont="1" applyFill="1" applyBorder="1" applyAlignment="1" applyProtection="1">
      <alignment horizontal="center" vertical="center"/>
    </xf>
    <xf numFmtId="0" fontId="15" fillId="5" borderId="40" xfId="0" applyFont="1" applyFill="1" applyBorder="1" applyAlignment="1" applyProtection="1">
      <alignment horizontal="center" vertical="center"/>
    </xf>
    <xf numFmtId="0" fontId="15" fillId="5" borderId="41" xfId="0" applyFont="1" applyFill="1" applyBorder="1" applyAlignment="1" applyProtection="1">
      <alignment horizontal="center" vertical="center"/>
    </xf>
    <xf numFmtId="4" fontId="7" fillId="0" borderId="42" xfId="0" applyNumberFormat="1" applyFont="1" applyBorder="1" applyAlignment="1">
      <alignment horizontal="right" vertical="center" indent="1"/>
    </xf>
    <xf numFmtId="0" fontId="15" fillId="5" borderId="43" xfId="0" applyFont="1" applyFill="1" applyBorder="1" applyAlignment="1" applyProtection="1">
      <alignment horizontal="center" vertical="center"/>
    </xf>
    <xf numFmtId="0" fontId="15" fillId="5" borderId="19" xfId="0" applyFont="1" applyFill="1" applyBorder="1" applyAlignment="1" applyProtection="1">
      <alignment horizontal="center" vertical="center"/>
    </xf>
    <xf numFmtId="0" fontId="15" fillId="5" borderId="44" xfId="0" applyFont="1" applyFill="1" applyBorder="1" applyAlignment="1" applyProtection="1">
      <alignment horizontal="center" vertical="center"/>
    </xf>
    <xf numFmtId="4" fontId="9" fillId="0" borderId="27" xfId="0" applyNumberFormat="1" applyFont="1" applyBorder="1" applyAlignment="1">
      <alignment horizontal="center" vertical="center"/>
    </xf>
    <xf numFmtId="4" fontId="15" fillId="7" borderId="40" xfId="0" applyNumberFormat="1" applyFont="1" applyFill="1" applyBorder="1" applyAlignment="1" applyProtection="1">
      <alignment horizontal="right" vertical="center" indent="1"/>
      <protection locked="0"/>
    </xf>
    <xf numFmtId="4" fontId="15" fillId="7" borderId="24" xfId="0" applyNumberFormat="1" applyFont="1" applyFill="1" applyBorder="1" applyAlignment="1" applyProtection="1">
      <alignment horizontal="right" vertical="center" indent="1"/>
      <protection locked="0"/>
    </xf>
    <xf numFmtId="4" fontId="15" fillId="7" borderId="41" xfId="0" applyNumberFormat="1" applyFont="1" applyFill="1" applyBorder="1" applyAlignment="1" applyProtection="1">
      <alignment horizontal="right" vertical="center" indent="1"/>
      <protection locked="0"/>
    </xf>
    <xf numFmtId="0" fontId="15" fillId="6" borderId="42" xfId="0" applyFont="1" applyFill="1" applyBorder="1" applyAlignment="1" applyProtection="1">
      <alignment vertical="center" wrapText="1"/>
    </xf>
    <xf numFmtId="0" fontId="15" fillId="5" borderId="31" xfId="0" applyFont="1" applyFill="1" applyBorder="1" applyAlignment="1" applyProtection="1">
      <alignment horizontal="left" vertical="center"/>
    </xf>
    <xf numFmtId="4" fontId="16" fillId="0" borderId="43" xfId="0" applyNumberFormat="1" applyFont="1" applyBorder="1" applyAlignment="1">
      <alignment horizontal="right" vertical="center" indent="1"/>
    </xf>
    <xf numFmtId="4" fontId="16" fillId="0" borderId="19" xfId="0" applyNumberFormat="1" applyFont="1" applyBorder="1" applyAlignment="1">
      <alignment horizontal="right" vertical="center" indent="1"/>
    </xf>
    <xf numFmtId="4" fontId="16" fillId="0" borderId="44" xfId="0" applyNumberFormat="1" applyFont="1" applyBorder="1" applyAlignment="1">
      <alignment horizontal="right" vertical="center" indent="1"/>
    </xf>
    <xf numFmtId="4" fontId="7" fillId="6" borderId="27" xfId="0" applyNumberFormat="1" applyFont="1" applyFill="1" applyBorder="1" applyAlignment="1">
      <alignment horizontal="right" vertical="center" indent="1"/>
    </xf>
    <xf numFmtId="4" fontId="7" fillId="0" borderId="6" xfId="0" applyNumberFormat="1" applyFont="1" applyBorder="1" applyAlignment="1">
      <alignment horizontal="right" vertical="center" indent="1"/>
    </xf>
    <xf numFmtId="0" fontId="0" fillId="0" borderId="23" xfId="0" applyNumberFormat="1" applyBorder="1" applyProtection="1">
      <protection locked="0"/>
    </xf>
    <xf numFmtId="0" fontId="0" fillId="4" borderId="8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1" xfId="0" applyNumberFormat="1" applyBorder="1" applyAlignment="1">
      <alignment horizontal="center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33" xfId="0" applyNumberFormat="1" applyFont="1" applyBorder="1" applyAlignment="1">
      <alignment horizontal="center" vertical="center" wrapText="1"/>
    </xf>
    <xf numFmtId="0" fontId="7" fillId="0" borderId="34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6" fillId="8" borderId="18" xfId="0" applyNumberFormat="1" applyFont="1" applyFill="1" applyBorder="1" applyAlignment="1">
      <alignment horizontal="left" vertical="center"/>
    </xf>
    <xf numFmtId="0" fontId="6" fillId="8" borderId="19" xfId="0" applyNumberFormat="1" applyFont="1" applyFill="1" applyBorder="1" applyAlignment="1">
      <alignment horizontal="left" vertical="center"/>
    </xf>
    <xf numFmtId="0" fontId="14" fillId="0" borderId="16" xfId="0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</xf>
    <xf numFmtId="0" fontId="16" fillId="0" borderId="37" xfId="0" applyNumberFormat="1" applyFont="1" applyBorder="1" applyAlignment="1">
      <alignment horizontal="center" vertical="center" wrapText="1"/>
    </xf>
    <xf numFmtId="0" fontId="7" fillId="0" borderId="38" xfId="0" applyNumberFormat="1" applyFont="1" applyBorder="1" applyAlignment="1">
      <alignment horizontal="center" vertical="center" wrapText="1"/>
    </xf>
    <xf numFmtId="0" fontId="7" fillId="0" borderId="39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8" fillId="3" borderId="37" xfId="0" applyNumberFormat="1" applyFont="1" applyFill="1" applyBorder="1" applyAlignment="1">
      <alignment horizontal="center" vertical="center" wrapText="1"/>
    </xf>
    <xf numFmtId="0" fontId="8" fillId="3" borderId="38" xfId="0" applyNumberFormat="1" applyFont="1" applyFill="1" applyBorder="1" applyAlignment="1">
      <alignment horizontal="center" vertical="center" wrapText="1"/>
    </xf>
    <xf numFmtId="0" fontId="8" fillId="3" borderId="39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6" fillId="9" borderId="18" xfId="0" applyNumberFormat="1" applyFont="1" applyFill="1" applyBorder="1" applyAlignment="1">
      <alignment horizontal="center"/>
    </xf>
    <xf numFmtId="0" fontId="6" fillId="9" borderId="19" xfId="0" applyNumberFormat="1" applyFont="1" applyFill="1" applyBorder="1" applyAlignment="1">
      <alignment horizontal="center"/>
    </xf>
    <xf numFmtId="0" fontId="6" fillId="9" borderId="20" xfId="0" applyNumberFormat="1" applyFont="1" applyFill="1" applyBorder="1" applyAlignment="1">
      <alignment horizontal="center"/>
    </xf>
    <xf numFmtId="0" fontId="7" fillId="0" borderId="8" xfId="0" applyNumberFormat="1" applyFont="1" applyBorder="1" applyAlignment="1">
      <alignment horizontal="right" vertical="center" indent="2"/>
    </xf>
    <xf numFmtId="0" fontId="7" fillId="0" borderId="12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2" fillId="0" borderId="14" xfId="0" applyNumberFormat="1" applyFon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textRotation="90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2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8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17" fillId="8" borderId="18" xfId="0" applyNumberFormat="1" applyFont="1" applyFill="1" applyBorder="1" applyAlignment="1">
      <alignment horizontal="left" vertical="center"/>
    </xf>
    <xf numFmtId="0" fontId="10" fillId="8" borderId="19" xfId="0" applyNumberFormat="1" applyFont="1" applyFill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5" xfId="0" applyNumberFormat="1" applyBorder="1" applyAlignment="1">
      <alignment horizontal="center"/>
    </xf>
    <xf numFmtId="0" fontId="4" fillId="0" borderId="15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zoomScale="80" zoomScaleNormal="100" zoomScaleSheetLayoutView="80" workbookViewId="0">
      <selection activeCell="R27" sqref="R27"/>
    </sheetView>
  </sheetViews>
  <sheetFormatPr defaultRowHeight="15" x14ac:dyDescent="0.25"/>
  <cols>
    <col min="2" max="2" width="17.42578125" customWidth="1"/>
    <col min="3" max="3" width="32.42578125" customWidth="1"/>
    <col min="4" max="4" width="17.5703125" customWidth="1"/>
    <col min="7" max="7" width="11.140625" customWidth="1"/>
    <col min="11" max="11" width="11.5703125" customWidth="1"/>
    <col min="12" max="12" width="15" customWidth="1"/>
    <col min="14" max="14" width="13.140625" customWidth="1"/>
    <col min="15" max="15" width="19.7109375" customWidth="1"/>
  </cols>
  <sheetData>
    <row r="1" spans="1:28" ht="18" x14ac:dyDescent="0.25">
      <c r="A1" s="109" t="s">
        <v>65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21" t="s">
        <v>67</v>
      </c>
      <c r="O1" s="3"/>
    </row>
    <row r="2" spans="1:28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1" t="s">
        <v>68</v>
      </c>
      <c r="O2" s="3"/>
    </row>
    <row r="3" spans="1:28" ht="18" x14ac:dyDescent="0.25">
      <c r="A3" s="4" t="s">
        <v>0</v>
      </c>
      <c r="B3" s="1"/>
      <c r="C3" s="120" t="s">
        <v>69</v>
      </c>
      <c r="D3" s="121"/>
      <c r="E3" s="121"/>
      <c r="F3" s="121"/>
      <c r="G3" s="121"/>
      <c r="H3" s="121"/>
      <c r="I3" s="121"/>
      <c r="J3" s="121"/>
      <c r="K3" s="1"/>
      <c r="L3" s="1"/>
      <c r="M3" s="1"/>
      <c r="N3" s="2"/>
      <c r="O3" s="3"/>
    </row>
    <row r="4" spans="1:28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/>
    </row>
    <row r="5" spans="1:28" x14ac:dyDescent="0.25">
      <c r="E5" s="111"/>
      <c r="F5" s="111"/>
      <c r="G5" s="5"/>
    </row>
    <row r="6" spans="1:28" x14ac:dyDescent="0.25">
      <c r="A6" s="79" t="s">
        <v>1</v>
      </c>
      <c r="B6" s="80"/>
      <c r="C6" s="81" t="s">
        <v>2</v>
      </c>
      <c r="D6" s="82"/>
      <c r="E6" s="82"/>
      <c r="F6" s="82"/>
      <c r="G6" s="82"/>
      <c r="H6" s="82"/>
      <c r="I6" s="82"/>
      <c r="J6" s="82"/>
    </row>
    <row r="7" spans="1:28" ht="15.75" thickBot="1" x14ac:dyDescent="0.3">
      <c r="A7" s="5"/>
      <c r="B7" s="112"/>
      <c r="C7" s="112"/>
      <c r="D7" s="112"/>
      <c r="E7" s="112"/>
      <c r="F7" s="112"/>
      <c r="G7" s="5"/>
    </row>
    <row r="8" spans="1:28" ht="15.75" thickBot="1" x14ac:dyDescent="0.3">
      <c r="A8" s="83" t="s">
        <v>70</v>
      </c>
      <c r="B8" s="84"/>
      <c r="C8" s="6"/>
      <c r="D8" s="6"/>
      <c r="G8" s="5"/>
    </row>
    <row r="9" spans="1:28" ht="15.75" customHeight="1" thickBot="1" x14ac:dyDescent="0.3">
      <c r="A9" s="113" t="s">
        <v>3</v>
      </c>
      <c r="B9" s="115" t="s">
        <v>4</v>
      </c>
      <c r="C9" s="7" t="s">
        <v>5</v>
      </c>
      <c r="D9" s="76" t="s">
        <v>64</v>
      </c>
      <c r="E9" s="117" t="s">
        <v>6</v>
      </c>
      <c r="F9" s="117"/>
      <c r="G9" s="117"/>
      <c r="H9" s="88" t="s">
        <v>7</v>
      </c>
      <c r="I9" s="117" t="s">
        <v>8</v>
      </c>
      <c r="J9" s="76" t="s">
        <v>9</v>
      </c>
      <c r="K9" s="122" t="s">
        <v>10</v>
      </c>
      <c r="L9" s="85" t="s">
        <v>11</v>
      </c>
      <c r="M9" s="88" t="s">
        <v>12</v>
      </c>
      <c r="N9" s="90" t="s">
        <v>13</v>
      </c>
      <c r="O9" s="93" t="s">
        <v>14</v>
      </c>
    </row>
    <row r="10" spans="1:28" ht="15.75" customHeight="1" thickBot="1" x14ac:dyDescent="0.3">
      <c r="A10" s="113"/>
      <c r="B10" s="115"/>
      <c r="C10" s="118" t="s">
        <v>15</v>
      </c>
      <c r="D10" s="77"/>
      <c r="E10" s="118" t="s">
        <v>16</v>
      </c>
      <c r="F10" s="118" t="s">
        <v>17</v>
      </c>
      <c r="G10" s="117" t="s">
        <v>18</v>
      </c>
      <c r="H10" s="88"/>
      <c r="I10" s="117"/>
      <c r="J10" s="77"/>
      <c r="K10" s="122"/>
      <c r="L10" s="86"/>
      <c r="M10" s="88"/>
      <c r="N10" s="91"/>
      <c r="O10" s="94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66" customHeight="1" thickBot="1" x14ac:dyDescent="0.3">
      <c r="A11" s="114"/>
      <c r="B11" s="116"/>
      <c r="C11" s="119"/>
      <c r="D11" s="78"/>
      <c r="E11" s="119"/>
      <c r="F11" s="119"/>
      <c r="G11" s="76"/>
      <c r="H11" s="89"/>
      <c r="I11" s="76"/>
      <c r="J11" s="77"/>
      <c r="K11" s="123"/>
      <c r="L11" s="87"/>
      <c r="M11" s="89"/>
      <c r="N11" s="92"/>
      <c r="O11" s="95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x14ac:dyDescent="0.25">
      <c r="A12" s="40" t="s">
        <v>71</v>
      </c>
      <c r="B12" s="41" t="s">
        <v>72</v>
      </c>
      <c r="C12" s="42" t="s">
        <v>73</v>
      </c>
      <c r="D12" s="43">
        <v>44926</v>
      </c>
      <c r="E12" s="44">
        <v>17.260000000000002</v>
      </c>
      <c r="F12" s="45"/>
      <c r="G12" s="45">
        <v>17.260000000000002</v>
      </c>
      <c r="H12" s="46" t="s">
        <v>45</v>
      </c>
      <c r="I12" s="46">
        <v>45</v>
      </c>
      <c r="J12" s="46">
        <v>0.44</v>
      </c>
      <c r="K12" s="53" t="s">
        <v>78</v>
      </c>
      <c r="L12" s="55">
        <v>313.27999999999997</v>
      </c>
      <c r="M12" s="58" t="s">
        <v>32</v>
      </c>
      <c r="N12" s="62"/>
      <c r="O12" s="67">
        <f>N12*G12</f>
        <v>0</v>
      </c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x14ac:dyDescent="0.25">
      <c r="A13" s="26" t="s">
        <v>71</v>
      </c>
      <c r="B13" s="27" t="s">
        <v>74</v>
      </c>
      <c r="C13" s="37" t="s">
        <v>75</v>
      </c>
      <c r="D13" s="38">
        <v>44926</v>
      </c>
      <c r="E13" s="28">
        <v>259.83</v>
      </c>
      <c r="F13" s="28"/>
      <c r="G13" s="28">
        <v>259.83</v>
      </c>
      <c r="H13" s="30" t="s">
        <v>47</v>
      </c>
      <c r="I13" s="30">
        <v>50</v>
      </c>
      <c r="J13" s="30">
        <v>0.3</v>
      </c>
      <c r="K13" s="31" t="s">
        <v>79</v>
      </c>
      <c r="L13" s="32">
        <v>11017.07</v>
      </c>
      <c r="M13" s="59" t="s">
        <v>32</v>
      </c>
      <c r="N13" s="63"/>
      <c r="O13" s="68">
        <f>N13*G13</f>
        <v>0</v>
      </c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x14ac:dyDescent="0.25">
      <c r="A14" s="26" t="s">
        <v>71</v>
      </c>
      <c r="B14" s="39" t="s">
        <v>76</v>
      </c>
      <c r="C14" s="37" t="s">
        <v>73</v>
      </c>
      <c r="D14" s="38">
        <v>44926</v>
      </c>
      <c r="E14" s="29">
        <v>145.16</v>
      </c>
      <c r="F14" s="28">
        <v>13.27</v>
      </c>
      <c r="G14" s="28">
        <v>158.43</v>
      </c>
      <c r="H14" s="30" t="s">
        <v>47</v>
      </c>
      <c r="I14" s="30">
        <v>60</v>
      </c>
      <c r="J14" s="30">
        <v>0.44</v>
      </c>
      <c r="K14" s="31" t="s">
        <v>80</v>
      </c>
      <c r="L14" s="32">
        <v>3169.03</v>
      </c>
      <c r="M14" s="59" t="s">
        <v>32</v>
      </c>
      <c r="N14" s="63"/>
      <c r="O14" s="68">
        <f t="shared" ref="O14" si="0">N14*G14</f>
        <v>0</v>
      </c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thickBot="1" x14ac:dyDescent="0.3">
      <c r="A15" s="66" t="s">
        <v>71</v>
      </c>
      <c r="B15" s="47" t="s">
        <v>77</v>
      </c>
      <c r="C15" s="48" t="s">
        <v>73</v>
      </c>
      <c r="D15" s="49">
        <v>44926</v>
      </c>
      <c r="E15" s="50">
        <v>40</v>
      </c>
      <c r="F15" s="51"/>
      <c r="G15" s="50">
        <v>40</v>
      </c>
      <c r="H15" s="52" t="s">
        <v>47</v>
      </c>
      <c r="I15" s="52">
        <v>55</v>
      </c>
      <c r="J15" s="52">
        <v>0.4</v>
      </c>
      <c r="K15" s="54" t="s">
        <v>81</v>
      </c>
      <c r="L15" s="56">
        <v>919.08</v>
      </c>
      <c r="M15" s="60" t="s">
        <v>32</v>
      </c>
      <c r="N15" s="64"/>
      <c r="O15" s="69">
        <f>N15*G15</f>
        <v>0</v>
      </c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9.75" customHeight="1" thickBot="1" x14ac:dyDescent="0.3">
      <c r="A16" s="33"/>
      <c r="B16" s="34"/>
      <c r="C16" s="34"/>
      <c r="D16" s="34"/>
      <c r="E16" s="34"/>
      <c r="F16" s="34"/>
      <c r="G16" s="35">
        <f>SUM(G12:G15)</f>
        <v>475.52</v>
      </c>
      <c r="H16" s="34"/>
      <c r="I16" s="34"/>
      <c r="J16" s="34"/>
      <c r="K16" s="36"/>
      <c r="L16" s="57">
        <f>SUM(L12:L15)</f>
        <v>15418.460000000001</v>
      </c>
      <c r="M16" s="61"/>
      <c r="N16" s="65" t="s">
        <v>66</v>
      </c>
      <c r="O16" s="70">
        <f>SUM(O12:O15)</f>
        <v>0</v>
      </c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thickBot="1" x14ac:dyDescent="0.3">
      <c r="A17" s="99" t="s">
        <v>19</v>
      </c>
      <c r="B17" s="99"/>
      <c r="C17" s="99"/>
      <c r="D17" s="99"/>
      <c r="E17" s="99"/>
      <c r="F17" s="99"/>
      <c r="G17" s="99"/>
      <c r="H17" s="99"/>
      <c r="I17" s="99"/>
      <c r="J17" s="99"/>
      <c r="K17" s="100"/>
      <c r="L17" s="100"/>
      <c r="M17" s="99"/>
      <c r="N17" s="100"/>
      <c r="O17" s="71">
        <f>O18-O16</f>
        <v>0</v>
      </c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thickBot="1" x14ac:dyDescent="0.3">
      <c r="A18" s="99" t="s">
        <v>20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71">
        <f>IF(C21="N",O16,(O16*1.2))</f>
        <v>0</v>
      </c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x14ac:dyDescent="0.25">
      <c r="A19" s="101" t="s">
        <v>21</v>
      </c>
      <c r="B19" s="101"/>
      <c r="C19" s="101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28" x14ac:dyDescent="0.25">
      <c r="A20" s="102" t="s">
        <v>22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8" ht="15.75" thickBot="1" x14ac:dyDescent="0.3">
      <c r="A21" s="24" t="s">
        <v>23</v>
      </c>
      <c r="B21" s="23"/>
      <c r="C21" s="25"/>
      <c r="D21" s="22"/>
      <c r="E21" s="10"/>
      <c r="F21" s="10"/>
      <c r="G21" s="8"/>
      <c r="H21" s="10"/>
      <c r="I21" s="10"/>
      <c r="J21" s="10"/>
      <c r="K21" s="11"/>
      <c r="L21" s="11"/>
      <c r="M21" s="11"/>
      <c r="N21" s="11"/>
      <c r="O21" s="11"/>
    </row>
    <row r="22" spans="1:28" x14ac:dyDescent="0.25">
      <c r="A22" s="103" t="s">
        <v>24</v>
      </c>
      <c r="B22" s="104"/>
      <c r="C22" s="104"/>
      <c r="D22" s="104"/>
      <c r="E22" s="104"/>
      <c r="F22" s="105" t="s">
        <v>25</v>
      </c>
      <c r="G22" s="12" t="s">
        <v>26</v>
      </c>
      <c r="H22" s="106"/>
      <c r="I22" s="106"/>
      <c r="J22" s="106"/>
      <c r="K22" s="106"/>
      <c r="L22" s="106"/>
      <c r="M22" s="106"/>
      <c r="N22" s="106"/>
      <c r="O22" s="106"/>
    </row>
    <row r="23" spans="1:28" ht="15.75" thickBot="1" x14ac:dyDescent="0.3">
      <c r="A23" s="107"/>
      <c r="B23" s="107"/>
      <c r="C23" s="107"/>
      <c r="D23" s="107"/>
      <c r="E23" s="107"/>
      <c r="F23" s="105"/>
      <c r="G23" s="12" t="s">
        <v>27</v>
      </c>
      <c r="H23" s="106"/>
      <c r="I23" s="106"/>
      <c r="J23" s="106"/>
      <c r="K23" s="106"/>
      <c r="L23" s="106"/>
      <c r="M23" s="106"/>
      <c r="N23" s="106"/>
      <c r="O23" s="106"/>
    </row>
    <row r="24" spans="1:28" ht="15.75" thickBot="1" x14ac:dyDescent="0.3">
      <c r="A24" s="107"/>
      <c r="B24" s="107"/>
      <c r="C24" s="107"/>
      <c r="D24" s="107"/>
      <c r="E24" s="107"/>
      <c r="F24" s="105"/>
      <c r="G24" s="12" t="s">
        <v>28</v>
      </c>
      <c r="H24" s="106"/>
      <c r="I24" s="106"/>
      <c r="J24" s="106"/>
      <c r="K24" s="106"/>
      <c r="L24" s="106"/>
      <c r="M24" s="106"/>
      <c r="N24" s="106"/>
      <c r="O24" s="106"/>
    </row>
    <row r="25" spans="1:28" ht="15.75" thickBot="1" x14ac:dyDescent="0.3">
      <c r="A25" s="107"/>
      <c r="B25" s="107"/>
      <c r="C25" s="107"/>
      <c r="D25" s="107"/>
      <c r="E25" s="107"/>
      <c r="F25" s="105"/>
      <c r="G25" s="12" t="s">
        <v>29</v>
      </c>
      <c r="H25" s="108"/>
      <c r="I25" s="108"/>
      <c r="J25" s="108"/>
      <c r="K25" s="108"/>
      <c r="L25" s="108"/>
      <c r="M25" s="108"/>
      <c r="N25" s="108"/>
      <c r="O25" s="108"/>
    </row>
    <row r="26" spans="1:28" ht="15.75" thickBot="1" x14ac:dyDescent="0.3">
      <c r="A26" s="107"/>
      <c r="B26" s="107"/>
      <c r="C26" s="107"/>
      <c r="D26" s="107"/>
      <c r="E26" s="107"/>
      <c r="F26" s="105"/>
      <c r="G26" s="20" t="s">
        <v>30</v>
      </c>
      <c r="H26" s="96"/>
      <c r="I26" s="97"/>
      <c r="J26" s="97"/>
      <c r="K26" s="97"/>
      <c r="L26" s="97"/>
      <c r="M26" s="97"/>
      <c r="N26" s="97"/>
      <c r="O26" s="98"/>
    </row>
    <row r="27" spans="1:28" ht="15.75" thickBot="1" x14ac:dyDescent="0.3">
      <c r="A27" s="107"/>
      <c r="B27" s="107"/>
      <c r="C27" s="107"/>
      <c r="D27" s="107"/>
      <c r="E27" s="107"/>
    </row>
    <row r="28" spans="1:28" ht="15.75" thickBot="1" x14ac:dyDescent="0.3">
      <c r="A28" s="107"/>
      <c r="B28" s="107"/>
      <c r="C28" s="107"/>
      <c r="D28" s="107"/>
      <c r="E28" s="107"/>
      <c r="K28" s="73"/>
      <c r="L28" s="73"/>
      <c r="M28" s="73"/>
      <c r="N28" s="73"/>
      <c r="O28" s="73"/>
    </row>
    <row r="29" spans="1:28" ht="15.75" thickBot="1" x14ac:dyDescent="0.3">
      <c r="A29" s="107"/>
      <c r="B29" s="107"/>
      <c r="C29" s="107"/>
      <c r="D29" s="107"/>
      <c r="E29" s="107"/>
      <c r="F29" s="11"/>
      <c r="H29" s="74" t="s">
        <v>31</v>
      </c>
      <c r="I29" s="74"/>
      <c r="J29" s="75"/>
      <c r="K29" s="73"/>
      <c r="L29" s="73"/>
      <c r="M29" s="73"/>
      <c r="N29" s="73"/>
      <c r="O29" s="73"/>
    </row>
    <row r="30" spans="1:28" x14ac:dyDescent="0.25">
      <c r="F30" s="11"/>
    </row>
  </sheetData>
  <sheetProtection algorithmName="SHA-512" hashValue="i7SP4wf++g8yiUhNJgTtMQTxnIc/AA7TkwaklsxUI3I2FKYB8hqovPLlRFrfREGpL0yvQcSKU9jSYtU0VgVQfg==" saltValue="1yu0sqEPiwzDe/gwtgdodg==" spinCount="100000" sheet="1"/>
  <mergeCells count="37">
    <mergeCell ref="A1:K1"/>
    <mergeCell ref="E5:F5"/>
    <mergeCell ref="B7:F7"/>
    <mergeCell ref="A9:A11"/>
    <mergeCell ref="B9:B11"/>
    <mergeCell ref="E9:G9"/>
    <mergeCell ref="H9:H11"/>
    <mergeCell ref="I9:I11"/>
    <mergeCell ref="C10:C11"/>
    <mergeCell ref="E10:E11"/>
    <mergeCell ref="F10:F11"/>
    <mergeCell ref="G10:G11"/>
    <mergeCell ref="C3:J3"/>
    <mergeCell ref="K9:K11"/>
    <mergeCell ref="A22:E22"/>
    <mergeCell ref="F22:F26"/>
    <mergeCell ref="H22:O22"/>
    <mergeCell ref="A23:E29"/>
    <mergeCell ref="H23:O23"/>
    <mergeCell ref="H24:O24"/>
    <mergeCell ref="H25:O25"/>
    <mergeCell ref="K28:O29"/>
    <mergeCell ref="H29:J29"/>
    <mergeCell ref="J9:J11"/>
    <mergeCell ref="D9:D11"/>
    <mergeCell ref="A6:B6"/>
    <mergeCell ref="C6:J6"/>
    <mergeCell ref="A8:B8"/>
    <mergeCell ref="L9:L11"/>
    <mergeCell ref="M9:M11"/>
    <mergeCell ref="N9:N11"/>
    <mergeCell ref="O9:O11"/>
    <mergeCell ref="H26:O26"/>
    <mergeCell ref="A17:N17"/>
    <mergeCell ref="A18:N18"/>
    <mergeCell ref="A19:C19"/>
    <mergeCell ref="A20:O20"/>
  </mergeCells>
  <dataValidations count="1">
    <dataValidation type="custom" allowBlank="1" showErrorMessage="1" errorTitle="Chyba!" error="Môžete zadať maximálne 2 desatinné miesta" sqref="N12:N15">
      <formula1>MOD(ROUND(N12*100,20),1)=0</formula1>
    </dataValidation>
  </dataValidation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13" t="s">
        <v>33</v>
      </c>
      <c r="B2" s="9"/>
      <c r="C2" s="9"/>
      <c r="D2" s="8"/>
      <c r="E2" s="14"/>
      <c r="F2" s="14"/>
      <c r="L2" s="125" t="s">
        <v>34</v>
      </c>
      <c r="M2" s="125"/>
    </row>
    <row r="3" spans="1:14" x14ac:dyDescent="0.25">
      <c r="A3" s="15" t="s">
        <v>35</v>
      </c>
      <c r="B3" s="124" t="s">
        <v>36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x14ac:dyDescent="0.25">
      <c r="A4" s="15" t="s">
        <v>37</v>
      </c>
      <c r="B4" s="124" t="s">
        <v>38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x14ac:dyDescent="0.25">
      <c r="A5" s="15" t="s">
        <v>3</v>
      </c>
      <c r="B5" s="124" t="s">
        <v>39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4" x14ac:dyDescent="0.25">
      <c r="A6" s="15" t="s">
        <v>40</v>
      </c>
      <c r="B6" s="124" t="s">
        <v>41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4" x14ac:dyDescent="0.25">
      <c r="A7" s="17" t="s">
        <v>42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</row>
    <row r="8" spans="1:14" x14ac:dyDescent="0.25">
      <c r="A8" s="15" t="s">
        <v>43</v>
      </c>
      <c r="B8" s="124" t="s">
        <v>44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  <row r="9" spans="1:14" x14ac:dyDescent="0.25">
      <c r="A9" s="15" t="s">
        <v>45</v>
      </c>
      <c r="B9" s="124" t="s">
        <v>46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</row>
    <row r="10" spans="1:14" x14ac:dyDescent="0.25">
      <c r="A10" s="15" t="s">
        <v>47</v>
      </c>
      <c r="B10" s="124" t="s">
        <v>48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</row>
    <row r="11" spans="1:14" x14ac:dyDescent="0.25">
      <c r="A11" s="18" t="s">
        <v>49</v>
      </c>
      <c r="B11" s="124" t="s">
        <v>50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</row>
    <row r="12" spans="1:14" ht="15" customHeight="1" x14ac:dyDescent="0.25">
      <c r="A12" s="19" t="s">
        <v>51</v>
      </c>
      <c r="B12" s="124" t="s">
        <v>52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</row>
    <row r="13" spans="1:14" ht="24" customHeight="1" x14ac:dyDescent="0.25">
      <c r="A13" s="18" t="s">
        <v>53</v>
      </c>
      <c r="B13" s="124" t="s">
        <v>54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</row>
    <row r="14" spans="1:14" ht="16.5" customHeight="1" x14ac:dyDescent="0.25">
      <c r="A14" s="18" t="s">
        <v>8</v>
      </c>
      <c r="B14" s="124" t="s">
        <v>55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</row>
    <row r="15" spans="1:14" x14ac:dyDescent="0.25">
      <c r="A15" s="18" t="s">
        <v>56</v>
      </c>
      <c r="B15" s="124" t="s">
        <v>57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ht="38.25" x14ac:dyDescent="0.25">
      <c r="A16" s="16" t="s">
        <v>58</v>
      </c>
      <c r="B16" s="124" t="s">
        <v>59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spans="1:14" ht="28.5" customHeight="1" x14ac:dyDescent="0.25">
      <c r="A17" s="16" t="s">
        <v>60</v>
      </c>
      <c r="B17" s="124" t="s">
        <v>61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</row>
    <row r="18" spans="1:14" ht="27" customHeight="1" x14ac:dyDescent="0.25">
      <c r="A18" s="18" t="s">
        <v>62</v>
      </c>
      <c r="B18" s="124" t="s">
        <v>63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</sheetData>
  <mergeCells count="17">
    <mergeCell ref="B14:N14"/>
    <mergeCell ref="B15:N15"/>
    <mergeCell ref="B16:N16"/>
    <mergeCell ref="B17:N17"/>
    <mergeCell ref="B18:N18"/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2022-04-21T07:52:01Z</cp:lastPrinted>
  <dcterms:created xsi:type="dcterms:W3CDTF">2022-04-25T11:58:52Z</dcterms:created>
  <dcterms:modified xsi:type="dcterms:W3CDTF">2022-05-05T04:42:35Z</dcterms:modified>
</cp:coreProperties>
</file>