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1B'!$A$1:$Y$47</definedName>
  </definedNames>
  <calcPr calcId="162913"/>
</workbook>
</file>

<file path=xl/calcChain.xml><?xml version="1.0" encoding="utf-8"?>
<calcChain xmlns="http://schemas.openxmlformats.org/spreadsheetml/2006/main">
  <c r="O15" i="15" l="1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O14" i="15"/>
  <c r="N14" i="15"/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T26" i="15" s="1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Q26" i="15" s="1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S44" i="15" l="1"/>
  <c r="S43" i="15"/>
  <c r="S42" i="15"/>
  <c r="S41" i="15"/>
  <c r="S40" i="15"/>
  <c r="W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Q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<sst xmlns="http://schemas.openxmlformats.org/spreadsheetml/2006/main" count="88" uniqueCount="61">
  <si>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</si>
  <si>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</si>
  <si>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</si>
  <si>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</si>
  <si>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</si>
  <si>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</si>
  <si>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</si>
  <si>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</si>
  <si>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</si>
  <si>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</si>
  <si>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</si>
  <si>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</si>
  <si>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</si>
  <si>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</si>
  <si>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</si>
  <si>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</si>
  <si>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</si>
  <si>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</si>
  <si>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</si>
  <si>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</si>
  <si>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</si>
  <si>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</si>
  <si>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</si>
  <si>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</si>
  <si>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</si>
  <si>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</si>
  <si>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</si>
  <si>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</si>
  <si>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</si>
  <si>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</si>
  <si>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</si>
  <si>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</si>
  <si>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</si>
  <si>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</si>
  <si>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</si>
  <si>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</si>
  <si>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</si>
  <si>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</si>
  <si>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</si>
  <si>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</si>
  <si>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</si>
  <si>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</si>
  <si>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</si>
  <si>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</si>
  <si>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</si>
  <si>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</si>
  <si>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</si>
  <si>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</si>
  <si>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</si>
  <si>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</si>
  <si>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</si>
  <si>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</si>
  <si>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</si>
  <si>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</si>
  <si>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</si>
  <si>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</si>
  <si>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</si>
  <si>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</si>
  <si>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</si>
  <si>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nad 6 m do 14 m vrátane nadmiery na dané sortimenty</t>
  </si>
  <si>
    <t>Doprava dreva časť č. 2.2. OZ Podunajsko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</si>
</sst>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34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O23" sqref="O23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91"/>
      <c r="C3" s="91"/>
      <c r="D3" s="91"/>
      <c r="E3" s="92"/>
    </row>
    <row r="4" spans="1:5" ht="15.75" x14ac:dyDescent="0.25">
      <c r="A4" s="62" t="s">
        <v>27</v>
      </c>
      <c r="B4" s="85"/>
      <c r="C4" s="85"/>
      <c r="D4" s="85"/>
      <c r="E4" s="86"/>
    </row>
    <row r="5" spans="1:5" ht="15.75" x14ac:dyDescent="0.25">
      <c r="A5" s="62" t="s">
        <v>35</v>
      </c>
      <c r="B5" s="85"/>
      <c r="C5" s="85"/>
      <c r="D5" s="85"/>
      <c r="E5" s="86"/>
    </row>
    <row r="6" spans="1:5" ht="15.75" x14ac:dyDescent="0.25">
      <c r="A6" s="62" t="s">
        <v>36</v>
      </c>
      <c r="B6" s="85"/>
      <c r="C6" s="85"/>
      <c r="D6" s="85"/>
      <c r="E6" s="86"/>
    </row>
    <row r="7" spans="1:5" ht="15.75" x14ac:dyDescent="0.25">
      <c r="A7" s="62" t="s">
        <v>37</v>
      </c>
      <c r="B7" s="85"/>
      <c r="C7" s="85"/>
      <c r="D7" s="85"/>
      <c r="E7" s="86"/>
    </row>
    <row r="8" spans="1:5" ht="15.75" x14ac:dyDescent="0.25">
      <c r="A8" s="62" t="s">
        <v>38</v>
      </c>
      <c r="B8" s="85"/>
      <c r="C8" s="85"/>
      <c r="D8" s="85"/>
      <c r="E8" s="86"/>
    </row>
    <row r="9" spans="1:5" ht="15.75" x14ac:dyDescent="0.25">
      <c r="A9" s="62" t="s">
        <v>39</v>
      </c>
      <c r="B9" s="85"/>
      <c r="C9" s="85"/>
      <c r="D9" s="85"/>
      <c r="E9" s="86"/>
    </row>
    <row r="10" spans="1:5" ht="15.75" x14ac:dyDescent="0.25">
      <c r="A10" s="79" t="s">
        <v>53</v>
      </c>
      <c r="B10" s="85"/>
      <c r="C10" s="85"/>
      <c r="D10" s="85"/>
      <c r="E10" s="86"/>
    </row>
    <row r="11" spans="1:5" ht="26.25" x14ac:dyDescent="0.25">
      <c r="A11" s="80" t="s">
        <v>54</v>
      </c>
      <c r="B11" s="85"/>
      <c r="C11" s="85"/>
      <c r="D11" s="85"/>
      <c r="E11" s="86"/>
    </row>
    <row r="12" spans="1:5" ht="15.75" x14ac:dyDescent="0.25">
      <c r="A12" s="62" t="s">
        <v>40</v>
      </c>
      <c r="B12" s="85"/>
      <c r="C12" s="85"/>
      <c r="D12" s="85"/>
      <c r="E12" s="86"/>
    </row>
    <row r="13" spans="1:5" ht="15.75" x14ac:dyDescent="0.25">
      <c r="A13" s="62" t="s">
        <v>41</v>
      </c>
      <c r="B13" s="85"/>
      <c r="C13" s="85"/>
      <c r="D13" s="85"/>
      <c r="E13" s="86"/>
    </row>
    <row r="14" spans="1:5" ht="18" customHeight="1" x14ac:dyDescent="0.25">
      <c r="A14" s="62" t="s">
        <v>44</v>
      </c>
      <c r="B14" s="85"/>
      <c r="C14" s="85"/>
      <c r="D14" s="85"/>
      <c r="E14" s="86"/>
    </row>
    <row r="15" spans="1:5" ht="15.75" x14ac:dyDescent="0.25">
      <c r="A15" s="62" t="s">
        <v>42</v>
      </c>
      <c r="B15" s="85"/>
      <c r="C15" s="85"/>
      <c r="D15" s="85"/>
      <c r="E15" s="86"/>
    </row>
    <row r="16" spans="1:5" ht="25.5" customHeight="1" x14ac:dyDescent="0.25">
      <c r="A16" s="62" t="s">
        <v>43</v>
      </c>
      <c r="B16" s="85"/>
      <c r="C16" s="85"/>
      <c r="D16" s="85"/>
      <c r="E16" s="86"/>
    </row>
    <row r="17" spans="1:5" ht="15.75" x14ac:dyDescent="0.25">
      <c r="A17" s="62" t="s">
        <v>28</v>
      </c>
      <c r="B17" s="85" t="s">
        <v>29</v>
      </c>
      <c r="C17" s="85"/>
      <c r="D17" s="85"/>
      <c r="E17" s="86"/>
    </row>
    <row r="18" spans="1:5" ht="31.5" x14ac:dyDescent="0.25">
      <c r="A18" s="89" t="s">
        <v>55</v>
      </c>
      <c r="B18" s="90"/>
      <c r="C18" s="59" t="s">
        <v>30</v>
      </c>
      <c r="D18" s="59" t="s">
        <v>31</v>
      </c>
      <c r="E18" s="63" t="s">
        <v>32</v>
      </c>
    </row>
    <row r="19" spans="1:5" ht="15.75" x14ac:dyDescent="0.25">
      <c r="A19" s="89"/>
      <c r="B19" s="90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7" t="s">
        <v>48</v>
      </c>
      <c r="B20" s="88"/>
      <c r="C20" s="64" t="e">
        <f>'príloha 1B'!W26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Y62"/>
  <sheetViews>
    <sheetView tabSelected="1" view="pageBreakPreview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6.28515625" style="1" customWidth="1"/>
    <col min="8" max="9" width="11.7109375" style="1" customWidth="1"/>
    <col min="10" max="10" width="16.28515625" style="1" customWidth="1"/>
    <col min="11" max="12" width="11.7109375" style="1" customWidth="1"/>
    <col min="13" max="13" width="16.42578125" style="1" customWidth="1"/>
    <col min="14" max="15" width="11.7109375" style="1" customWidth="1"/>
    <col min="16" max="17" width="9.140625" style="1"/>
    <col min="18" max="18" width="10.7109375" style="1" customWidth="1"/>
    <col min="19" max="19" width="13" style="1" customWidth="1"/>
    <col min="20" max="22" width="9.140625" style="1"/>
    <col min="23" max="23" width="9.85546875" style="1" customWidth="1"/>
    <col min="24" max="24" width="9.140625" style="1"/>
    <col min="25" max="25" width="7.85546875" style="1" customWidth="1"/>
    <col min="26" max="16384" width="9.140625" style="1"/>
  </cols>
  <sheetData>
    <row r="1" spans="1:25" ht="20.100000000000001" customHeight="1" x14ac:dyDescent="0.35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81"/>
      <c r="N1" s="81"/>
      <c r="O1" s="81"/>
      <c r="P1" s="25"/>
      <c r="Q1" s="26"/>
      <c r="R1" s="26"/>
      <c r="S1" s="26"/>
      <c r="T1" s="24"/>
      <c r="U1" s="23"/>
      <c r="V1" s="94" t="s">
        <v>57</v>
      </c>
      <c r="W1" s="94"/>
    </row>
    <row r="2" spans="1:25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25"/>
      <c r="Q2" s="26"/>
      <c r="R2" s="26"/>
      <c r="S2" s="26"/>
      <c r="T2" s="24"/>
      <c r="U2" s="23"/>
      <c r="V2" s="23"/>
    </row>
    <row r="3" spans="1:25" ht="20.100000000000001" customHeight="1" x14ac:dyDescent="0.2">
      <c r="A3" s="95" t="s">
        <v>16</v>
      </c>
      <c r="B3" s="95"/>
      <c r="C3" s="95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23"/>
      <c r="Q3" s="23"/>
      <c r="R3" s="23"/>
      <c r="S3" s="23"/>
      <c r="T3" s="23"/>
      <c r="U3" s="23"/>
      <c r="V3" s="23"/>
    </row>
    <row r="4" spans="1:25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23"/>
      <c r="Q4" s="23"/>
      <c r="R4" s="23"/>
      <c r="S4" s="23"/>
      <c r="T4" s="23"/>
      <c r="U4" s="23"/>
      <c r="V4" s="23"/>
    </row>
    <row r="5" spans="1:25" ht="18.75" customHeight="1" x14ac:dyDescent="0.2">
      <c r="A5" s="96"/>
      <c r="B5" s="96"/>
      <c r="C5" s="96"/>
      <c r="D5" s="55" t="s">
        <v>59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25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  <c r="M6" s="57"/>
      <c r="N6" s="57"/>
      <c r="O6" s="57"/>
    </row>
    <row r="7" spans="1:25" ht="22.5" customHeight="1" x14ac:dyDescent="0.2">
      <c r="A7"/>
      <c r="B7"/>
      <c r="C7"/>
      <c r="D7"/>
      <c r="E7"/>
      <c r="F7"/>
      <c r="G7"/>
      <c r="H7"/>
      <c r="I7"/>
      <c r="J7" s="97"/>
      <c r="K7" s="97"/>
      <c r="L7" s="2"/>
      <c r="M7" s="2"/>
      <c r="N7" s="2"/>
      <c r="O7" s="2"/>
    </row>
    <row r="8" spans="1:25" ht="20.100000000000001" customHeight="1" x14ac:dyDescent="0.2">
      <c r="A8" s="42" t="s">
        <v>14</v>
      </c>
      <c r="B8" s="42"/>
      <c r="C8" s="42"/>
      <c r="D8" s="42"/>
      <c r="E8" s="42"/>
    </row>
    <row r="9" spans="1:25" ht="20.100000000000001" customHeight="1" x14ac:dyDescent="0.3">
      <c r="A9" s="98" t="s">
        <v>18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100"/>
      <c r="M9" s="82"/>
      <c r="N9" s="82"/>
      <c r="O9" s="82"/>
    </row>
    <row r="10" spans="1:25" ht="9.75" customHeight="1" x14ac:dyDescent="0.2"/>
    <row r="11" spans="1:25" ht="20.100000000000001" customHeight="1" thickBot="1" x14ac:dyDescent="0.25">
      <c r="A11" s="101" t="s">
        <v>1</v>
      </c>
      <c r="B11" s="101"/>
      <c r="C11" s="101"/>
      <c r="D11" s="101"/>
      <c r="E11" s="101"/>
      <c r="F11" s="101"/>
      <c r="G11" s="101"/>
      <c r="H11" s="3"/>
    </row>
    <row r="12" spans="1:25" ht="23.1" customHeight="1" x14ac:dyDescent="0.25">
      <c r="A12" s="36" t="s">
        <v>2</v>
      </c>
      <c r="B12" s="102" t="s">
        <v>9</v>
      </c>
      <c r="C12" s="103"/>
      <c r="D12" s="36" t="s">
        <v>2</v>
      </c>
      <c r="E12" s="102" t="s">
        <v>9</v>
      </c>
      <c r="F12" s="103"/>
      <c r="G12" s="36" t="s">
        <v>2</v>
      </c>
      <c r="H12" s="102" t="s">
        <v>9</v>
      </c>
      <c r="I12" s="103"/>
      <c r="J12" s="36" t="s">
        <v>2</v>
      </c>
      <c r="K12" s="102" t="s">
        <v>9</v>
      </c>
      <c r="L12" s="103"/>
      <c r="M12" s="36" t="s">
        <v>2</v>
      </c>
      <c r="N12" s="102" t="s">
        <v>9</v>
      </c>
      <c r="O12" s="103"/>
      <c r="P12" s="4"/>
    </row>
    <row r="13" spans="1:25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37" t="s">
        <v>3</v>
      </c>
      <c r="N13" s="83" t="s">
        <v>0</v>
      </c>
      <c r="O13" s="84" t="s">
        <v>4</v>
      </c>
      <c r="P13" s="4"/>
    </row>
    <row r="14" spans="1:25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M14" s="27">
        <v>101</v>
      </c>
      <c r="N14" s="28" t="str">
        <f>IF($H$41=0," ",ROUND(($H$41*100*(1-100*0.002))+(($H$41*0.6)*($M14-100))+$H$44,2))</f>
        <v xml:space="preserve"> </v>
      </c>
      <c r="O14" s="29" t="str">
        <f>IF($H$42=0," ",ROUND(($H$42*100*(1-100*0.002))+(($H$42*0.6)*($M14-100))+$H$45,2))</f>
        <v xml:space="preserve"> </v>
      </c>
      <c r="Q14"/>
      <c r="R14"/>
      <c r="S14"/>
      <c r="T14"/>
      <c r="U14"/>
      <c r="V14"/>
      <c r="W14"/>
      <c r="X14"/>
      <c r="Y14"/>
    </row>
    <row r="15" spans="1:25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M15" s="30">
        <v>102</v>
      </c>
      <c r="N15" s="11" t="str">
        <f t="shared" ref="N15:N38" si="8">IF($H$41=0," ",ROUND(($H$41*100*(1-100*0.002))+(($H$41*0.6)*($M15-100))+$H$44,2))</f>
        <v xml:space="preserve"> </v>
      </c>
      <c r="O15" s="31" t="str">
        <f t="shared" ref="O15:O38" si="9">IF($H$42=0," ",ROUND(($H$42*100*(1-100*0.002))+(($H$42*0.6)*($M15-100))+$H$45,2))</f>
        <v xml:space="preserve"> </v>
      </c>
      <c r="Q15"/>
      <c r="R15"/>
      <c r="S15"/>
      <c r="T15"/>
      <c r="U15"/>
      <c r="V15"/>
      <c r="W15"/>
      <c r="X15"/>
      <c r="Y15"/>
    </row>
    <row r="16" spans="1:25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M16" s="30">
        <v>103</v>
      </c>
      <c r="N16" s="11" t="str">
        <f t="shared" si="8"/>
        <v xml:space="preserve"> </v>
      </c>
      <c r="O16" s="31" t="str">
        <f t="shared" si="9"/>
        <v xml:space="preserve"> </v>
      </c>
      <c r="Q16"/>
      <c r="R16"/>
      <c r="S16"/>
      <c r="T16"/>
      <c r="U16"/>
      <c r="V16"/>
      <c r="W16"/>
      <c r="X16"/>
      <c r="Y16"/>
    </row>
    <row r="17" spans="1:25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M17" s="30">
        <v>104</v>
      </c>
      <c r="N17" s="11" t="str">
        <f t="shared" si="8"/>
        <v xml:space="preserve"> </v>
      </c>
      <c r="O17" s="31" t="str">
        <f t="shared" si="9"/>
        <v xml:space="preserve"> </v>
      </c>
      <c r="Q17" s="104" t="s">
        <v>47</v>
      </c>
      <c r="R17" s="104"/>
      <c r="S17" s="104"/>
      <c r="T17" s="104"/>
      <c r="U17" s="104"/>
      <c r="V17" s="104"/>
      <c r="W17" s="104"/>
      <c r="X17" s="104"/>
      <c r="Y17" s="104"/>
    </row>
    <row r="18" spans="1:25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M18" s="30">
        <v>105</v>
      </c>
      <c r="N18" s="11" t="str">
        <f t="shared" si="8"/>
        <v xml:space="preserve"> </v>
      </c>
      <c r="O18" s="31" t="str">
        <f t="shared" si="9"/>
        <v xml:space="preserve"> </v>
      </c>
      <c r="Q18" s="105" t="s">
        <v>5</v>
      </c>
      <c r="R18" s="105"/>
      <c r="S18" s="105"/>
      <c r="T18" s="105" t="s">
        <v>6</v>
      </c>
      <c r="U18" s="105"/>
      <c r="V18" s="105"/>
      <c r="W18" s="105" t="s">
        <v>7</v>
      </c>
      <c r="X18" s="105"/>
      <c r="Y18" s="105"/>
    </row>
    <row r="19" spans="1:25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M19" s="30">
        <v>106</v>
      </c>
      <c r="N19" s="11" t="str">
        <f t="shared" si="8"/>
        <v xml:space="preserve"> </v>
      </c>
      <c r="O19" s="31" t="str">
        <f t="shared" si="9"/>
        <v xml:space="preserve"> </v>
      </c>
      <c r="Q19" s="106">
        <v>8000</v>
      </c>
      <c r="R19" s="106"/>
      <c r="S19" s="106"/>
      <c r="T19" s="106">
        <v>141760</v>
      </c>
      <c r="U19" s="106"/>
      <c r="V19" s="106"/>
      <c r="W19" s="106">
        <v>149760</v>
      </c>
      <c r="X19" s="106"/>
      <c r="Y19" s="106"/>
    </row>
    <row r="20" spans="1:25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M20" s="30">
        <v>107</v>
      </c>
      <c r="N20" s="11" t="str">
        <f t="shared" si="8"/>
        <v xml:space="preserve"> </v>
      </c>
      <c r="O20" s="31" t="str">
        <f t="shared" si="9"/>
        <v xml:space="preserve"> </v>
      </c>
      <c r="Q20" s="105" t="s">
        <v>8</v>
      </c>
      <c r="R20" s="105"/>
      <c r="S20" s="105"/>
      <c r="T20" s="105"/>
      <c r="U20" s="105"/>
      <c r="V20" s="105"/>
      <c r="W20" s="105"/>
      <c r="X20" s="105"/>
      <c r="Y20" s="105"/>
    </row>
    <row r="21" spans="1:25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M21" s="30">
        <v>108</v>
      </c>
      <c r="N21" s="11" t="str">
        <f t="shared" si="8"/>
        <v xml:space="preserve"> </v>
      </c>
      <c r="O21" s="31" t="str">
        <f t="shared" si="9"/>
        <v xml:space="preserve"> </v>
      </c>
      <c r="Q21" s="105">
        <v>34</v>
      </c>
      <c r="R21" s="105"/>
      <c r="S21" s="105"/>
      <c r="T21" s="105"/>
      <c r="U21" s="105"/>
      <c r="V21" s="105"/>
      <c r="W21" s="105"/>
      <c r="X21" s="105"/>
      <c r="Y21" s="105"/>
    </row>
    <row r="22" spans="1:25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M22" s="30">
        <v>109</v>
      </c>
      <c r="N22" s="11" t="str">
        <f t="shared" si="8"/>
        <v xml:space="preserve"> </v>
      </c>
      <c r="O22" s="31" t="str">
        <f t="shared" si="9"/>
        <v xml:space="preserve"> </v>
      </c>
      <c r="Q22" s="105" t="s">
        <v>58</v>
      </c>
      <c r="R22" s="105"/>
      <c r="S22" s="105"/>
      <c r="T22" s="105"/>
      <c r="U22" s="105"/>
      <c r="V22" s="105"/>
      <c r="W22" s="105"/>
      <c r="X22" s="105"/>
      <c r="Y22" s="105"/>
    </row>
    <row r="23" spans="1:25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M23" s="30">
        <v>110</v>
      </c>
      <c r="N23" s="11" t="str">
        <f t="shared" si="8"/>
        <v xml:space="preserve"> </v>
      </c>
      <c r="O23" s="31" t="str">
        <f t="shared" si="9"/>
        <v xml:space="preserve"> </v>
      </c>
      <c r="Q23" s="108">
        <v>1390771</v>
      </c>
      <c r="R23" s="108"/>
      <c r="S23" s="108"/>
      <c r="T23" s="108"/>
      <c r="U23" s="108"/>
      <c r="V23" s="108"/>
      <c r="W23" s="108"/>
      <c r="X23" s="108"/>
      <c r="Y23" s="108"/>
    </row>
    <row r="24" spans="1:25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M24" s="30">
        <v>111</v>
      </c>
      <c r="N24" s="11" t="str">
        <f t="shared" si="8"/>
        <v xml:space="preserve"> </v>
      </c>
      <c r="O24" s="31" t="str">
        <f t="shared" si="9"/>
        <v xml:space="preserve"> </v>
      </c>
      <c r="Q24" s="107" t="s">
        <v>34</v>
      </c>
      <c r="R24" s="107"/>
      <c r="S24" s="107"/>
      <c r="T24" s="107"/>
      <c r="U24" s="107"/>
      <c r="V24" s="107"/>
      <c r="W24" s="107"/>
      <c r="X24" s="107"/>
      <c r="Y24" s="107"/>
    </row>
    <row r="25" spans="1:25" ht="23.1" customHeight="1" x14ac:dyDescent="0.25">
      <c r="A25" s="30">
        <v>12</v>
      </c>
      <c r="B25" s="11" t="str">
        <f t="shared" ref="B25:B38" si="10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M25" s="30">
        <v>112</v>
      </c>
      <c r="N25" s="11" t="str">
        <f t="shared" si="8"/>
        <v xml:space="preserve"> </v>
      </c>
      <c r="O25" s="31" t="str">
        <f t="shared" si="9"/>
        <v xml:space="preserve"> </v>
      </c>
      <c r="Q25" s="107" t="s">
        <v>5</v>
      </c>
      <c r="R25" s="107"/>
      <c r="S25" s="107"/>
      <c r="T25" s="107" t="s">
        <v>6</v>
      </c>
      <c r="U25" s="107"/>
      <c r="V25" s="107"/>
      <c r="W25" s="107" t="s">
        <v>7</v>
      </c>
      <c r="X25" s="107"/>
      <c r="Y25" s="107"/>
    </row>
    <row r="26" spans="1:25" ht="23.1" customHeight="1" x14ac:dyDescent="0.25">
      <c r="A26" s="30">
        <v>13</v>
      </c>
      <c r="B26" s="11" t="str">
        <f t="shared" si="10"/>
        <v xml:space="preserve"> </v>
      </c>
      <c r="C26" s="31" t="str">
        <f t="shared" ref="C26:C38" si="11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M26" s="30">
        <v>113</v>
      </c>
      <c r="N26" s="11" t="str">
        <f t="shared" si="8"/>
        <v xml:space="preserve"> </v>
      </c>
      <c r="O26" s="31" t="str">
        <f t="shared" si="9"/>
        <v xml:space="preserve"> </v>
      </c>
      <c r="Q26" s="110" t="e">
        <f>IF($Q$21&lt;=25,(VLOOKUP($Q$21,$A$14:$C$38,2))*$Q$19,IF(AND($Q$21&lt;=50,$Q$21&gt;=26),(VLOOKUP($Q$21,$D$14:$F$38,2))*$Q$19,IF(AND($Q$21&lt;=75,$Q$21&gt;=51),(VLOOKUP($Q$21,$G$14:$I$38,2))*$Q$19,IF(AND($Q$21&lt;=100,$Q$21&gt;=76),(VLOOKUP($Q$21,$J$14:$L$38,2))*$Q$19,IF(AND($Q$21&lt;=125,$Q$21&gt;=101),(VLOOKUP($Q$21,$M$14:$O$38,3))*$Q$19)))))</f>
        <v>#VALUE!</v>
      </c>
      <c r="R26" s="110"/>
      <c r="S26" s="110"/>
      <c r="T26" s="110" t="e">
        <f>IF($Q$21&lt;=25,(VLOOKUP($Q$21,$A$14:$C$38,3))*$T$19,IF(AND($Q$21&lt;=50,$Q$21&gt;=26),(VLOOKUP($Q$21,$D$14:$F$38,3))*$T$19,IF(AND($Q$21&lt;=75,$Q$21&gt;=51),(VLOOKUP($Q$21,$G$14:$I$38,3))*$T$19,IF(AND($Q$21&lt;=100,$Q$21&gt;=76),(VLOOKUP($Q$21,$J$13:$L$38,3))*$T$19,IF(AND($Q$21&lt;=125,$Q$21&gt;=101),(VLOOKUP($Q$21,$M$14:$O$38,3))*$T$19)))))</f>
        <v>#VALUE!</v>
      </c>
      <c r="U26" s="110"/>
      <c r="V26" s="110"/>
      <c r="W26" s="110" t="e">
        <f>Q26+T26</f>
        <v>#VALUE!</v>
      </c>
      <c r="X26" s="110"/>
      <c r="Y26" s="110"/>
    </row>
    <row r="27" spans="1:25" ht="23.1" customHeight="1" x14ac:dyDescent="0.25">
      <c r="A27" s="30">
        <v>14</v>
      </c>
      <c r="B27" s="11" t="str">
        <f t="shared" si="10"/>
        <v xml:space="preserve"> </v>
      </c>
      <c r="C27" s="31" t="str">
        <f t="shared" si="11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  <c r="M27" s="30">
        <v>114</v>
      </c>
      <c r="N27" s="11" t="str">
        <f t="shared" si="8"/>
        <v xml:space="preserve"> </v>
      </c>
      <c r="O27" s="31" t="str">
        <f t="shared" si="9"/>
        <v xml:space="preserve"> </v>
      </c>
    </row>
    <row r="28" spans="1:25" ht="23.1" customHeight="1" x14ac:dyDescent="0.25">
      <c r="A28" s="30">
        <v>15</v>
      </c>
      <c r="B28" s="11" t="str">
        <f t="shared" si="10"/>
        <v xml:space="preserve"> </v>
      </c>
      <c r="C28" s="31" t="str">
        <f t="shared" si="11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  <c r="M28" s="30">
        <v>115</v>
      </c>
      <c r="N28" s="11" t="str">
        <f t="shared" si="8"/>
        <v xml:space="preserve"> </v>
      </c>
      <c r="O28" s="31" t="str">
        <f t="shared" si="9"/>
        <v xml:space="preserve"> </v>
      </c>
    </row>
    <row r="29" spans="1:25" ht="23.1" customHeight="1" x14ac:dyDescent="0.25">
      <c r="A29" s="30">
        <v>16</v>
      </c>
      <c r="B29" s="11" t="str">
        <f t="shared" si="10"/>
        <v xml:space="preserve"> </v>
      </c>
      <c r="C29" s="31" t="str">
        <f t="shared" si="11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  <c r="M29" s="30">
        <v>116</v>
      </c>
      <c r="N29" s="11" t="str">
        <f t="shared" si="8"/>
        <v xml:space="preserve"> </v>
      </c>
      <c r="O29" s="31" t="str">
        <f t="shared" si="9"/>
        <v xml:space="preserve"> </v>
      </c>
    </row>
    <row r="30" spans="1:25" ht="23.1" customHeight="1" x14ac:dyDescent="0.25">
      <c r="A30" s="30">
        <v>17</v>
      </c>
      <c r="B30" s="11" t="str">
        <f t="shared" si="10"/>
        <v xml:space="preserve"> </v>
      </c>
      <c r="C30" s="31" t="str">
        <f t="shared" si="11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  <c r="M30" s="30">
        <v>117</v>
      </c>
      <c r="N30" s="11" t="str">
        <f t="shared" si="8"/>
        <v xml:space="preserve"> </v>
      </c>
      <c r="O30" s="31" t="str">
        <f t="shared" si="9"/>
        <v xml:space="preserve"> </v>
      </c>
    </row>
    <row r="31" spans="1:25" ht="23.1" customHeight="1" x14ac:dyDescent="0.25">
      <c r="A31" s="30">
        <v>18</v>
      </c>
      <c r="B31" s="11" t="str">
        <f t="shared" si="10"/>
        <v xml:space="preserve"> </v>
      </c>
      <c r="C31" s="31" t="str">
        <f t="shared" si="11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  <c r="M31" s="30">
        <v>118</v>
      </c>
      <c r="N31" s="11" t="str">
        <f t="shared" si="8"/>
        <v xml:space="preserve"> </v>
      </c>
      <c r="O31" s="31" t="str">
        <f t="shared" si="9"/>
        <v xml:space="preserve"> </v>
      </c>
    </row>
    <row r="32" spans="1:25" ht="23.1" customHeight="1" x14ac:dyDescent="0.25">
      <c r="A32" s="30">
        <v>19</v>
      </c>
      <c r="B32" s="11" t="str">
        <f t="shared" si="10"/>
        <v xml:space="preserve"> </v>
      </c>
      <c r="C32" s="31" t="str">
        <f t="shared" si="11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  <c r="M32" s="30">
        <v>119</v>
      </c>
      <c r="N32" s="11" t="str">
        <f t="shared" si="8"/>
        <v xml:space="preserve"> </v>
      </c>
      <c r="O32" s="31" t="str">
        <f t="shared" si="9"/>
        <v xml:space="preserve"> </v>
      </c>
    </row>
    <row r="33" spans="1:25" ht="23.1" customHeight="1" x14ac:dyDescent="0.25">
      <c r="A33" s="30">
        <v>20</v>
      </c>
      <c r="B33" s="11" t="str">
        <f t="shared" si="10"/>
        <v xml:space="preserve"> </v>
      </c>
      <c r="C33" s="31" t="str">
        <f t="shared" si="11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  <c r="M33" s="30">
        <v>120</v>
      </c>
      <c r="N33" s="11" t="str">
        <f t="shared" si="8"/>
        <v xml:space="preserve"> </v>
      </c>
      <c r="O33" s="31" t="str">
        <f t="shared" si="9"/>
        <v xml:space="preserve"> </v>
      </c>
    </row>
    <row r="34" spans="1:25" ht="23.1" customHeight="1" x14ac:dyDescent="0.25">
      <c r="A34" s="30">
        <v>21</v>
      </c>
      <c r="B34" s="11" t="str">
        <f t="shared" si="10"/>
        <v xml:space="preserve"> </v>
      </c>
      <c r="C34" s="31" t="str">
        <f t="shared" si="11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  <c r="M34" s="32">
        <v>121</v>
      </c>
      <c r="N34" s="11" t="str">
        <f t="shared" si="8"/>
        <v xml:space="preserve"> </v>
      </c>
      <c r="O34" s="31" t="str">
        <f t="shared" si="9"/>
        <v xml:space="preserve"> </v>
      </c>
    </row>
    <row r="35" spans="1:25" ht="23.1" customHeight="1" x14ac:dyDescent="0.25">
      <c r="A35" s="30">
        <v>22</v>
      </c>
      <c r="B35" s="11" t="str">
        <f t="shared" si="10"/>
        <v xml:space="preserve"> </v>
      </c>
      <c r="C35" s="31" t="str">
        <f t="shared" si="11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  <c r="M35" s="30">
        <v>122</v>
      </c>
      <c r="N35" s="11" t="str">
        <f t="shared" si="8"/>
        <v xml:space="preserve"> </v>
      </c>
      <c r="O35" s="31" t="str">
        <f t="shared" si="9"/>
        <v xml:space="preserve"> </v>
      </c>
    </row>
    <row r="36" spans="1:25" ht="23.1" customHeight="1" x14ac:dyDescent="0.25">
      <c r="A36" s="30">
        <v>23</v>
      </c>
      <c r="B36" s="11" t="str">
        <f t="shared" si="10"/>
        <v xml:space="preserve"> </v>
      </c>
      <c r="C36" s="31" t="str">
        <f t="shared" si="11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  <c r="M36" s="30">
        <v>123</v>
      </c>
      <c r="N36" s="11" t="str">
        <f t="shared" si="8"/>
        <v xml:space="preserve"> </v>
      </c>
      <c r="O36" s="31" t="str">
        <f t="shared" si="9"/>
        <v xml:space="preserve"> </v>
      </c>
    </row>
    <row r="37" spans="1:25" ht="23.1" customHeight="1" x14ac:dyDescent="0.25">
      <c r="A37" s="32">
        <v>24</v>
      </c>
      <c r="B37" s="11" t="str">
        <f t="shared" si="10"/>
        <v xml:space="preserve"> </v>
      </c>
      <c r="C37" s="31" t="str">
        <f t="shared" si="11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M37" s="32">
        <v>124</v>
      </c>
      <c r="N37" s="11" t="str">
        <f t="shared" si="8"/>
        <v xml:space="preserve"> </v>
      </c>
      <c r="O37" s="31" t="str">
        <f t="shared" si="9"/>
        <v xml:space="preserve"> </v>
      </c>
      <c r="Q37" s="109"/>
      <c r="R37" s="109"/>
      <c r="S37" s="109"/>
      <c r="T37" s="109"/>
      <c r="U37" s="109"/>
      <c r="V37" s="109"/>
      <c r="W37" s="109"/>
      <c r="X37" s="109"/>
      <c r="Y37" s="109"/>
    </row>
    <row r="38" spans="1:25" ht="20.100000000000001" customHeight="1" thickBot="1" x14ac:dyDescent="0.3">
      <c r="A38" s="33">
        <v>25</v>
      </c>
      <c r="B38" s="74" t="str">
        <f t="shared" si="10"/>
        <v xml:space="preserve"> </v>
      </c>
      <c r="C38" s="35" t="str">
        <f t="shared" si="11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M38" s="33">
        <v>125</v>
      </c>
      <c r="N38" s="34" t="str">
        <f t="shared" si="8"/>
        <v xml:space="preserve"> </v>
      </c>
      <c r="O38" s="35" t="str">
        <f t="shared" si="9"/>
        <v xml:space="preserve"> </v>
      </c>
      <c r="Q38" s="109"/>
      <c r="R38" s="109"/>
      <c r="S38" s="109"/>
      <c r="T38" s="109"/>
      <c r="U38" s="109"/>
      <c r="V38" s="109"/>
      <c r="W38" s="109"/>
      <c r="X38" s="109"/>
      <c r="Y38" s="109"/>
    </row>
    <row r="39" spans="1:25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  <c r="M39" s="41"/>
      <c r="N39" s="41"/>
      <c r="O39" s="41"/>
    </row>
    <row r="40" spans="1:25" ht="18.75" customHeight="1" x14ac:dyDescent="0.25">
      <c r="A40" s="46"/>
      <c r="B40" s="47"/>
      <c r="C40" s="47"/>
      <c r="D40" s="46"/>
      <c r="E40" s="47"/>
      <c r="F40" s="47"/>
      <c r="G40" s="46"/>
      <c r="H40" s="117" t="s">
        <v>15</v>
      </c>
      <c r="I40" s="118"/>
      <c r="J40" s="46"/>
      <c r="K40" s="47"/>
      <c r="L40" s="47"/>
      <c r="M40" s="47"/>
      <c r="N40" s="47"/>
      <c r="O40" s="47"/>
      <c r="Q40" s="119" t="s">
        <v>24</v>
      </c>
      <c r="R40" s="56" t="s">
        <v>19</v>
      </c>
      <c r="S40" s="114">
        <f>'príloha 1A'!$B$3</f>
        <v>0</v>
      </c>
      <c r="T40" s="115"/>
      <c r="U40" s="115"/>
      <c r="V40" s="115"/>
      <c r="W40" s="115"/>
      <c r="X40" s="115"/>
      <c r="Y40" s="116"/>
    </row>
    <row r="41" spans="1:25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20"/>
      <c r="I41" s="121"/>
      <c r="J41" s="67" t="s">
        <v>12</v>
      </c>
      <c r="K41" s="68"/>
      <c r="L41" s="68"/>
      <c r="M41" s="68"/>
      <c r="N41" s="68"/>
      <c r="O41" s="68"/>
      <c r="Q41" s="119"/>
      <c r="R41" s="56" t="s">
        <v>20</v>
      </c>
      <c r="S41" s="114">
        <f>'príloha 1A'!B4</f>
        <v>0</v>
      </c>
      <c r="T41" s="115"/>
      <c r="U41" s="115"/>
      <c r="V41" s="115"/>
      <c r="W41" s="115"/>
      <c r="X41" s="115"/>
      <c r="Y41" s="116"/>
    </row>
    <row r="42" spans="1:25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22"/>
      <c r="I42" s="123"/>
      <c r="J42" s="67" t="s">
        <v>12</v>
      </c>
      <c r="K42" s="68"/>
      <c r="L42" s="68"/>
      <c r="M42" s="68"/>
      <c r="N42" s="68"/>
      <c r="O42" s="68"/>
      <c r="Q42" s="119"/>
      <c r="R42" s="56" t="s">
        <v>21</v>
      </c>
      <c r="S42" s="114">
        <f>'príloha 1A'!B7</f>
        <v>0</v>
      </c>
      <c r="T42" s="115"/>
      <c r="U42" s="115"/>
      <c r="V42" s="115"/>
      <c r="W42" s="115"/>
      <c r="X42" s="115"/>
      <c r="Y42" s="116"/>
    </row>
    <row r="43" spans="1:25" ht="20.100000000000001" customHeight="1" x14ac:dyDescent="0.25">
      <c r="A43" s="49"/>
      <c r="B43" s="50"/>
      <c r="C43" s="50"/>
      <c r="D43" s="50"/>
      <c r="E43" s="50"/>
      <c r="F43" s="51"/>
      <c r="G43" s="52"/>
      <c r="H43" s="124" t="s">
        <v>25</v>
      </c>
      <c r="I43" s="125"/>
      <c r="J43" s="53"/>
      <c r="K43" s="54"/>
      <c r="L43" s="54"/>
      <c r="M43" s="54"/>
      <c r="N43" s="54"/>
      <c r="O43" s="54"/>
      <c r="Q43" s="119"/>
      <c r="R43" s="56" t="s">
        <v>22</v>
      </c>
      <c r="S43" s="114">
        <f>'príloha 1A'!B9</f>
        <v>0</v>
      </c>
      <c r="T43" s="115"/>
      <c r="U43" s="115"/>
      <c r="V43" s="115"/>
      <c r="W43" s="115"/>
      <c r="X43" s="115"/>
      <c r="Y43" s="116"/>
    </row>
    <row r="44" spans="1:25" ht="20.100000000000001" customHeight="1" x14ac:dyDescent="0.25">
      <c r="A44" s="127" t="s">
        <v>45</v>
      </c>
      <c r="B44" s="127"/>
      <c r="C44" s="127"/>
      <c r="D44" s="127"/>
      <c r="E44" s="127"/>
      <c r="F44" s="127"/>
      <c r="G44" s="58"/>
      <c r="H44" s="128">
        <v>2.31</v>
      </c>
      <c r="I44" s="129"/>
      <c r="J44" s="67" t="s">
        <v>13</v>
      </c>
      <c r="K44" s="68"/>
      <c r="L44" s="68"/>
      <c r="M44" s="68"/>
      <c r="N44" s="68"/>
      <c r="O44" s="68"/>
      <c r="Q44" s="119"/>
      <c r="R44" s="56" t="s">
        <v>23</v>
      </c>
      <c r="S44" s="114">
        <f>'príloha 1A'!B8</f>
        <v>0</v>
      </c>
      <c r="T44" s="115"/>
      <c r="U44" s="115"/>
      <c r="V44" s="115"/>
      <c r="W44" s="115"/>
      <c r="X44" s="115"/>
      <c r="Y44" s="116"/>
    </row>
    <row r="45" spans="1:25" ht="20.100000000000001" customHeight="1" thickBot="1" x14ac:dyDescent="0.3">
      <c r="A45" s="127" t="s">
        <v>46</v>
      </c>
      <c r="B45" s="127"/>
      <c r="C45" s="127"/>
      <c r="D45" s="127"/>
      <c r="E45" s="127"/>
      <c r="F45" s="127"/>
      <c r="G45" s="58"/>
      <c r="H45" s="130">
        <v>3.32</v>
      </c>
      <c r="I45" s="131"/>
      <c r="J45" s="67" t="s">
        <v>13</v>
      </c>
      <c r="K45" s="69"/>
      <c r="L45" s="69"/>
      <c r="M45" s="69"/>
      <c r="N45" s="69"/>
      <c r="O45" s="69"/>
    </row>
    <row r="46" spans="1:25" ht="20.100000000000001" customHeight="1" x14ac:dyDescent="0.25">
      <c r="A46" s="132" t="s">
        <v>17</v>
      </c>
      <c r="B46" s="133"/>
      <c r="C46" s="133"/>
      <c r="D46" s="133"/>
      <c r="E46" s="133"/>
      <c r="F46" s="133"/>
      <c r="G46" s="133"/>
      <c r="H46" s="12"/>
      <c r="I46" s="12"/>
      <c r="J46" s="12"/>
      <c r="K46" s="5"/>
      <c r="L46" s="5"/>
      <c r="M46" s="5"/>
      <c r="N46" s="5"/>
      <c r="O46" s="5"/>
      <c r="S46" t="s">
        <v>49</v>
      </c>
      <c r="T46"/>
      <c r="U46" s="111"/>
      <c r="V46" s="112"/>
      <c r="W46" s="112"/>
      <c r="X46" s="112"/>
      <c r="Y46" s="113"/>
    </row>
    <row r="47" spans="1:25" ht="20.100000000000001" customHeight="1" x14ac:dyDescent="0.25">
      <c r="H47" s="12"/>
      <c r="I47" s="12"/>
      <c r="J47" s="12"/>
      <c r="K47" s="6"/>
      <c r="L47" s="6"/>
      <c r="M47" s="6"/>
      <c r="N47" s="6"/>
      <c r="O47" s="6"/>
    </row>
    <row r="48" spans="1:25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1:24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  <c r="M49" s="6"/>
      <c r="N49" s="6"/>
      <c r="O49" s="6"/>
    </row>
    <row r="50" spans="1:24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  <c r="M50" s="6"/>
      <c r="N50" s="6"/>
      <c r="O50" s="6"/>
    </row>
    <row r="51" spans="1:24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M51" s="6"/>
      <c r="N51" s="6"/>
      <c r="O51" s="6"/>
      <c r="Q51" s="19"/>
      <c r="R51" s="19"/>
      <c r="S51" s="23"/>
      <c r="T51" s="23"/>
      <c r="U51" s="23"/>
      <c r="V51" s="23"/>
      <c r="W51" s="23"/>
      <c r="X51" s="23"/>
    </row>
    <row r="52" spans="1:24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  <c r="M52" s="6"/>
      <c r="N52" s="6"/>
      <c r="O52" s="6"/>
    </row>
    <row r="53" spans="1:24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  <c r="M53" s="6"/>
      <c r="N53" s="6"/>
      <c r="O53" s="6"/>
    </row>
    <row r="54" spans="1:24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  <c r="M54" s="6"/>
      <c r="N54" s="6"/>
      <c r="O54" s="6"/>
    </row>
    <row r="55" spans="1:24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  <c r="M55" s="15"/>
      <c r="N55" s="15"/>
      <c r="O55" s="15"/>
    </row>
    <row r="56" spans="1:24" ht="20.100000000000001" customHeight="1" x14ac:dyDescent="0.25">
      <c r="H56" s="6"/>
      <c r="I56" s="6"/>
      <c r="J56" s="6"/>
      <c r="K56" s="6"/>
      <c r="L56" s="6"/>
      <c r="M56" s="6"/>
      <c r="N56" s="6"/>
      <c r="O56" s="6"/>
    </row>
    <row r="57" spans="1:24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24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24" ht="20.100000000000001" customHeight="1" x14ac:dyDescent="0.25">
      <c r="A59" s="6"/>
      <c r="B59" s="6"/>
      <c r="C59" s="6"/>
      <c r="D59" s="6"/>
      <c r="E59" s="6"/>
      <c r="F59" s="6"/>
      <c r="G59" s="6"/>
      <c r="H59" s="126"/>
      <c r="I59" s="126"/>
      <c r="J59" s="126"/>
      <c r="K59" s="6"/>
      <c r="L59" s="6"/>
      <c r="M59" s="6"/>
      <c r="N59" s="6"/>
      <c r="O59" s="6"/>
    </row>
    <row r="60" spans="1:24" ht="20.100000000000001" customHeight="1" x14ac:dyDescent="0.25">
      <c r="A60" s="6"/>
      <c r="B60" s="6"/>
      <c r="C60" s="6"/>
      <c r="D60" s="6"/>
      <c r="E60" s="6"/>
      <c r="F60" s="6"/>
      <c r="G60" s="6"/>
      <c r="H60" s="126"/>
      <c r="I60" s="126"/>
      <c r="J60" s="126"/>
      <c r="K60" s="6"/>
      <c r="L60" s="6"/>
      <c r="M60" s="6"/>
      <c r="N60" s="6"/>
      <c r="O60" s="6"/>
    </row>
    <row r="61" spans="1:24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24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heetProtection algorithmName="SHA-512" hashValue="M77KjQFRQUetmdrnnMpPNjCi9mUjYxwtCYtuBfWFeUg0jnVdQk2tHgUSd6B92LxrNJJTQK41i/5455QDJ+AhpQ==" saltValue="nhiZpUJOkFUXwMqsiHNWTw==" spinCount="100000" sheet="1" selectLockedCells="1"/>
  <protectedRanges>
    <protectedRange sqref="Q21:Y21" name="Rozsah1"/>
  </protectedRanges>
  <mergeCells count="52">
    <mergeCell ref="N12:O12"/>
    <mergeCell ref="H59:J59"/>
    <mergeCell ref="H60:J60"/>
    <mergeCell ref="A44:F44"/>
    <mergeCell ref="H44:I44"/>
    <mergeCell ref="A45:F45"/>
    <mergeCell ref="H45:I45"/>
    <mergeCell ref="A46:G46"/>
    <mergeCell ref="U46:Y46"/>
    <mergeCell ref="S44:Y44"/>
    <mergeCell ref="H40:I40"/>
    <mergeCell ref="Q40:Q44"/>
    <mergeCell ref="S40:Y40"/>
    <mergeCell ref="H41:I41"/>
    <mergeCell ref="S41:Y41"/>
    <mergeCell ref="H42:I42"/>
    <mergeCell ref="S42:Y42"/>
    <mergeCell ref="H43:I43"/>
    <mergeCell ref="S43:Y43"/>
    <mergeCell ref="Q37:V37"/>
    <mergeCell ref="W37:Y37"/>
    <mergeCell ref="Q38:V38"/>
    <mergeCell ref="W38:Y38"/>
    <mergeCell ref="Q26:S26"/>
    <mergeCell ref="T26:V26"/>
    <mergeCell ref="W26:Y26"/>
    <mergeCell ref="Q20:Y20"/>
    <mergeCell ref="Q21:Y21"/>
    <mergeCell ref="Q24:Y24"/>
    <mergeCell ref="Q25:S25"/>
    <mergeCell ref="T25:V25"/>
    <mergeCell ref="W25:Y25"/>
    <mergeCell ref="Q22:Y22"/>
    <mergeCell ref="Q23:Y23"/>
    <mergeCell ref="Q17:Y17"/>
    <mergeCell ref="Q18:S18"/>
    <mergeCell ref="T18:V18"/>
    <mergeCell ref="W18:Y18"/>
    <mergeCell ref="Q19:S19"/>
    <mergeCell ref="T19:V19"/>
    <mergeCell ref="W19:Y19"/>
    <mergeCell ref="A9:L9"/>
    <mergeCell ref="A11:G11"/>
    <mergeCell ref="B12:C12"/>
    <mergeCell ref="E12:F12"/>
    <mergeCell ref="H12:I12"/>
    <mergeCell ref="K12:L12"/>
    <mergeCell ref="A1:L1"/>
    <mergeCell ref="V1:W1"/>
    <mergeCell ref="A3:C3"/>
    <mergeCell ref="A5:C5"/>
    <mergeCell ref="J7:K7"/>
  </mergeCells>
  <pageMargins left="0.23622047244094491" right="0.23622047244094491" top="0.55118110236220474" bottom="0" header="0" footer="0"/>
  <pageSetup paperSize="9" scale="4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2022-06-06T05:31:43Z</cp:lastPrinted>
  <dcterms:created xsi:type="dcterms:W3CDTF">2005-08-24T05:07:47Z</dcterms:created>
  <dcterms:modified xsi:type="dcterms:W3CDTF">2022-06-06T09:01:04Z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