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3-2022_Výmena a oprava auto skiel nákladných motorových vozidiel vrátane dodania náhradných dielov/II. kolo/ZVEREJNENIE/"/>
    </mc:Choice>
  </mc:AlternateContent>
  <xr:revisionPtr revIDLastSave="2" documentId="8_{E99C1BE3-2D67-43AD-A749-FA49CFB690A8}" xr6:coauthVersionLast="47" xr6:coauthVersionMax="47" xr10:uidLastSave="{4F418842-4747-4C9F-99C6-5FF9764A87E2}"/>
  <bookViews>
    <workbookView xWindow="40995" yWindow="75" windowWidth="14985" windowHeight="1417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3" i="1"/>
  <c r="G22" i="1"/>
  <c r="G21" i="1"/>
  <c r="G20" i="1"/>
  <c r="G19" i="1"/>
  <c r="G18" i="1"/>
  <c r="G17" i="1"/>
  <c r="G16" i="1"/>
  <c r="G15" i="1"/>
  <c r="G38" i="1" l="1"/>
  <c r="G24" i="1"/>
  <c r="G41" i="1" s="1"/>
  <c r="G42" i="1" l="1"/>
  <c r="G43" i="1" s="1"/>
</calcChain>
</file>

<file path=xl/sharedStrings.xml><?xml version="1.0" encoding="utf-8"?>
<sst xmlns="http://schemas.openxmlformats.org/spreadsheetml/2006/main" count="107" uniqueCount="56">
  <si>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</si>
  <si>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</si>
  <si>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</si>
  <si>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</si>
  <si>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</si>
  <si>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</si>
  <si>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</si>
  <si>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</si>
  <si>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</si>
  <si>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</si>
  <si>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</si>
  <si>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</si>
  <si>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</si>
  <si>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</si>
  <si>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</si>
  <si>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</si>
  <si>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</si>
  <si>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Príloha č. 2a - Položkový rozpočet</t>
  </si>
  <si>
    <t>7.</t>
  </si>
  <si>
    <t>8.</t>
  </si>
  <si>
    <t>9.</t>
  </si>
  <si>
    <t>10.</t>
  </si>
  <si>
    <t>Cena za MJ v € bez DPH (B)</t>
  </si>
  <si>
    <t>Cena spolu v € bez DPH (AxB)</t>
  </si>
  <si>
    <t>meno a priezvisko podpis štatutárneho zástupcu, pečiatka</t>
  </si>
  <si>
    <t>Tabuľka 1 - Cena za výmeny skiel vozidiel bez havarijného poistenia</t>
  </si>
  <si>
    <t>4911AGN (MAN)</t>
  </si>
  <si>
    <t>Výmena skla (práca + materiál)</t>
  </si>
  <si>
    <t>4912AGN (MAN)</t>
  </si>
  <si>
    <t>7506ACL (SCANIA)</t>
  </si>
  <si>
    <t>5430AGN1A (MB Axor 1829L)</t>
  </si>
  <si>
    <t>5430AGNGN1A (MB Atego)</t>
  </si>
  <si>
    <t>4909AGNGN (MAN)</t>
  </si>
  <si>
    <t>3744AGN (Iveco Eurocargo)</t>
  </si>
  <si>
    <t>3741AGN1B (Iveco Daily)</t>
  </si>
  <si>
    <t>všetky vozidlá</t>
  </si>
  <si>
    <t>Oprava skla (práca + materiál)</t>
  </si>
  <si>
    <t xml:space="preserve">Spolu v EUR bez DPH </t>
  </si>
  <si>
    <t>Tabuľka 2 - Cena za výmeny skiel vozidiel s havarijným poistením</t>
  </si>
  <si>
    <t>Spoluúčasť (B)</t>
  </si>
  <si>
    <t>Cena spolu v € bez DPH    (AxB-C)</t>
  </si>
  <si>
    <t>7506AGN (Scania)</t>
  </si>
  <si>
    <t>4911AGNCM (MAN TGL 12.180 4x2 BL)</t>
  </si>
  <si>
    <t>4633AGNC (DAF)</t>
  </si>
  <si>
    <t>5443AGN (MB Arocs 1830L)</t>
  </si>
  <si>
    <t>5696AGN (Mitsubishi Fuso, Canter)</t>
  </si>
  <si>
    <t>5430AGN1A (Mercedes Axor 1829L)</t>
  </si>
  <si>
    <t>4912AG (MAN TGS18.320 4x2 BL)</t>
  </si>
  <si>
    <t>Renault (vin VF621J865MB001684) (sklo z autorizovaného servisu)</t>
  </si>
  <si>
    <t>IVECO (vin WJME62RT00C458078) (sklo z autorizovaného servisu)</t>
  </si>
  <si>
    <t>Tabuľka 3 - Celková cena za predmet zákazky</t>
  </si>
  <si>
    <t>Celková cena v EUR bez DPH - kritérium hodnotenia (cena spolu v Tabuľke 1 + cena spolu v Tabuľke 2)</t>
  </si>
  <si>
    <r>
      <t>Zákazka:</t>
    </r>
    <r>
      <rPr>
        <sz val="11"/>
        <color theme="1"/>
        <rFont val="Times New Roman"/>
        <family val="1"/>
        <charset val="238"/>
      </rPr>
      <t xml:space="preserve"> Výmena a oprava autoskiel nákladných motorových vozidiel vrátane dodania náhradných dielov</t>
    </r>
  </si>
  <si>
    <t>___________________________________________________</t>
  </si>
  <si>
    <t>Predp. množstvo        (A)</t>
  </si>
  <si>
    <t>Typ autoskla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</si>
</sst>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60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4"/>
    </xf>
    <xf numFmtId="4" fontId="7" fillId="0" borderId="1" xfId="0" applyNumberFormat="1" applyFont="1" applyFill="1" applyBorder="1" applyAlignment="1">
      <alignment vertical="center" wrapText="1" shrinkToFit="1"/>
    </xf>
    <xf numFmtId="0" fontId="10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 indent="14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 shrinkToFit="1"/>
    </xf>
    <xf numFmtId="4" fontId="7" fillId="0" borderId="0" xfId="0" applyNumberFormat="1" applyFont="1" applyFill="1" applyBorder="1" applyAlignment="1">
      <alignment horizontal="right" vertical="center" wrapText="1" shrinkToFit="1"/>
    </xf>
    <xf numFmtId="0" fontId="12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 shrinkToFit="1"/>
    </xf>
    <xf numFmtId="0" fontId="17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 wrapText="1" shrinkToFit="1"/>
    </xf>
    <xf numFmtId="0" fontId="13" fillId="0" borderId="5" xfId="0" applyFont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shrinkToFit="1"/>
    </xf>
    <xf numFmtId="0" fontId="17" fillId="0" borderId="1" xfId="1" applyFont="1" applyBorder="1" applyAlignment="1">
      <alignment vertical="center" wrapText="1"/>
    </xf>
    <xf numFmtId="4" fontId="16" fillId="4" borderId="7" xfId="0" applyNumberFormat="1" applyFont="1" applyFill="1" applyBorder="1" applyAlignment="1">
      <alignment horizontal="right" vertical="center" wrapText="1" shrinkToFit="1"/>
    </xf>
    <xf numFmtId="4" fontId="16" fillId="4" borderId="1" xfId="0" applyNumberFormat="1" applyFont="1" applyFill="1" applyBorder="1" applyAlignment="1">
      <alignment horizontal="right" vertical="center" wrapText="1" shrinkToFit="1"/>
    </xf>
    <xf numFmtId="0" fontId="10" fillId="0" borderId="0" xfId="0" applyFont="1" applyAlignment="1"/>
    <xf numFmtId="0" fontId="4" fillId="0" borderId="0" xfId="0" applyFont="1" applyBorder="1"/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CD5C160F-4165-4DDD-AD2A-875F091561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24765</xdr:colOff>
      <xdr:row>4</xdr:row>
      <xdr:rowOff>97154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54"/>
  <sheetViews>
    <sheetView showGridLines="0" tabSelected="1" topLeftCell="A7" zoomScaleNormal="100" workbookViewId="0">
      <selection activeCell="B28" sqref="B28"/>
    </sheetView>
  </sheetViews>
  <sheetFormatPr defaultRowHeight="15" x14ac:dyDescent="0.25"/>
  <cols>
    <col min="1" max="1" width="4.7109375" customWidth="1"/>
    <col min="2" max="2" width="27.7109375" customWidth="1"/>
    <col min="3" max="3" width="25.28515625" customWidth="1"/>
    <col min="4" max="4" width="6.42578125" customWidth="1"/>
    <col min="5" max="5" width="8.28515625" customWidth="1"/>
    <col min="6" max="6" width="9.7109375" customWidth="1"/>
  </cols>
  <sheetData>
    <row r="4" spans="1:8" ht="15.75" customHeight="1" x14ac:dyDescent="0.25"/>
    <row r="5" spans="1:8" ht="15.75" customHeight="1" x14ac:dyDescent="0.25"/>
    <row r="6" spans="1:8" x14ac:dyDescent="0.25">
      <c r="A6" s="9" t="s">
        <v>17</v>
      </c>
      <c r="B6" s="9"/>
      <c r="C6" s="9"/>
      <c r="D6" s="9"/>
      <c r="E6" s="9"/>
      <c r="F6" s="9"/>
    </row>
    <row r="7" spans="1:8" x14ac:dyDescent="0.25">
      <c r="A7" s="53"/>
      <c r="B7" s="53"/>
      <c r="C7" s="53"/>
      <c r="D7" s="53"/>
      <c r="E7" s="53"/>
      <c r="F7" s="9"/>
    </row>
    <row r="8" spans="1:8" x14ac:dyDescent="0.25">
      <c r="A8" s="55" t="s">
        <v>11</v>
      </c>
      <c r="B8" s="55"/>
      <c r="C8" s="46"/>
      <c r="D8" s="54"/>
      <c r="E8" s="54"/>
      <c r="F8" s="54"/>
    </row>
    <row r="9" spans="1:8" ht="15" customHeight="1" x14ac:dyDescent="0.25">
      <c r="A9" s="55" t="s">
        <v>12</v>
      </c>
      <c r="B9" s="55"/>
      <c r="C9" s="46"/>
      <c r="D9" s="54"/>
      <c r="E9" s="54"/>
      <c r="F9" s="54"/>
      <c r="G9" s="1"/>
      <c r="H9" s="1"/>
    </row>
    <row r="10" spans="1:8" ht="15" customHeight="1" x14ac:dyDescent="0.25">
      <c r="A10" s="55" t="s">
        <v>13</v>
      </c>
      <c r="B10" s="55"/>
      <c r="C10" s="46"/>
      <c r="D10" s="55"/>
      <c r="E10" s="55"/>
      <c r="F10" s="55"/>
      <c r="G10" s="1"/>
      <c r="H10" s="1"/>
    </row>
    <row r="11" spans="1:8" ht="12" customHeight="1" x14ac:dyDescent="0.25">
      <c r="A11" s="9"/>
      <c r="B11" s="9"/>
      <c r="C11" s="9"/>
      <c r="D11" s="9"/>
      <c r="E11" s="9"/>
      <c r="F11" s="10"/>
      <c r="G11" s="2"/>
      <c r="H11" s="2"/>
    </row>
    <row r="12" spans="1:8" ht="21.75" customHeight="1" x14ac:dyDescent="0.25">
      <c r="A12" s="4" t="s">
        <v>52</v>
      </c>
      <c r="B12" s="4"/>
      <c r="C12" s="4"/>
      <c r="D12" s="5"/>
      <c r="E12" s="5"/>
      <c r="F12" s="10"/>
      <c r="G12" s="2"/>
      <c r="H12" s="2"/>
    </row>
    <row r="13" spans="1:8" ht="22.9" customHeight="1" x14ac:dyDescent="0.25">
      <c r="A13" s="18" t="s">
        <v>25</v>
      </c>
      <c r="B13" s="18"/>
      <c r="C13" s="18"/>
      <c r="D13" s="19"/>
      <c r="E13" s="19"/>
      <c r="F13" s="19"/>
      <c r="G13" s="20"/>
      <c r="H13" s="2"/>
    </row>
    <row r="14" spans="1:8" ht="51.6" customHeight="1" x14ac:dyDescent="0.25">
      <c r="A14" s="21" t="s">
        <v>0</v>
      </c>
      <c r="B14" s="21" t="s">
        <v>55</v>
      </c>
      <c r="C14" s="22" t="s">
        <v>1</v>
      </c>
      <c r="D14" s="22" t="s">
        <v>3</v>
      </c>
      <c r="E14" s="22" t="s">
        <v>54</v>
      </c>
      <c r="F14" s="22" t="s">
        <v>22</v>
      </c>
      <c r="G14" s="22" t="s">
        <v>23</v>
      </c>
    </row>
    <row r="15" spans="1:8" ht="18.95" customHeight="1" x14ac:dyDescent="0.25">
      <c r="A15" s="23" t="s">
        <v>2</v>
      </c>
      <c r="B15" s="24" t="s">
        <v>26</v>
      </c>
      <c r="C15" s="24" t="s">
        <v>27</v>
      </c>
      <c r="D15" s="25" t="s">
        <v>4</v>
      </c>
      <c r="E15" s="26">
        <v>3</v>
      </c>
      <c r="F15" s="44"/>
      <c r="G15" s="27">
        <f t="shared" ref="G15:G23" si="0">E15*F15</f>
        <v>0</v>
      </c>
    </row>
    <row r="16" spans="1:8" ht="18.95" customHeight="1" x14ac:dyDescent="0.25">
      <c r="A16" s="23" t="s">
        <v>5</v>
      </c>
      <c r="B16" s="28" t="s">
        <v>28</v>
      </c>
      <c r="C16" s="29" t="s">
        <v>27</v>
      </c>
      <c r="D16" s="25" t="s">
        <v>4</v>
      </c>
      <c r="E16" s="30">
        <v>1</v>
      </c>
      <c r="F16" s="45"/>
      <c r="G16" s="27">
        <f t="shared" si="0"/>
        <v>0</v>
      </c>
    </row>
    <row r="17" spans="1:7" ht="18.95" customHeight="1" x14ac:dyDescent="0.25">
      <c r="A17" s="23" t="s">
        <v>6</v>
      </c>
      <c r="B17" s="28" t="s">
        <v>29</v>
      </c>
      <c r="C17" s="29" t="s">
        <v>27</v>
      </c>
      <c r="D17" s="25" t="s">
        <v>4</v>
      </c>
      <c r="E17" s="30">
        <v>1</v>
      </c>
      <c r="F17" s="45"/>
      <c r="G17" s="27">
        <f t="shared" si="0"/>
        <v>0</v>
      </c>
    </row>
    <row r="18" spans="1:7" ht="18.95" customHeight="1" x14ac:dyDescent="0.25">
      <c r="A18" s="23" t="s">
        <v>7</v>
      </c>
      <c r="B18" s="28" t="s">
        <v>30</v>
      </c>
      <c r="C18" s="29" t="s">
        <v>27</v>
      </c>
      <c r="D18" s="25" t="s">
        <v>4</v>
      </c>
      <c r="E18" s="30">
        <v>12</v>
      </c>
      <c r="F18" s="45"/>
      <c r="G18" s="27">
        <f t="shared" si="0"/>
        <v>0</v>
      </c>
    </row>
    <row r="19" spans="1:7" ht="18.95" customHeight="1" x14ac:dyDescent="0.25">
      <c r="A19" s="23" t="s">
        <v>8</v>
      </c>
      <c r="B19" s="28" t="s">
        <v>31</v>
      </c>
      <c r="C19" s="29" t="s">
        <v>27</v>
      </c>
      <c r="D19" s="25" t="s">
        <v>4</v>
      </c>
      <c r="E19" s="31">
        <v>1</v>
      </c>
      <c r="F19" s="45"/>
      <c r="G19" s="27">
        <f t="shared" si="0"/>
        <v>0</v>
      </c>
    </row>
    <row r="20" spans="1:7" ht="18.95" customHeight="1" x14ac:dyDescent="0.25">
      <c r="A20" s="23" t="s">
        <v>9</v>
      </c>
      <c r="B20" s="28" t="s">
        <v>32</v>
      </c>
      <c r="C20" s="29" t="s">
        <v>27</v>
      </c>
      <c r="D20" s="25" t="s">
        <v>4</v>
      </c>
      <c r="E20" s="30">
        <v>1</v>
      </c>
      <c r="F20" s="45"/>
      <c r="G20" s="27">
        <f t="shared" si="0"/>
        <v>0</v>
      </c>
    </row>
    <row r="21" spans="1:7" ht="18.95" customHeight="1" x14ac:dyDescent="0.25">
      <c r="A21" s="32" t="s">
        <v>18</v>
      </c>
      <c r="B21" s="28" t="s">
        <v>33</v>
      </c>
      <c r="C21" s="29" t="s">
        <v>27</v>
      </c>
      <c r="D21" s="25" t="s">
        <v>4</v>
      </c>
      <c r="E21" s="30">
        <v>5</v>
      </c>
      <c r="F21" s="45"/>
      <c r="G21" s="27">
        <f t="shared" si="0"/>
        <v>0</v>
      </c>
    </row>
    <row r="22" spans="1:7" ht="18.95" customHeight="1" x14ac:dyDescent="0.25">
      <c r="A22" s="32" t="s">
        <v>19</v>
      </c>
      <c r="B22" s="33" t="s">
        <v>34</v>
      </c>
      <c r="C22" s="29" t="s">
        <v>27</v>
      </c>
      <c r="D22" s="34" t="s">
        <v>4</v>
      </c>
      <c r="E22" s="26">
        <v>3</v>
      </c>
      <c r="F22" s="44"/>
      <c r="G22" s="27">
        <f t="shared" si="0"/>
        <v>0</v>
      </c>
    </row>
    <row r="23" spans="1:7" ht="18.95" customHeight="1" x14ac:dyDescent="0.25">
      <c r="A23" s="35" t="s">
        <v>20</v>
      </c>
      <c r="B23" s="33" t="s">
        <v>35</v>
      </c>
      <c r="C23" s="36" t="s">
        <v>36</v>
      </c>
      <c r="D23" s="34" t="s">
        <v>4</v>
      </c>
      <c r="E23" s="26">
        <v>40</v>
      </c>
      <c r="F23" s="44"/>
      <c r="G23" s="27">
        <f t="shared" si="0"/>
        <v>0</v>
      </c>
    </row>
    <row r="24" spans="1:7" ht="18.95" customHeight="1" x14ac:dyDescent="0.25">
      <c r="A24" s="56" t="s">
        <v>37</v>
      </c>
      <c r="B24" s="57"/>
      <c r="C24" s="58"/>
      <c r="D24" s="37"/>
      <c r="E24" s="37"/>
      <c r="F24" s="37"/>
      <c r="G24" s="38">
        <f>SUM(G15:G23)</f>
        <v>0</v>
      </c>
    </row>
    <row r="25" spans="1:7" ht="18.95" customHeight="1" x14ac:dyDescent="0.25">
      <c r="A25" s="12"/>
      <c r="B25" s="16"/>
      <c r="C25" s="13"/>
      <c r="D25" s="14"/>
      <c r="E25" s="15"/>
      <c r="F25" s="15"/>
      <c r="G25" s="2"/>
    </row>
    <row r="26" spans="1:7" ht="18.95" customHeight="1" x14ac:dyDescent="0.25">
      <c r="A26" s="59" t="s">
        <v>38</v>
      </c>
      <c r="B26" s="59"/>
      <c r="C26" s="59"/>
      <c r="D26" s="59"/>
      <c r="E26" s="59"/>
      <c r="F26" s="59"/>
      <c r="G26" s="39"/>
    </row>
    <row r="27" spans="1:7" ht="54" customHeight="1" x14ac:dyDescent="0.25">
      <c r="A27" s="21" t="s">
        <v>0</v>
      </c>
      <c r="B27" s="21" t="s">
        <v>55</v>
      </c>
      <c r="C27" s="22" t="s">
        <v>1</v>
      </c>
      <c r="D27" s="22" t="s">
        <v>3</v>
      </c>
      <c r="E27" s="22" t="s">
        <v>54</v>
      </c>
      <c r="F27" s="22" t="s">
        <v>39</v>
      </c>
      <c r="G27" s="22" t="s">
        <v>40</v>
      </c>
    </row>
    <row r="28" spans="1:7" ht="18.95" customHeight="1" x14ac:dyDescent="0.25">
      <c r="A28" s="23" t="s">
        <v>2</v>
      </c>
      <c r="B28" s="24" t="s">
        <v>41</v>
      </c>
      <c r="C28" s="24" t="s">
        <v>27</v>
      </c>
      <c r="D28" s="25" t="s">
        <v>4</v>
      </c>
      <c r="E28" s="30">
        <v>1</v>
      </c>
      <c r="F28" s="40">
        <v>165.9</v>
      </c>
      <c r="G28" s="27">
        <f>E28*F28</f>
        <v>165.9</v>
      </c>
    </row>
    <row r="29" spans="1:7" ht="22.5" customHeight="1" x14ac:dyDescent="0.25">
      <c r="A29" s="23" t="s">
        <v>5</v>
      </c>
      <c r="B29" s="41" t="s">
        <v>42</v>
      </c>
      <c r="C29" s="24" t="s">
        <v>27</v>
      </c>
      <c r="D29" s="25" t="s">
        <v>4</v>
      </c>
      <c r="E29" s="30">
        <v>1</v>
      </c>
      <c r="F29" s="40">
        <v>165.9</v>
      </c>
      <c r="G29" s="27">
        <f t="shared" ref="G29:G37" si="1">E29*F29</f>
        <v>165.9</v>
      </c>
    </row>
    <row r="30" spans="1:7" ht="18.95" customHeight="1" x14ac:dyDescent="0.25">
      <c r="A30" s="23" t="s">
        <v>6</v>
      </c>
      <c r="B30" s="24" t="s">
        <v>43</v>
      </c>
      <c r="C30" s="24" t="s">
        <v>27</v>
      </c>
      <c r="D30" s="25" t="s">
        <v>4</v>
      </c>
      <c r="E30" s="30">
        <v>2</v>
      </c>
      <c r="F30" s="40">
        <v>165.9</v>
      </c>
      <c r="G30" s="27">
        <f t="shared" si="1"/>
        <v>331.8</v>
      </c>
    </row>
    <row r="31" spans="1:7" ht="18.95" customHeight="1" x14ac:dyDescent="0.25">
      <c r="A31" s="23" t="s">
        <v>7</v>
      </c>
      <c r="B31" s="24" t="s">
        <v>44</v>
      </c>
      <c r="C31" s="24" t="s">
        <v>27</v>
      </c>
      <c r="D31" s="25" t="s">
        <v>4</v>
      </c>
      <c r="E31" s="30">
        <v>3</v>
      </c>
      <c r="F31" s="40">
        <v>165.9</v>
      </c>
      <c r="G31" s="27">
        <f t="shared" si="1"/>
        <v>497.70000000000005</v>
      </c>
    </row>
    <row r="32" spans="1:7" ht="18.95" customHeight="1" x14ac:dyDescent="0.25">
      <c r="A32" s="23" t="s">
        <v>8</v>
      </c>
      <c r="B32" s="42" t="s">
        <v>45</v>
      </c>
      <c r="C32" s="24" t="s">
        <v>27</v>
      </c>
      <c r="D32" s="25" t="s">
        <v>4</v>
      </c>
      <c r="E32" s="30">
        <v>4</v>
      </c>
      <c r="F32" s="40">
        <v>165.9</v>
      </c>
      <c r="G32" s="27">
        <f t="shared" si="1"/>
        <v>663.6</v>
      </c>
    </row>
    <row r="33" spans="1:7" ht="18.95" customHeight="1" x14ac:dyDescent="0.25">
      <c r="A33" s="23" t="s">
        <v>9</v>
      </c>
      <c r="B33" s="42" t="s">
        <v>46</v>
      </c>
      <c r="C33" s="24" t="s">
        <v>27</v>
      </c>
      <c r="D33" s="25" t="s">
        <v>4</v>
      </c>
      <c r="E33" s="30">
        <v>15</v>
      </c>
      <c r="F33" s="40">
        <v>165.9</v>
      </c>
      <c r="G33" s="27">
        <f t="shared" si="1"/>
        <v>2488.5</v>
      </c>
    </row>
    <row r="34" spans="1:7" ht="18.95" customHeight="1" x14ac:dyDescent="0.25">
      <c r="A34" s="23" t="s">
        <v>18</v>
      </c>
      <c r="B34" s="24" t="s">
        <v>33</v>
      </c>
      <c r="C34" s="24" t="s">
        <v>27</v>
      </c>
      <c r="D34" s="25" t="s">
        <v>4</v>
      </c>
      <c r="E34" s="30">
        <v>1</v>
      </c>
      <c r="F34" s="40">
        <v>165.9</v>
      </c>
      <c r="G34" s="27">
        <f t="shared" si="1"/>
        <v>165.9</v>
      </c>
    </row>
    <row r="35" spans="1:7" ht="18.95" customHeight="1" x14ac:dyDescent="0.25">
      <c r="A35" s="23" t="s">
        <v>19</v>
      </c>
      <c r="B35" s="24" t="s">
        <v>47</v>
      </c>
      <c r="C35" s="24" t="s">
        <v>27</v>
      </c>
      <c r="D35" s="25" t="s">
        <v>4</v>
      </c>
      <c r="E35" s="30">
        <v>1</v>
      </c>
      <c r="F35" s="40">
        <v>169.9</v>
      </c>
      <c r="G35" s="27">
        <f t="shared" si="1"/>
        <v>169.9</v>
      </c>
    </row>
    <row r="36" spans="1:7" ht="27.6" customHeight="1" x14ac:dyDescent="0.25">
      <c r="A36" s="23" t="s">
        <v>20</v>
      </c>
      <c r="B36" s="43" t="s">
        <v>48</v>
      </c>
      <c r="C36" s="24" t="s">
        <v>27</v>
      </c>
      <c r="D36" s="25" t="s">
        <v>4</v>
      </c>
      <c r="E36" s="30">
        <v>1</v>
      </c>
      <c r="F36" s="40">
        <v>165.9</v>
      </c>
      <c r="G36" s="27">
        <f t="shared" si="1"/>
        <v>165.9</v>
      </c>
    </row>
    <row r="37" spans="1:7" ht="24.6" customHeight="1" x14ac:dyDescent="0.25">
      <c r="A37" s="23" t="s">
        <v>21</v>
      </c>
      <c r="B37" s="43" t="s">
        <v>49</v>
      </c>
      <c r="C37" s="24" t="s">
        <v>27</v>
      </c>
      <c r="D37" s="25" t="s">
        <v>4</v>
      </c>
      <c r="E37" s="30">
        <v>1</v>
      </c>
      <c r="F37" s="40">
        <v>165.9</v>
      </c>
      <c r="G37" s="27">
        <f t="shared" si="1"/>
        <v>165.9</v>
      </c>
    </row>
    <row r="38" spans="1:7" ht="18.95" customHeight="1" x14ac:dyDescent="0.25">
      <c r="A38" s="56" t="s">
        <v>37</v>
      </c>
      <c r="B38" s="57"/>
      <c r="C38" s="57"/>
      <c r="D38" s="37"/>
      <c r="E38" s="37"/>
      <c r="F38" s="37"/>
      <c r="G38" s="38">
        <f>SUM(G28:G37)</f>
        <v>4980.9999999999982</v>
      </c>
    </row>
    <row r="39" spans="1:7" ht="18.95" customHeight="1" x14ac:dyDescent="0.25">
      <c r="A39" s="17"/>
      <c r="B39" s="13"/>
      <c r="C39" s="13"/>
      <c r="D39" s="14"/>
      <c r="E39" s="17"/>
      <c r="F39" s="15"/>
      <c r="G39" s="2"/>
    </row>
    <row r="40" spans="1:7" ht="18.95" customHeight="1" x14ac:dyDescent="0.25">
      <c r="A40" s="47" t="s">
        <v>50</v>
      </c>
      <c r="B40" s="13"/>
      <c r="C40" s="13"/>
      <c r="D40" s="14"/>
      <c r="E40" s="17"/>
      <c r="F40" s="15"/>
      <c r="G40" s="2"/>
    </row>
    <row r="41" spans="1:7" ht="18.95" customHeight="1" x14ac:dyDescent="0.25">
      <c r="A41" s="51" t="s">
        <v>51</v>
      </c>
      <c r="B41" s="51"/>
      <c r="C41" s="51"/>
      <c r="D41" s="51"/>
      <c r="E41" s="51"/>
      <c r="F41" s="51"/>
      <c r="G41" s="8">
        <f>G24+G38</f>
        <v>4980.9999999999982</v>
      </c>
    </row>
    <row r="42" spans="1:7" ht="18.95" customHeight="1" x14ac:dyDescent="0.25">
      <c r="A42" s="51" t="s">
        <v>10</v>
      </c>
      <c r="B42" s="51"/>
      <c r="C42" s="51"/>
      <c r="D42" s="51"/>
      <c r="E42" s="51"/>
      <c r="F42" s="51"/>
      <c r="G42" s="8">
        <f>G41*0.2</f>
        <v>996.1999999999997</v>
      </c>
    </row>
    <row r="43" spans="1:7" ht="18.95" customHeight="1" x14ac:dyDescent="0.25">
      <c r="A43" s="52" t="s">
        <v>16</v>
      </c>
      <c r="B43" s="52"/>
      <c r="C43" s="52"/>
      <c r="D43" s="52"/>
      <c r="E43" s="52"/>
      <c r="F43" s="52"/>
      <c r="G43" s="48">
        <f>SUM(G41:G42)</f>
        <v>5977.199999999998</v>
      </c>
    </row>
    <row r="44" spans="1:7" x14ac:dyDescent="0.25">
      <c r="A44" s="3"/>
      <c r="B44" s="3"/>
      <c r="C44" s="3"/>
      <c r="D44" s="3"/>
      <c r="E44" s="3"/>
      <c r="F44" s="2"/>
    </row>
    <row r="45" spans="1:7" x14ac:dyDescent="0.25">
      <c r="A45" s="2"/>
      <c r="B45" s="2"/>
      <c r="C45" s="2"/>
      <c r="D45" s="2"/>
      <c r="F45" s="2"/>
    </row>
    <row r="46" spans="1:7" x14ac:dyDescent="0.25">
      <c r="A46" s="6" t="s">
        <v>14</v>
      </c>
      <c r="B46" s="6"/>
      <c r="C46" s="2"/>
      <c r="D46" s="2"/>
      <c r="E46" s="2"/>
      <c r="F46" s="2"/>
    </row>
    <row r="47" spans="1:7" x14ac:dyDescent="0.25">
      <c r="A47" s="7" t="s">
        <v>15</v>
      </c>
      <c r="B47" s="7"/>
      <c r="C47" s="2"/>
      <c r="D47" s="2"/>
      <c r="E47" s="2"/>
      <c r="F47" s="2"/>
    </row>
    <row r="48" spans="1:7" x14ac:dyDescent="0.25">
      <c r="A48" s="7"/>
      <c r="B48" s="7"/>
      <c r="C48" s="2"/>
      <c r="D48" s="2"/>
      <c r="E48" s="2"/>
      <c r="F48" s="2"/>
    </row>
    <row r="49" spans="1:6" x14ac:dyDescent="0.25">
      <c r="A49" s="7"/>
      <c r="B49" s="7"/>
      <c r="C49" s="2"/>
      <c r="D49" s="2"/>
      <c r="E49" s="2"/>
      <c r="F49" s="2"/>
    </row>
    <row r="50" spans="1:6" x14ac:dyDescent="0.25">
      <c r="B50" s="11"/>
      <c r="C50" s="49" t="s">
        <v>53</v>
      </c>
      <c r="D50" s="2"/>
      <c r="E50" s="2"/>
    </row>
    <row r="51" spans="1:6" x14ac:dyDescent="0.25">
      <c r="B51" s="11"/>
      <c r="C51" s="6" t="s">
        <v>24</v>
      </c>
      <c r="D51" s="2"/>
      <c r="E51" s="2"/>
    </row>
    <row r="54" spans="1:6" x14ac:dyDescent="0.25">
      <c r="A54" s="50"/>
      <c r="B54" s="50"/>
    </row>
  </sheetData>
  <mergeCells count="13">
    <mergeCell ref="A41:F41"/>
    <mergeCell ref="A42:F42"/>
    <mergeCell ref="A43:F43"/>
    <mergeCell ref="A7:E7"/>
    <mergeCell ref="D8:F8"/>
    <mergeCell ref="D9:F9"/>
    <mergeCell ref="D10:F10"/>
    <mergeCell ref="A24:C24"/>
    <mergeCell ref="A26:F26"/>
    <mergeCell ref="A38:C38"/>
    <mergeCell ref="A8:B8"/>
    <mergeCell ref="A9:B9"/>
    <mergeCell ref="A10:B10"/>
  </mergeCells>
  <pageMargins left="0.70866141732283472" right="0.31496062992125984" top="0.74803149606299213" bottom="0.55118110236220474" header="0.31496062992125984" footer="0.31496062992125984"/>
  <pageSetup paperSize="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2022-05-10T05:48:44Z</cp:lastPrinted>
  <dcterms:created xsi:type="dcterms:W3CDTF">2015-06-05T18:19:34Z</dcterms:created>
  <dcterms:modified xsi:type="dcterms:W3CDTF">2022-05-10T05:48:58Z</dcterms:modified>
</cp:coreProperties>
</file>