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560_2021 Set kardiovaskulárny\04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8" r:id="rId5"/>
    <sheet name="Príloha č. 6" sheetId="12" r:id="rId6"/>
    <sheet name="Príloha č. 7" sheetId="15" r:id="rId7"/>
    <sheet name="Príloha č. 8  " sheetId="16" r:id="rId8"/>
  </sheets>
  <externalReferences>
    <externalReference r:id="rId9"/>
  </externalReferences>
  <definedNames>
    <definedName name="_xlnm.Print_Area" localSheetId="0">'Príloha č. 1'!$A$1:$D$31</definedName>
    <definedName name="_xlnm.Print_Area" localSheetId="1">'Príloha č. 2 '!$A$1:$G$31</definedName>
    <definedName name="_xlnm.Print_Area" localSheetId="2">'Príloha č. 3'!$A$1:$N$23</definedName>
    <definedName name="_xlnm.Print_Area" localSheetId="3">'Príloha č. 4'!$A$1:$L$20</definedName>
    <definedName name="_xlnm.Print_Area" localSheetId="4">'Príloha č. 5'!$A$1:$L$21</definedName>
    <definedName name="_xlnm.Print_Area" localSheetId="5">'Príloha č. 6'!$A$1:$D$20</definedName>
    <definedName name="_xlnm.Print_Area" localSheetId="6">'Príloha č. 7'!$A$1:$D$20</definedName>
    <definedName name="_xlnm.Print_Area" localSheetId="7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1" l="1"/>
  <c r="N9" i="11"/>
  <c r="A2" i="1" l="1"/>
  <c r="A2" i="14" l="1"/>
  <c r="B16" i="14" l="1"/>
  <c r="B17" i="14"/>
  <c r="I19" i="14"/>
  <c r="M8" i="11"/>
  <c r="K8" i="11"/>
  <c r="L8" i="11" s="1"/>
  <c r="N8" i="11" l="1"/>
  <c r="A2" i="18"/>
  <c r="D19" i="18"/>
  <c r="B17" i="18"/>
  <c r="B16" i="18"/>
  <c r="C9" i="18"/>
  <c r="C8" i="18"/>
  <c r="C7" i="18"/>
  <c r="C6" i="18"/>
  <c r="A2" i="11" l="1"/>
  <c r="C6" i="16" l="1"/>
  <c r="C7" i="16"/>
  <c r="C8" i="16"/>
  <c r="A2" i="12" l="1"/>
  <c r="A2" i="16" l="1"/>
  <c r="B15" i="16"/>
  <c r="B14" i="16"/>
  <c r="C9" i="16"/>
  <c r="A2" i="15"/>
  <c r="C9" i="15"/>
  <c r="C8" i="15"/>
  <c r="C7" i="15"/>
  <c r="D19" i="15"/>
  <c r="D19" i="12"/>
  <c r="M17" i="11"/>
  <c r="B15" i="15"/>
  <c r="B14" i="15"/>
  <c r="C6" i="15"/>
  <c r="C6" i="12"/>
  <c r="B15" i="11"/>
  <c r="B15" i="12"/>
  <c r="C9" i="12"/>
  <c r="C8" i="12"/>
  <c r="C7" i="12"/>
  <c r="C10" i="11"/>
  <c r="C11" i="11"/>
  <c r="C13" i="11"/>
  <c r="C12" i="11"/>
  <c r="B16" i="11"/>
  <c r="B14" i="12"/>
</calcChain>
</file>

<file path=xl/sharedStrings.xml><?xml version="1.0" encoding="utf-8"?>
<sst xmlns="http://schemas.openxmlformats.org/spreadsheetml/2006/main" count="226" uniqueCount="127">
  <si>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</si>
  <si>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</si>
  <si>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</si>
  <si>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</si>
  <si>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</si>
  <si>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</si>
  <si>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</si>
  <si>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</si>
  <si>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</si>
  <si>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</si>
  <si>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</si>
  <si>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</si>
  <si>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</si>
  <si>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</si>
  <si>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</si>
  <si>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</si>
  <si>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</si>
  <si>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</si>
  <si>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</si>
  <si>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</si>
  <si>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</si>
  <si>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</si>
  <si>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</si>
  <si>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</si>
  <si>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</si>
  <si>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</si>
  <si>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</si>
  <si>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</si>
  <si>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</si>
  <si>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</si>
  <si>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</si>
  <si>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</si>
  <si>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</si>
  <si>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</si>
  <si>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</si>
  <si>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</si>
  <si>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</si>
  <si>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</si>
  <si>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</si>
  <si>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</si>
  <si>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</si>
  <si>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</si>
  <si>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</si>
  <si>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</si>
  <si>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</si>
  <si>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</si>
  <si>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</si>
  <si>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</si>
  <si>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</si>
  <si>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</si>
  <si>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</si>
  <si>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</si>
  <si>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</si>
  <si>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</si>
  <si>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</si>
  <si>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</si>
  <si>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</si>
  <si>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</si>
  <si>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</si>
  <si>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</si>
  <si>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</si>
  <si>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</si>
  <si>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</si>
  <si>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</si>
  <si>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</si>
  <si>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</si>
  <si>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</si>
  <si>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</si>
  <si>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</si>
  <si>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</si>
  <si>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</si>
  <si>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Opis a požadované minimálne technické vlastnosti, parametre a hodnoty: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</si>
  <si>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</si>
  <si>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</si>
  <si>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</si>
  <si>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</si>
  <si>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</si>
  <si>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</si>
  <si>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</si>
  <si>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</si>
  <si>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</si>
  <si>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</si>
  <si>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</si>
  <si>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</si>
  <si>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</si>
  <si>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</si>
  <si>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</si>
  <si>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</si>
  <si>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</si>
  <si>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</si>
  <si>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Uchádzač vo verejnom obstarávaní na uvedený predmet zákazky týmto vyhlasuje, že nemá uložený zákaz účasti vo verejnom obstarávaní potvrdený konečným rozhodnutím v Slovenskej republike a v štáte sídla, miesta podnikania alebo obvyklého pobytu.</t>
  </si>
  <si>
    <t>VYHLÁSENIE UCHÁDZAČA
O NEULOŽENOM ZÁKAZE ÚČASTI
VO VEREJNOM OBSTARÁVANÍ</t>
  </si>
  <si>
    <t>Set kardiovaskulárny</t>
  </si>
  <si>
    <t>Vrchnák na kadinku 10 cm - 1 ks</t>
  </si>
  <si>
    <t xml:space="preserve">Odsávač PVC od CH18, do 20CH, dlžka 15,5 cm - do 16,5 cm – valcový s dierkou - 1 ks </t>
  </si>
  <si>
    <t>Striekačka luer 20 ml - 2 ks</t>
  </si>
  <si>
    <t xml:space="preserve">Čepielka č. 23 - 2 ks </t>
  </si>
  <si>
    <t xml:space="preserve">Čepielka č. 15 - 1 ks </t>
  </si>
  <si>
    <t>Čepielka č. 11 - 1 ks</t>
  </si>
  <si>
    <t>Ihla čierna 22G, 0,7x50 mm ( +-tolerancia 10 mm pri dĺžke) - 1 ks</t>
  </si>
  <si>
    <t>Ihla oranžová 25G, 0,50x25 mm-(+-tolerancia 5 mm pri dlžke)  1 ks</t>
  </si>
  <si>
    <t xml:space="preserve">Infúzna súprava - 1 ks </t>
  </si>
  <si>
    <t>Rukavice sterilné bezpudrové latexové 6,5</t>
  </si>
  <si>
    <t>Rukavice sterilné bezpudrové latexové 7,5</t>
  </si>
  <si>
    <t>Skladanie setu po otvorení : utierka 1ks, rukavice 6,61/2, návlek na ideálku, dalšie položky lubovolne</t>
  </si>
  <si>
    <t>Rúško na stolík trojvrstvové , rozmer min. 140 x 190 cm, max. 150 x 200 cm; PE fólia  (nepriepustná pre baktérie a tekutiny) 60g/m2 (absorbčný netkaný textil 30g/m2) - 1 ks</t>
  </si>
  <si>
    <t>Návlek na inštrumentačný stolík s antistatickou úpravou a teleskopickým skladaním, rozmer 80 x 145 cm; PE fólia (nepriepustná pre baktérie a tekutiny) 57g/m2 / absorbčný netkaný textil 55g/m2 - 1 ks</t>
  </si>
  <si>
    <t xml:space="preserve">U rúško trojvrstvové, dĺžka: rozmer min. 260 max. 290 cm, širka min. 175cm max. 200 cm,  s perineálnym krytím, lepiaci obvod v okolí U výstrihu v absobčným vysokosavým krytím v rozmere dĺžka lepiaceho otvoru min. 100 max.120cm, širka otvoru 
min. 20 max. 22 cm; PE fólia na strane pacienta , absorbčný netkaný textil 55g/m2, nepriepustná fólia 60g/m2 - 1 ks </t>
  </si>
  <si>
    <t xml:space="preserve">Hrudné rúško s incíznou fóliou rozmer dlžka min. 310 max. 345cm , šírka hlavovej časti min. 260 max. 300 cm, šírka nožnej časti min. 195 max. 225 cm, trojvrstvové s otvorom min.32 max. 38 cm x min. 38 max. 42 cm a s integrovanou incíznou fóliou, po oboch bočných stranách s pevnými zbernými 3-komorovými vreckami a s otvormi na hadice v dolnej časti okolia operačného otvoru a fixným suchým zipsom na pravej strane 
2 cm x 23 cm, s aktívnou savou zónou pod operačným otovorom v rozmere 100 x 75 cm; PE fólia na strane pacienta, absorbčný netkaný textil 55g/m2, vysoko savá vrstva netkaného textilu - 1 ks </t>
  </si>
  <si>
    <t xml:space="preserve">Rúško dvojvrstvové rozmer min. 150 x 175 cm, max. 160 x 180 cm; PE fólia na strane pacienta 25g/m2 / absorbčný netkaný textil 30g/m2 - 1 ks </t>
  </si>
  <si>
    <t>Rúško trojvrstvové s lepením po celom vrchnom okraji, rozmer 75 x 90 cm; PE fólia 
na strane pacienta 25g/m2, absorbčný netkaný textil 55g/m2 - 2 ks</t>
  </si>
  <si>
    <t xml:space="preserve">Rúško dvojvrstvové, rozmer 75 x 90 cm; PE fólia na strane pacienta 25g/m2 / absorbčný netkaný textil 30g/m2 - 1 ks </t>
  </si>
  <si>
    <t>Návlek na dolné končatiny – „papučka“ rozmer min. 24 x 37 cm max. 25 x 50 cm - 2 ks</t>
  </si>
  <si>
    <t xml:space="preserve">Lepky na papučky 10 x 50 cm - 2 ks </t>
  </si>
  <si>
    <t>Vysoko savé utierky z netkanej textílie, rozmer min. 30 x 31 cm, max. 33 x 40 cm, - 6 ks</t>
  </si>
  <si>
    <t>Emitná miska 800 ml, 28 x 12 cm, tolerancia -+2 cm</t>
  </si>
  <si>
    <t>Suchý zips, rozmer min. 2,5 x 23 cm, max. 3 x 24 cm</t>
  </si>
  <si>
    <t>Škrabka 5 x 5 cm, tolerancia -+1cm</t>
  </si>
  <si>
    <t>Kadinka 250 ml transparentná, kalibrovaná, rozmer 9,3 x 5,4 cm- 1 ks</t>
  </si>
  <si>
    <t xml:space="preserve">Kadinka 250 ml modrá, kalibrovaná, rozmer 9,3 x 5,4 cm - 1 ks </t>
  </si>
  <si>
    <t xml:space="preserve">Kadinka 250 ml žltá, kalibrovaná, rozmer 9,3 x 5,4 cm - 1 ks </t>
  </si>
  <si>
    <t>Krycia náplasť s ochranným vankúšikom min. 9 x 34 cm, max. 10 x 36 cm</t>
  </si>
  <si>
    <r>
      <t xml:space="preserve">Predpokladané množstvo MJ 
</t>
    </r>
    <r>
      <rPr>
        <sz val="11"/>
        <rFont val="Times New Roman"/>
        <family val="1"/>
        <charset val="238"/>
      </rPr>
      <t>(na obdobie 12 mes.)</t>
    </r>
    <r>
      <rPr>
        <b/>
        <sz val="11"/>
        <rFont val="Times New Roman"/>
        <family val="1"/>
        <charset val="238"/>
      </rPr>
      <t xml:space="preserve">
</t>
    </r>
  </si>
  <si>
    <t>Predpokladané množstvo na zmluvné obdobie 
12 mesiacov</t>
  </si>
  <si>
    <t>Položka č. 1 -  Jednorazové sety - Set kardiovaskulárny</t>
  </si>
  <si>
    <t>Jednorazové sety - Set kardiovaskulárny</t>
  </si>
  <si>
    <t>Položka č. 1 - Jednorazové sety - Set kardiovaskulárny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</si>
</sst>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9" fillId="0" borderId="0"/>
  </cellStyleXfs>
  <cellXfs count="294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center" vertical="center" wrapText="1"/>
      <protection locked="0"/>
    </xf>
    <xf numFmtId="49" fontId="13" fillId="0" borderId="44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46" xfId="0" applyNumberFormat="1" applyFont="1" applyBorder="1" applyAlignment="1" applyProtection="1">
      <alignment horizontal="center" vertical="center" wrapText="1"/>
      <protection locked="0"/>
    </xf>
    <xf numFmtId="49" fontId="13" fillId="0" borderId="47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left" vertical="center" wrapText="1"/>
      <protection locked="0"/>
    </xf>
    <xf numFmtId="49" fontId="13" fillId="0" borderId="50" xfId="0" applyNumberFormat="1" applyFont="1" applyBorder="1" applyAlignment="1" applyProtection="1">
      <alignment horizontal="left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55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53" xfId="0" applyNumberFormat="1" applyFont="1" applyFill="1" applyBorder="1" applyAlignment="1">
      <alignment horizontal="center" vertical="top" wrapText="1"/>
    </xf>
    <xf numFmtId="49" fontId="16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2" xfId="0" applyNumberFormat="1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0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0" fontId="13" fillId="2" borderId="68" xfId="0" applyFont="1" applyFill="1" applyBorder="1" applyAlignment="1" applyProtection="1">
      <alignment horizontal="center" vertical="center" wrapText="1"/>
      <protection locked="0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13" fillId="0" borderId="50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3" fillId="0" borderId="69" xfId="0" applyNumberFormat="1" applyFont="1" applyBorder="1" applyAlignment="1" applyProtection="1">
      <alignment horizontal="right" vertical="center" wrapText="1"/>
      <protection locked="0"/>
    </xf>
    <xf numFmtId="167" fontId="13" fillId="0" borderId="21" xfId="0" applyNumberFormat="1" applyFont="1" applyBorder="1" applyAlignment="1" applyProtection="1">
      <alignment horizontal="right" vertical="center" wrapText="1"/>
      <protection locked="0"/>
    </xf>
    <xf numFmtId="167" fontId="13" fillId="0" borderId="50" xfId="0" applyNumberFormat="1" applyFont="1" applyBorder="1" applyAlignment="1" applyProtection="1">
      <alignment horizontal="right" vertical="center" wrapText="1"/>
      <protection locked="0"/>
    </xf>
    <xf numFmtId="9" fontId="13" fillId="0" borderId="6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45" xfId="0" applyFont="1" applyBorder="1" applyAlignment="1">
      <alignment horizontal="center" vertical="center" wrapText="1"/>
    </xf>
    <xf numFmtId="16" fontId="8" fillId="0" borderId="45" xfId="0" applyNumberFormat="1" applyFont="1" applyBorder="1" applyAlignment="1">
      <alignment horizontal="center" vertical="center" wrapText="1"/>
    </xf>
    <xf numFmtId="0" fontId="1" fillId="0" borderId="0" xfId="4" applyFont="1" applyAlignment="1">
      <alignment wrapText="1"/>
    </xf>
    <xf numFmtId="0" fontId="13" fillId="0" borderId="0" xfId="4" applyFont="1" applyAlignment="1">
      <alignment wrapText="1"/>
    </xf>
    <xf numFmtId="0" fontId="13" fillId="0" borderId="0" xfId="4" applyFont="1" applyAlignment="1">
      <alignment vertical="top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wrapText="1"/>
    </xf>
    <xf numFmtId="0" fontId="1" fillId="0" borderId="0" xfId="4" applyFont="1" applyAlignment="1">
      <alignment horizontal="left" wrapText="1"/>
    </xf>
    <xf numFmtId="0" fontId="13" fillId="0" borderId="0" xfId="4" applyFont="1" applyAlignment="1">
      <alignment vertical="center" wrapText="1"/>
    </xf>
    <xf numFmtId="0" fontId="1" fillId="0" borderId="0" xfId="4" applyFont="1" applyAlignment="1">
      <alignment vertical="top" wrapText="1"/>
    </xf>
    <xf numFmtId="0" fontId="1" fillId="0" borderId="0" xfId="4" applyFont="1" applyAlignment="1">
      <alignment vertical="center" wrapText="1"/>
    </xf>
    <xf numFmtId="0" fontId="1" fillId="0" borderId="1" xfId="4" applyFont="1" applyBorder="1" applyAlignment="1">
      <alignment horizontal="left"/>
    </xf>
    <xf numFmtId="0" fontId="1" fillId="0" borderId="0" xfId="4" applyFont="1" applyAlignment="1">
      <alignment horizontal="righ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3" fillId="0" borderId="0" xfId="4" applyFont="1"/>
    <xf numFmtId="49" fontId="2" fillId="0" borderId="0" xfId="4" applyNumberFormat="1" applyFont="1" applyAlignment="1">
      <alignment wrapText="1"/>
    </xf>
    <xf numFmtId="3" fontId="13" fillId="0" borderId="0" xfId="4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8" fillId="0" borderId="80" xfId="0" applyFont="1" applyBorder="1" applyAlignment="1">
      <alignment horizontal="center" vertical="center" wrapText="1"/>
    </xf>
    <xf numFmtId="49" fontId="1" fillId="0" borderId="47" xfId="0" applyNumberFormat="1" applyFont="1" applyBorder="1" applyAlignment="1">
      <alignment horizontal="center" vertical="center" wrapText="1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49" fontId="1" fillId="0" borderId="53" xfId="0" applyNumberFormat="1" applyFont="1" applyBorder="1" applyAlignment="1">
      <alignment horizontal="center" vertical="center" wrapText="1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17" fontId="8" fillId="0" borderId="45" xfId="0" applyNumberFormat="1" applyFont="1" applyBorder="1" applyAlignment="1">
      <alignment horizontal="center" vertical="center" wrapText="1"/>
    </xf>
    <xf numFmtId="17" fontId="8" fillId="0" borderId="41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0" fontId="1" fillId="0" borderId="93" xfId="0" applyNumberFormat="1" applyFont="1" applyBorder="1" applyAlignment="1" applyProtection="1">
      <alignment horizontal="center" vertical="center" wrapText="1"/>
      <protection locked="0"/>
    </xf>
    <xf numFmtId="16" fontId="8" fillId="0" borderId="41" xfId="0" applyNumberFormat="1" applyFont="1" applyBorder="1" applyAlignment="1">
      <alignment horizontal="center" vertical="center" wrapText="1"/>
    </xf>
    <xf numFmtId="17" fontId="8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6" fillId="0" borderId="74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left" vertical="center" wrapText="1"/>
    </xf>
    <xf numFmtId="0" fontId="6" fillId="0" borderId="75" xfId="0" applyFont="1" applyFill="1" applyBorder="1" applyAlignment="1">
      <alignment horizontal="left" vertical="center" wrapText="1"/>
    </xf>
    <xf numFmtId="0" fontId="6" fillId="0" borderId="76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6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7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0" xfId="2" applyFont="1" applyBorder="1" applyAlignment="1">
      <alignment horizontal="left" vertical="center" wrapText="1"/>
    </xf>
    <xf numFmtId="0" fontId="6" fillId="0" borderId="9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92" xfId="0" applyFont="1" applyFill="1" applyBorder="1" applyAlignment="1">
      <alignment horizontal="left" vertical="center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56" xfId="0" applyNumberFormat="1" applyFont="1" applyFill="1" applyBorder="1" applyAlignment="1">
      <alignment horizontal="left" vertical="top" wrapText="1"/>
    </xf>
    <xf numFmtId="49" fontId="16" fillId="4" borderId="36" xfId="0" applyNumberFormat="1" applyFont="1" applyFill="1" applyBorder="1" applyAlignment="1">
      <alignment horizontal="left" vertical="top" wrapText="1"/>
    </xf>
    <xf numFmtId="49" fontId="16" fillId="4" borderId="57" xfId="0" applyNumberFormat="1" applyFont="1" applyFill="1" applyBorder="1" applyAlignment="1">
      <alignment horizontal="left" vertical="top" wrapText="1"/>
    </xf>
    <xf numFmtId="49" fontId="16" fillId="4" borderId="60" xfId="0" applyNumberFormat="1" applyFont="1" applyFill="1" applyBorder="1" applyAlignment="1">
      <alignment horizontal="left" vertical="top" wrapText="1"/>
    </xf>
    <xf numFmtId="0" fontId="16" fillId="4" borderId="58" xfId="0" applyFont="1" applyFill="1" applyBorder="1" applyAlignment="1">
      <alignment horizontal="center" vertical="top" wrapText="1"/>
    </xf>
    <xf numFmtId="0" fontId="16" fillId="4" borderId="59" xfId="0" applyFont="1" applyFill="1" applyBorder="1" applyAlignment="1">
      <alignment horizontal="center" vertical="top" wrapText="1"/>
    </xf>
    <xf numFmtId="49" fontId="9" fillId="2" borderId="78" xfId="0" applyNumberFormat="1" applyFont="1" applyFill="1" applyBorder="1" applyAlignment="1">
      <alignment horizontal="left" vertical="center"/>
    </xf>
    <xf numFmtId="49" fontId="9" fillId="2" borderId="79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15" fillId="0" borderId="39" xfId="0" applyFont="1" applyBorder="1" applyAlignment="1" applyProtection="1">
      <alignment horizontal="center" vertical="top" wrapText="1"/>
      <protection locked="0"/>
    </xf>
    <xf numFmtId="0" fontId="15" fillId="0" borderId="87" xfId="0" applyFont="1" applyBorder="1" applyAlignment="1" applyProtection="1">
      <alignment horizontal="center" vertical="top" wrapText="1"/>
      <protection locked="0"/>
    </xf>
    <xf numFmtId="0" fontId="7" fillId="0" borderId="83" xfId="0" applyFont="1" applyBorder="1" applyAlignment="1" applyProtection="1">
      <alignment horizontal="left" vertical="center" wrapText="1"/>
      <protection locked="0"/>
    </xf>
    <xf numFmtId="0" fontId="16" fillId="0" borderId="63" xfId="0" applyFont="1" applyFill="1" applyBorder="1" applyAlignment="1" applyProtection="1">
      <alignment horizontal="center" vertical="top" wrapText="1"/>
      <protection locked="0"/>
    </xf>
    <xf numFmtId="0" fontId="16" fillId="0" borderId="66" xfId="0" applyFont="1" applyFill="1" applyBorder="1" applyAlignment="1" applyProtection="1">
      <alignment horizontal="center" vertical="top" wrapText="1"/>
      <protection locked="0"/>
    </xf>
    <xf numFmtId="3" fontId="13" fillId="0" borderId="70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84" xfId="0" applyFont="1" applyBorder="1" applyAlignment="1" applyProtection="1">
      <alignment horizontal="center" vertical="top" wrapText="1"/>
      <protection locked="0"/>
    </xf>
    <xf numFmtId="3" fontId="16" fillId="0" borderId="88" xfId="0" applyNumberFormat="1" applyFont="1" applyBorder="1" applyAlignment="1" applyProtection="1">
      <alignment horizontal="center" vertical="top" wrapText="1"/>
      <protection locked="0"/>
    </xf>
    <xf numFmtId="3" fontId="16" fillId="0" borderId="89" xfId="0" applyNumberFormat="1" applyFont="1" applyBorder="1" applyAlignment="1" applyProtection="1">
      <alignment horizontal="center" vertical="top" wrapText="1"/>
      <protection locked="0"/>
    </xf>
    <xf numFmtId="3" fontId="16" fillId="0" borderId="90" xfId="0" applyNumberFormat="1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84" xfId="0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86" xfId="0" applyFont="1" applyBorder="1" applyAlignment="1" applyProtection="1">
      <alignment horizontal="center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87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60" xfId="2" applyNumberFormat="1" applyFont="1" applyBorder="1" applyAlignment="1" applyProtection="1">
      <alignment horizontal="left" vertical="center" wrapText="1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85" xfId="0" applyFont="1" applyBorder="1" applyAlignment="1" applyProtection="1">
      <alignment horizontal="center" vertical="top" wrapText="1"/>
      <protection locked="0"/>
    </xf>
    <xf numFmtId="0" fontId="1" fillId="0" borderId="0" xfId="4" applyFont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0" fontId="2" fillId="0" borderId="22" xfId="0" applyNumberFormat="1" applyFont="1" applyBorder="1" applyAlignment="1">
      <alignment horizontal="center" vertical="top"/>
    </xf>
    <xf numFmtId="0" fontId="1" fillId="0" borderId="0" xfId="4" applyFont="1" applyAlignment="1">
      <alignment horizontal="left" wrapText="1"/>
    </xf>
    <xf numFmtId="0" fontId="20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wrapText="1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</cellXfs>
  <cellStyles count="5">
    <cellStyle name="Hypertextové prepojenie" xfId="1" builtinId="8"/>
    <cellStyle name="Normálna" xfId="0" builtinId="0"/>
    <cellStyle name="Normálna 2" xfId="3"/>
    <cellStyle name="Normálna 2 2" xfId="4"/>
    <cellStyle name="normálne 2 2" xfId="2"/>
  </cellStyles>
  <dxfs count="4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icova\Downloads\02.%20Prilohy%20c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 "/>
      <sheetName val="Príloha č. 4 "/>
      <sheetName val="Príloha č.5"/>
      <sheetName val="Príloha č. 6"/>
      <sheetName val="Príloha č. 7 "/>
      <sheetName val="Príloha č. 8 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84" t="s">
        <v>11</v>
      </c>
      <c r="B1" s="184"/>
    </row>
    <row r="2" spans="1:10" x14ac:dyDescent="0.25">
      <c r="A2" s="187" t="str">
        <f>'Príloha č. 2 '!A2:G2</f>
        <v>Set kardiovaskulárny</v>
      </c>
      <c r="B2" s="187"/>
      <c r="C2" s="187"/>
      <c r="D2" s="187"/>
    </row>
    <row r="3" spans="1:10" ht="24.95" customHeight="1" x14ac:dyDescent="0.25">
      <c r="A3" s="188"/>
      <c r="B3" s="188"/>
      <c r="C3" s="188"/>
    </row>
    <row r="4" spans="1:10" ht="36" customHeight="1" x14ac:dyDescent="0.3">
      <c r="A4" s="193" t="s">
        <v>34</v>
      </c>
      <c r="B4" s="194"/>
      <c r="C4" s="194"/>
      <c r="D4" s="194"/>
      <c r="E4" s="2"/>
      <c r="F4" s="2"/>
      <c r="G4" s="2"/>
      <c r="H4" s="2"/>
      <c r="I4" s="2"/>
      <c r="J4" s="2"/>
    </row>
    <row r="6" spans="1:10" x14ac:dyDescent="0.25">
      <c r="A6" s="185" t="s">
        <v>0</v>
      </c>
      <c r="B6" s="185"/>
      <c r="C6" s="195"/>
      <c r="D6" s="195"/>
      <c r="F6" s="16"/>
    </row>
    <row r="7" spans="1:10" x14ac:dyDescent="0.25">
      <c r="A7" s="185" t="s">
        <v>1</v>
      </c>
      <c r="B7" s="185"/>
      <c r="C7" s="191"/>
      <c r="D7" s="191"/>
    </row>
    <row r="8" spans="1:10" x14ac:dyDescent="0.25">
      <c r="A8" s="185" t="s">
        <v>2</v>
      </c>
      <c r="B8" s="185"/>
      <c r="C8" s="191"/>
      <c r="D8" s="191"/>
    </row>
    <row r="9" spans="1:10" x14ac:dyDescent="0.25">
      <c r="A9" s="185" t="s">
        <v>3</v>
      </c>
      <c r="B9" s="185"/>
      <c r="C9" s="191"/>
      <c r="D9" s="191"/>
    </row>
    <row r="10" spans="1:10" x14ac:dyDescent="0.25">
      <c r="A10" s="3"/>
      <c r="B10" s="3"/>
      <c r="C10" s="3"/>
    </row>
    <row r="11" spans="1:10" x14ac:dyDescent="0.25">
      <c r="A11" s="186" t="s">
        <v>47</v>
      </c>
      <c r="B11" s="186"/>
      <c r="C11" s="186"/>
      <c r="D11" s="5"/>
      <c r="E11" s="5"/>
      <c r="F11" s="5"/>
      <c r="G11" s="5"/>
      <c r="H11" s="5"/>
      <c r="I11" s="5"/>
      <c r="J11" s="5"/>
    </row>
    <row r="12" spans="1:10" x14ac:dyDescent="0.25">
      <c r="A12" s="185" t="s">
        <v>4</v>
      </c>
      <c r="B12" s="185"/>
      <c r="C12" s="189"/>
      <c r="D12" s="189"/>
    </row>
    <row r="13" spans="1:10" x14ac:dyDescent="0.25">
      <c r="A13" s="185" t="s">
        <v>18</v>
      </c>
      <c r="B13" s="185"/>
      <c r="C13" s="198"/>
      <c r="D13" s="198"/>
    </row>
    <row r="14" spans="1:10" x14ac:dyDescent="0.25">
      <c r="A14" s="185" t="s">
        <v>5</v>
      </c>
      <c r="B14" s="185"/>
      <c r="C14" s="198"/>
      <c r="D14" s="198"/>
    </row>
    <row r="15" spans="1:10" x14ac:dyDescent="0.25">
      <c r="A15" s="185" t="s">
        <v>6</v>
      </c>
      <c r="B15" s="185"/>
      <c r="C15" s="197"/>
      <c r="D15" s="198"/>
    </row>
    <row r="17" spans="1:10" ht="14.25" customHeight="1" x14ac:dyDescent="0.25">
      <c r="A17" s="186" t="s">
        <v>48</v>
      </c>
      <c r="B17" s="186"/>
      <c r="C17" s="186"/>
      <c r="D17" s="5"/>
      <c r="E17" s="5"/>
      <c r="F17" s="5"/>
      <c r="G17" s="5"/>
      <c r="H17" s="5"/>
      <c r="I17" s="5"/>
      <c r="J17" s="5"/>
    </row>
    <row r="18" spans="1:10" x14ac:dyDescent="0.25">
      <c r="A18" s="185" t="s">
        <v>4</v>
      </c>
      <c r="B18" s="185"/>
      <c r="C18" s="189"/>
      <c r="D18" s="189"/>
    </row>
    <row r="19" spans="1:10" x14ac:dyDescent="0.25">
      <c r="A19" s="185" t="s">
        <v>18</v>
      </c>
      <c r="B19" s="185"/>
      <c r="C19" s="198"/>
      <c r="D19" s="198"/>
    </row>
    <row r="20" spans="1:10" x14ac:dyDescent="0.25">
      <c r="A20" s="185" t="s">
        <v>5</v>
      </c>
      <c r="B20" s="185"/>
      <c r="C20" s="198"/>
      <c r="D20" s="198"/>
    </row>
    <row r="21" spans="1:10" x14ac:dyDescent="0.25">
      <c r="A21" s="185" t="s">
        <v>6</v>
      </c>
      <c r="B21" s="185"/>
      <c r="C21" s="197"/>
      <c r="D21" s="198"/>
    </row>
    <row r="22" spans="1:10" x14ac:dyDescent="0.25">
      <c r="A22" s="3"/>
      <c r="B22" s="3"/>
      <c r="C22" s="3"/>
    </row>
    <row r="23" spans="1:10" ht="24.95" customHeight="1" x14ac:dyDescent="0.25">
      <c r="A23" s="188"/>
      <c r="B23" s="188"/>
      <c r="C23" s="188"/>
    </row>
    <row r="24" spans="1:10" x14ac:dyDescent="0.25">
      <c r="A24" s="1" t="s">
        <v>7</v>
      </c>
      <c r="B24" s="191"/>
      <c r="C24" s="191"/>
    </row>
    <row r="25" spans="1:10" x14ac:dyDescent="0.25">
      <c r="A25" s="4" t="s">
        <v>9</v>
      </c>
      <c r="B25" s="192"/>
      <c r="C25" s="192"/>
    </row>
    <row r="28" spans="1:10" x14ac:dyDescent="0.25">
      <c r="C28" s="101" t="s">
        <v>59</v>
      </c>
      <c r="D28" s="3"/>
    </row>
    <row r="29" spans="1:10" x14ac:dyDescent="0.25">
      <c r="C29" s="101" t="s">
        <v>60</v>
      </c>
      <c r="D29" s="105"/>
    </row>
    <row r="30" spans="1:10" ht="28.5" customHeight="1" x14ac:dyDescent="0.25">
      <c r="D30" s="104"/>
    </row>
    <row r="32" spans="1:10" s="9" customFormat="1" ht="11.25" x14ac:dyDescent="0.2">
      <c r="A32" s="196" t="s">
        <v>10</v>
      </c>
      <c r="B32" s="196"/>
    </row>
    <row r="33" spans="1:5" s="10" customFormat="1" ht="15" customHeight="1" x14ac:dyDescent="0.2">
      <c r="A33" s="13"/>
      <c r="B33" s="190" t="s">
        <v>12</v>
      </c>
      <c r="C33" s="190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42" priority="18">
      <formula>LEN(TRIM(C6))=0</formula>
    </cfRule>
  </conditionalFormatting>
  <conditionalFormatting sqref="C7:D9">
    <cfRule type="containsBlanks" dxfId="41" priority="15">
      <formula>LEN(TRIM(C7))=0</formula>
    </cfRule>
  </conditionalFormatting>
  <conditionalFormatting sqref="C12:D12 C14:D15">
    <cfRule type="containsBlanks" dxfId="40" priority="14">
      <formula>LEN(TRIM(C12))=0</formula>
    </cfRule>
  </conditionalFormatting>
  <conditionalFormatting sqref="A33:B33">
    <cfRule type="containsBlanks" dxfId="39" priority="13">
      <formula>LEN(TRIM(A33))=0</formula>
    </cfRule>
  </conditionalFormatting>
  <conditionalFormatting sqref="B24:C25">
    <cfRule type="containsBlanks" dxfId="38" priority="6">
      <formula>LEN(TRIM(B24))=0</formula>
    </cfRule>
  </conditionalFormatting>
  <conditionalFormatting sqref="C13:D13">
    <cfRule type="containsBlanks" dxfId="37" priority="5">
      <formula>LEN(TRIM(C13))=0</formula>
    </cfRule>
  </conditionalFormatting>
  <conditionalFormatting sqref="C18:D18 C20:D21">
    <cfRule type="containsBlanks" dxfId="36" priority="4">
      <formula>LEN(TRIM(C18))=0</formula>
    </cfRule>
  </conditionalFormatting>
  <conditionalFormatting sqref="C19:D19">
    <cfRule type="containsBlanks" dxfId="35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7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85" t="s">
        <v>11</v>
      </c>
      <c r="B1" s="185"/>
      <c r="C1" s="185"/>
      <c r="D1" s="185"/>
      <c r="E1" s="166"/>
    </row>
    <row r="2" spans="1:13" ht="15" customHeight="1" x14ac:dyDescent="0.25">
      <c r="A2" s="220" t="s">
        <v>92</v>
      </c>
      <c r="B2" s="220"/>
      <c r="C2" s="220"/>
      <c r="D2" s="220"/>
      <c r="E2" s="220"/>
      <c r="F2" s="220"/>
      <c r="G2" s="220"/>
    </row>
    <row r="3" spans="1:13" ht="9.9499999999999993" customHeight="1" x14ac:dyDescent="0.25">
      <c r="A3" s="221"/>
      <c r="B3" s="221"/>
      <c r="C3" s="221"/>
      <c r="D3" s="221"/>
      <c r="E3" s="221"/>
      <c r="F3" s="221"/>
    </row>
    <row r="4" spans="1:13" ht="18.75" customHeight="1" x14ac:dyDescent="0.3">
      <c r="A4" s="193" t="s">
        <v>19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222" t="s">
        <v>61</v>
      </c>
      <c r="B6" s="223"/>
      <c r="C6" s="223"/>
      <c r="D6" s="223"/>
      <c r="E6" s="223"/>
      <c r="F6" s="226" t="s">
        <v>64</v>
      </c>
      <c r="G6" s="227"/>
    </row>
    <row r="7" spans="1:13" s="7" customFormat="1" ht="29.25" customHeight="1" thickBot="1" x14ac:dyDescent="0.3">
      <c r="A7" s="224"/>
      <c r="B7" s="225"/>
      <c r="C7" s="225"/>
      <c r="D7" s="225"/>
      <c r="E7" s="225"/>
      <c r="F7" s="102" t="s">
        <v>62</v>
      </c>
      <c r="G7" s="103" t="s">
        <v>63</v>
      </c>
    </row>
    <row r="8" spans="1:13" s="6" customFormat="1" ht="27.75" customHeight="1" thickBot="1" x14ac:dyDescent="0.3">
      <c r="A8" s="228" t="s">
        <v>71</v>
      </c>
      <c r="B8" s="229"/>
      <c r="C8" s="229"/>
      <c r="D8" s="229"/>
      <c r="E8" s="229"/>
      <c r="F8" s="229"/>
      <c r="G8" s="230"/>
    </row>
    <row r="9" spans="1:13" s="6" customFormat="1" ht="27.75" customHeight="1" x14ac:dyDescent="0.25">
      <c r="A9" s="228" t="s">
        <v>124</v>
      </c>
      <c r="B9" s="229"/>
      <c r="C9" s="229"/>
      <c r="D9" s="229"/>
      <c r="E9" s="229"/>
      <c r="F9" s="229"/>
      <c r="G9" s="230"/>
    </row>
    <row r="10" spans="1:13" s="6" customFormat="1" ht="35.1" customHeight="1" x14ac:dyDescent="0.25">
      <c r="A10" s="170" t="s">
        <v>80</v>
      </c>
      <c r="B10" s="231" t="s">
        <v>105</v>
      </c>
      <c r="C10" s="232"/>
      <c r="D10" s="232"/>
      <c r="E10" s="233"/>
      <c r="F10" s="107"/>
      <c r="G10" s="126"/>
    </row>
    <row r="11" spans="1:13" s="6" customFormat="1" ht="45" customHeight="1" x14ac:dyDescent="0.25">
      <c r="A11" s="148" t="s">
        <v>81</v>
      </c>
      <c r="B11" s="205" t="s">
        <v>106</v>
      </c>
      <c r="C11" s="206"/>
      <c r="D11" s="206"/>
      <c r="E11" s="207"/>
      <c r="F11" s="171"/>
      <c r="G11" s="172"/>
    </row>
    <row r="12" spans="1:13" s="6" customFormat="1" ht="80.099999999999994" customHeight="1" x14ac:dyDescent="0.25">
      <c r="A12" s="149" t="s">
        <v>82</v>
      </c>
      <c r="B12" s="205" t="s">
        <v>107</v>
      </c>
      <c r="C12" s="206"/>
      <c r="D12" s="206"/>
      <c r="E12" s="207"/>
      <c r="F12" s="171"/>
      <c r="G12" s="172"/>
    </row>
    <row r="13" spans="1:13" s="6" customFormat="1" ht="140.1" customHeight="1" x14ac:dyDescent="0.25">
      <c r="A13" s="148" t="s">
        <v>83</v>
      </c>
      <c r="B13" s="205" t="s">
        <v>108</v>
      </c>
      <c r="C13" s="203"/>
      <c r="D13" s="203"/>
      <c r="E13" s="204"/>
      <c r="F13" s="171"/>
      <c r="G13" s="172"/>
    </row>
    <row r="14" spans="1:13" s="6" customFormat="1" ht="35.1" customHeight="1" x14ac:dyDescent="0.25">
      <c r="A14" s="149" t="s">
        <v>84</v>
      </c>
      <c r="B14" s="205" t="s">
        <v>109</v>
      </c>
      <c r="C14" s="206"/>
      <c r="D14" s="206"/>
      <c r="E14" s="207"/>
      <c r="F14" s="171"/>
      <c r="G14" s="172"/>
    </row>
    <row r="15" spans="1:13" s="6" customFormat="1" ht="35.1" customHeight="1" x14ac:dyDescent="0.25">
      <c r="A15" s="149" t="s">
        <v>85</v>
      </c>
      <c r="B15" s="205" t="s">
        <v>110</v>
      </c>
      <c r="C15" s="206"/>
      <c r="D15" s="206"/>
      <c r="E15" s="207"/>
      <c r="F15" s="171"/>
      <c r="G15" s="172"/>
    </row>
    <row r="16" spans="1:13" s="6" customFormat="1" ht="35.1" customHeight="1" x14ac:dyDescent="0.25">
      <c r="A16" s="148" t="s">
        <v>86</v>
      </c>
      <c r="B16" s="205" t="s">
        <v>111</v>
      </c>
      <c r="C16" s="206"/>
      <c r="D16" s="206"/>
      <c r="E16" s="207"/>
      <c r="F16" s="171"/>
      <c r="G16" s="172"/>
    </row>
    <row r="17" spans="1:7" s="6" customFormat="1" ht="24.95" customHeight="1" x14ac:dyDescent="0.25">
      <c r="A17" s="148" t="s">
        <v>87</v>
      </c>
      <c r="B17" s="205" t="s">
        <v>112</v>
      </c>
      <c r="C17" s="206"/>
      <c r="D17" s="206"/>
      <c r="E17" s="207"/>
      <c r="F17" s="171"/>
      <c r="G17" s="172"/>
    </row>
    <row r="18" spans="1:7" s="6" customFormat="1" ht="22.5" customHeight="1" x14ac:dyDescent="0.25">
      <c r="A18" s="148" t="s">
        <v>88</v>
      </c>
      <c r="B18" s="202" t="s">
        <v>113</v>
      </c>
      <c r="C18" s="203"/>
      <c r="D18" s="203"/>
      <c r="E18" s="204"/>
      <c r="F18" s="171"/>
      <c r="G18" s="172"/>
    </row>
    <row r="19" spans="1:7" s="6" customFormat="1" ht="22.5" customHeight="1" x14ac:dyDescent="0.25">
      <c r="A19" s="149" t="s">
        <v>89</v>
      </c>
      <c r="B19" s="202" t="s">
        <v>114</v>
      </c>
      <c r="C19" s="203"/>
      <c r="D19" s="203"/>
      <c r="E19" s="204"/>
      <c r="F19" s="171"/>
      <c r="G19" s="172"/>
    </row>
    <row r="20" spans="1:7" s="6" customFormat="1" ht="24.95" customHeight="1" x14ac:dyDescent="0.25">
      <c r="A20" s="182">
        <v>44866</v>
      </c>
      <c r="B20" s="205" t="s">
        <v>115</v>
      </c>
      <c r="C20" s="206"/>
      <c r="D20" s="206"/>
      <c r="E20" s="207"/>
      <c r="F20" s="180"/>
      <c r="G20" s="181"/>
    </row>
    <row r="21" spans="1:7" s="6" customFormat="1" ht="24.95" customHeight="1" x14ac:dyDescent="0.25">
      <c r="A21" s="149">
        <v>44896</v>
      </c>
      <c r="B21" s="205" t="s">
        <v>116</v>
      </c>
      <c r="C21" s="206"/>
      <c r="D21" s="206"/>
      <c r="E21" s="207"/>
      <c r="F21" s="171"/>
      <c r="G21" s="172"/>
    </row>
    <row r="22" spans="1:7" s="6" customFormat="1" ht="24.95" customHeight="1" x14ac:dyDescent="0.25">
      <c r="A22" s="178">
        <v>41275</v>
      </c>
      <c r="B22" s="205" t="s">
        <v>117</v>
      </c>
      <c r="C22" s="206"/>
      <c r="D22" s="206"/>
      <c r="E22" s="207"/>
      <c r="F22" s="171"/>
      <c r="G22" s="172"/>
    </row>
    <row r="23" spans="1:7" s="6" customFormat="1" ht="24.95" customHeight="1" x14ac:dyDescent="0.25">
      <c r="A23" s="178">
        <v>41640</v>
      </c>
      <c r="B23" s="205" t="s">
        <v>93</v>
      </c>
      <c r="C23" s="203"/>
      <c r="D23" s="203"/>
      <c r="E23" s="204"/>
      <c r="F23" s="171"/>
      <c r="G23" s="172"/>
    </row>
    <row r="24" spans="1:7" s="6" customFormat="1" ht="24.95" customHeight="1" x14ac:dyDescent="0.25">
      <c r="A24" s="178">
        <v>42005</v>
      </c>
      <c r="B24" s="205" t="s">
        <v>118</v>
      </c>
      <c r="C24" s="206"/>
      <c r="D24" s="206"/>
      <c r="E24" s="207"/>
      <c r="F24" s="171"/>
      <c r="G24" s="172"/>
    </row>
    <row r="25" spans="1:7" s="6" customFormat="1" ht="24.95" customHeight="1" x14ac:dyDescent="0.25">
      <c r="A25" s="178">
        <v>42370</v>
      </c>
      <c r="B25" s="205" t="s">
        <v>119</v>
      </c>
      <c r="C25" s="206"/>
      <c r="D25" s="206"/>
      <c r="E25" s="207"/>
      <c r="F25" s="171"/>
      <c r="G25" s="172"/>
    </row>
    <row r="26" spans="1:7" s="6" customFormat="1" ht="24.95" customHeight="1" x14ac:dyDescent="0.25">
      <c r="A26" s="178">
        <v>42736</v>
      </c>
      <c r="B26" s="205" t="s">
        <v>94</v>
      </c>
      <c r="C26" s="206"/>
      <c r="D26" s="206"/>
      <c r="E26" s="207"/>
      <c r="F26" s="171"/>
      <c r="G26" s="172"/>
    </row>
    <row r="27" spans="1:7" s="6" customFormat="1" ht="24.95" customHeight="1" x14ac:dyDescent="0.25">
      <c r="A27" s="178">
        <v>43101</v>
      </c>
      <c r="B27" s="205" t="s">
        <v>95</v>
      </c>
      <c r="C27" s="203"/>
      <c r="D27" s="203"/>
      <c r="E27" s="204"/>
      <c r="F27" s="171"/>
      <c r="G27" s="172"/>
    </row>
    <row r="28" spans="1:7" s="6" customFormat="1" ht="24.95" customHeight="1" x14ac:dyDescent="0.25">
      <c r="A28" s="178">
        <v>43466</v>
      </c>
      <c r="B28" s="175" t="s">
        <v>96</v>
      </c>
      <c r="C28" s="176"/>
      <c r="D28" s="176"/>
      <c r="E28" s="177"/>
      <c r="F28" s="171"/>
      <c r="G28" s="172"/>
    </row>
    <row r="29" spans="1:7" s="6" customFormat="1" ht="24.95" customHeight="1" x14ac:dyDescent="0.25">
      <c r="A29" s="178">
        <v>43831</v>
      </c>
      <c r="B29" s="205" t="s">
        <v>97</v>
      </c>
      <c r="C29" s="203"/>
      <c r="D29" s="203"/>
      <c r="E29" s="204"/>
      <c r="F29" s="171"/>
      <c r="G29" s="172"/>
    </row>
    <row r="30" spans="1:7" s="6" customFormat="1" ht="24.95" customHeight="1" x14ac:dyDescent="0.25">
      <c r="A30" s="179">
        <v>44197</v>
      </c>
      <c r="B30" s="217" t="s">
        <v>98</v>
      </c>
      <c r="C30" s="218"/>
      <c r="D30" s="218"/>
      <c r="E30" s="219"/>
      <c r="F30" s="180"/>
      <c r="G30" s="181"/>
    </row>
    <row r="31" spans="1:7" s="6" customFormat="1" ht="24.95" customHeight="1" x14ac:dyDescent="0.25">
      <c r="A31" s="178">
        <v>44562</v>
      </c>
      <c r="B31" s="202" t="s">
        <v>99</v>
      </c>
      <c r="C31" s="203"/>
      <c r="D31" s="203"/>
      <c r="E31" s="204"/>
      <c r="F31" s="171"/>
      <c r="G31" s="172"/>
    </row>
    <row r="32" spans="1:7" s="6" customFormat="1" ht="24.95" customHeight="1" x14ac:dyDescent="0.25">
      <c r="A32" s="178">
        <v>44927</v>
      </c>
      <c r="B32" s="175" t="s">
        <v>100</v>
      </c>
      <c r="C32" s="176"/>
      <c r="D32" s="176"/>
      <c r="E32" s="177"/>
      <c r="F32" s="171"/>
      <c r="G32" s="172"/>
    </row>
    <row r="33" spans="1:8" s="6" customFormat="1" ht="24.95" customHeight="1" x14ac:dyDescent="0.25">
      <c r="A33" s="178">
        <v>45292</v>
      </c>
      <c r="B33" s="202" t="s">
        <v>120</v>
      </c>
      <c r="C33" s="203"/>
      <c r="D33" s="203"/>
      <c r="E33" s="204"/>
      <c r="F33" s="171"/>
      <c r="G33" s="172"/>
    </row>
    <row r="34" spans="1:8" s="6" customFormat="1" ht="24.95" customHeight="1" x14ac:dyDescent="0.25">
      <c r="A34" s="178">
        <v>45658</v>
      </c>
      <c r="B34" s="205" t="s">
        <v>101</v>
      </c>
      <c r="C34" s="206"/>
      <c r="D34" s="206"/>
      <c r="E34" s="207"/>
      <c r="F34" s="171"/>
      <c r="G34" s="172"/>
    </row>
    <row r="35" spans="1:8" s="6" customFormat="1" ht="24.95" customHeight="1" x14ac:dyDescent="0.25">
      <c r="A35" s="178">
        <v>46023</v>
      </c>
      <c r="B35" s="202" t="s">
        <v>121</v>
      </c>
      <c r="C35" s="203"/>
      <c r="D35" s="203"/>
      <c r="E35" s="204"/>
      <c r="F35" s="171"/>
      <c r="G35" s="172"/>
    </row>
    <row r="36" spans="1:8" s="6" customFormat="1" ht="24.95" customHeight="1" x14ac:dyDescent="0.25">
      <c r="A36" s="178">
        <v>46388</v>
      </c>
      <c r="B36" s="202" t="s">
        <v>102</v>
      </c>
      <c r="C36" s="203"/>
      <c r="D36" s="203"/>
      <c r="E36" s="204"/>
      <c r="F36" s="171"/>
      <c r="G36" s="172"/>
    </row>
    <row r="37" spans="1:8" s="6" customFormat="1" ht="24.95" customHeight="1" x14ac:dyDescent="0.25">
      <c r="A37" s="178">
        <v>46753</v>
      </c>
      <c r="B37" s="175" t="s">
        <v>103</v>
      </c>
      <c r="C37" s="176"/>
      <c r="D37" s="176"/>
      <c r="E37" s="177"/>
      <c r="F37" s="171"/>
      <c r="G37" s="172"/>
    </row>
    <row r="38" spans="1:8" s="6" customFormat="1" ht="35.1" customHeight="1" thickBot="1" x14ac:dyDescent="0.3">
      <c r="A38" s="183">
        <v>47119</v>
      </c>
      <c r="B38" s="199" t="s">
        <v>104</v>
      </c>
      <c r="C38" s="200"/>
      <c r="D38" s="200"/>
      <c r="E38" s="201"/>
      <c r="F38" s="173"/>
      <c r="G38" s="174"/>
    </row>
    <row r="39" spans="1:8" s="6" customFormat="1" ht="17.25" customHeight="1" x14ac:dyDescent="0.25">
      <c r="A39" s="124"/>
      <c r="B39" s="125"/>
      <c r="C39" s="125"/>
      <c r="D39" s="125"/>
      <c r="E39" s="125"/>
      <c r="F39" s="122"/>
      <c r="G39" s="123"/>
    </row>
    <row r="40" spans="1:8" s="17" customFormat="1" ht="28.35" customHeight="1" x14ac:dyDescent="0.25">
      <c r="A40" s="216" t="s">
        <v>33</v>
      </c>
      <c r="B40" s="216"/>
      <c r="C40" s="216"/>
      <c r="D40" s="216"/>
      <c r="E40" s="216"/>
      <c r="F40" s="216"/>
      <c r="G40" s="216"/>
    </row>
    <row r="41" spans="1:8" ht="30" customHeight="1" x14ac:dyDescent="0.25">
      <c r="A41" s="208" t="s">
        <v>0</v>
      </c>
      <c r="B41" s="208"/>
      <c r="C41" s="208"/>
      <c r="D41" s="208"/>
      <c r="E41" s="209"/>
      <c r="F41" s="209"/>
    </row>
    <row r="42" spans="1:8" ht="15" customHeight="1" x14ac:dyDescent="0.25">
      <c r="A42" s="208" t="s">
        <v>1</v>
      </c>
      <c r="B42" s="208"/>
      <c r="C42" s="208"/>
      <c r="D42" s="208"/>
      <c r="E42" s="209"/>
      <c r="F42" s="209"/>
    </row>
    <row r="43" spans="1:8" ht="15" customHeight="1" x14ac:dyDescent="0.25">
      <c r="A43" s="208" t="s">
        <v>2</v>
      </c>
      <c r="B43" s="208"/>
      <c r="C43" s="208"/>
      <c r="D43" s="208"/>
      <c r="E43" s="209"/>
      <c r="F43" s="209"/>
    </row>
    <row r="44" spans="1:8" ht="15" customHeight="1" x14ac:dyDescent="0.25">
      <c r="A44" s="208" t="s">
        <v>3</v>
      </c>
      <c r="B44" s="208"/>
      <c r="C44" s="208"/>
      <c r="D44" s="208"/>
      <c r="E44" s="209"/>
      <c r="F44" s="209"/>
    </row>
    <row r="45" spans="1:8" s="14" customFormat="1" ht="30" customHeight="1" x14ac:dyDescent="0.25">
      <c r="A45" s="210" t="s">
        <v>17</v>
      </c>
      <c r="B45" s="210"/>
      <c r="C45" s="210"/>
      <c r="D45" s="210"/>
      <c r="E45" s="210"/>
      <c r="F45" s="210"/>
      <c r="G45" s="210"/>
    </row>
    <row r="46" spans="1:8" s="7" customFormat="1" ht="15.75" customHeight="1" x14ac:dyDescent="0.25">
      <c r="A46" s="208" t="s">
        <v>4</v>
      </c>
      <c r="B46" s="208"/>
      <c r="C46" s="208"/>
      <c r="D46" s="208"/>
      <c r="E46" s="211"/>
      <c r="F46" s="211"/>
      <c r="H46" s="4"/>
    </row>
    <row r="47" spans="1:8" s="7" customFormat="1" ht="15" customHeight="1" x14ac:dyDescent="0.25">
      <c r="A47" s="215" t="s">
        <v>18</v>
      </c>
      <c r="B47" s="215"/>
      <c r="C47" s="215"/>
      <c r="D47" s="215"/>
      <c r="E47" s="209"/>
      <c r="F47" s="209"/>
      <c r="H47" s="14"/>
    </row>
    <row r="48" spans="1:8" s="7" customFormat="1" ht="15" customHeight="1" x14ac:dyDescent="0.25">
      <c r="A48" s="208" t="s">
        <v>5</v>
      </c>
      <c r="B48" s="208"/>
      <c r="C48" s="208"/>
      <c r="D48" s="208"/>
      <c r="E48" s="209"/>
      <c r="F48" s="209"/>
      <c r="H48" s="14"/>
    </row>
    <row r="49" spans="1:8" s="7" customFormat="1" ht="15" customHeight="1" x14ac:dyDescent="0.25">
      <c r="A49" s="208" t="s">
        <v>6</v>
      </c>
      <c r="B49" s="208"/>
      <c r="C49" s="208"/>
      <c r="D49" s="208"/>
      <c r="E49" s="209"/>
      <c r="F49" s="209"/>
      <c r="H49" s="14"/>
    </row>
    <row r="51" spans="1:8" ht="15" customHeight="1" x14ac:dyDescent="0.25">
      <c r="A51" s="3" t="s">
        <v>7</v>
      </c>
      <c r="B51" s="185"/>
      <c r="C51" s="185"/>
      <c r="D51" s="185"/>
    </row>
    <row r="52" spans="1:8" ht="15" customHeight="1" x14ac:dyDescent="0.25">
      <c r="A52" s="3" t="s">
        <v>8</v>
      </c>
      <c r="B52" s="212"/>
      <c r="C52" s="212"/>
      <c r="D52" s="212"/>
      <c r="E52" s="101" t="s">
        <v>59</v>
      </c>
      <c r="G52" s="98"/>
    </row>
    <row r="53" spans="1:8" ht="15" customHeight="1" x14ac:dyDescent="0.25">
      <c r="E53" s="101" t="s">
        <v>60</v>
      </c>
      <c r="F53" s="213"/>
      <c r="G53" s="213"/>
    </row>
    <row r="54" spans="1:8" ht="15" customHeight="1" x14ac:dyDescent="0.25">
      <c r="F54" s="101"/>
    </row>
    <row r="55" spans="1:8" ht="9.75" customHeight="1" x14ac:dyDescent="0.25">
      <c r="F55" s="101"/>
    </row>
    <row r="56" spans="1:8" s="9" customFormat="1" ht="15" customHeight="1" x14ac:dyDescent="0.2">
      <c r="A56" s="196" t="s">
        <v>10</v>
      </c>
      <c r="B56" s="196"/>
      <c r="C56" s="196"/>
      <c r="D56" s="196"/>
      <c r="E56" s="167"/>
    </row>
    <row r="57" spans="1:8" s="10" customFormat="1" ht="15" customHeight="1" x14ac:dyDescent="0.2">
      <c r="A57" s="13"/>
      <c r="B57" s="214" t="s">
        <v>12</v>
      </c>
      <c r="C57" s="214"/>
      <c r="D57" s="214"/>
      <c r="G57" s="11"/>
      <c r="H57" s="12"/>
    </row>
  </sheetData>
  <mergeCells count="57">
    <mergeCell ref="A8:G8"/>
    <mergeCell ref="B11:E11"/>
    <mergeCell ref="A9:G9"/>
    <mergeCell ref="B10:E10"/>
    <mergeCell ref="B13:E13"/>
    <mergeCell ref="A1:D1"/>
    <mergeCell ref="A2:G2"/>
    <mergeCell ref="A3:F3"/>
    <mergeCell ref="A4:G4"/>
    <mergeCell ref="A6:E7"/>
    <mergeCell ref="F6:G6"/>
    <mergeCell ref="A40:G40"/>
    <mergeCell ref="B36:E36"/>
    <mergeCell ref="B14:E14"/>
    <mergeCell ref="B15:E15"/>
    <mergeCell ref="B16:E16"/>
    <mergeCell ref="B34:E34"/>
    <mergeCell ref="B35:E35"/>
    <mergeCell ref="B24:E24"/>
    <mergeCell ref="B25:E25"/>
    <mergeCell ref="B26:E26"/>
    <mergeCell ref="B27:E27"/>
    <mergeCell ref="B29:E29"/>
    <mergeCell ref="B17:E17"/>
    <mergeCell ref="B30:E30"/>
    <mergeCell ref="B31:E31"/>
    <mergeCell ref="B52:D52"/>
    <mergeCell ref="F53:G53"/>
    <mergeCell ref="A56:D56"/>
    <mergeCell ref="B57:D57"/>
    <mergeCell ref="A47:D47"/>
    <mergeCell ref="E47:F47"/>
    <mergeCell ref="A48:D48"/>
    <mergeCell ref="E48:F48"/>
    <mergeCell ref="A49:D49"/>
    <mergeCell ref="E49:F49"/>
    <mergeCell ref="A41:D41"/>
    <mergeCell ref="E41:F41"/>
    <mergeCell ref="A42:D42"/>
    <mergeCell ref="E42:F42"/>
    <mergeCell ref="A43:D43"/>
    <mergeCell ref="E43:F43"/>
    <mergeCell ref="B51:D51"/>
    <mergeCell ref="A44:D44"/>
    <mergeCell ref="E44:F44"/>
    <mergeCell ref="A45:G45"/>
    <mergeCell ref="A46:D46"/>
    <mergeCell ref="E46:F46"/>
    <mergeCell ref="B38:E38"/>
    <mergeCell ref="B18:E18"/>
    <mergeCell ref="B33:E33"/>
    <mergeCell ref="B12:E12"/>
    <mergeCell ref="B20:E20"/>
    <mergeCell ref="B21:E21"/>
    <mergeCell ref="B22:E22"/>
    <mergeCell ref="B23:E23"/>
    <mergeCell ref="B19:E19"/>
  </mergeCells>
  <conditionalFormatting sqref="E41:F44">
    <cfRule type="containsBlanks" dxfId="34" priority="9">
      <formula>LEN(TRIM(E41))=0</formula>
    </cfRule>
  </conditionalFormatting>
  <conditionalFormatting sqref="E41:F44">
    <cfRule type="containsBlanks" dxfId="33" priority="8">
      <formula>LEN(TRIM(E41))=0</formula>
    </cfRule>
  </conditionalFormatting>
  <conditionalFormatting sqref="B51:D52">
    <cfRule type="containsBlanks" dxfId="32" priority="7">
      <formula>LEN(TRIM(B51))=0</formula>
    </cfRule>
  </conditionalFormatting>
  <conditionalFormatting sqref="E46:F46">
    <cfRule type="containsBlanks" dxfId="31" priority="6">
      <formula>LEN(TRIM(E46))=0</formula>
    </cfRule>
  </conditionalFormatting>
  <conditionalFormatting sqref="E47:F49">
    <cfRule type="containsBlanks" dxfId="30" priority="5">
      <formula>LEN(TRIM(E47))=0</formula>
    </cfRule>
  </conditionalFormatting>
  <conditionalFormatting sqref="E46:F49">
    <cfRule type="containsBlanks" dxfId="29" priority="4">
      <formula>LEN(TRIM(E46))=0</formula>
    </cfRule>
  </conditionalFormatting>
  <conditionalFormatting sqref="A57">
    <cfRule type="containsBlanks" dxfId="28" priority="3">
      <formula>LEN(TRIM(A57))=0</formula>
    </cfRule>
  </conditionalFormatting>
  <conditionalFormatting sqref="F53:G53">
    <cfRule type="containsBlanks" dxfId="27" priority="1">
      <formula>LEN(TRIM(F53))=0</formula>
    </cfRule>
  </conditionalFormatting>
  <conditionalFormatting sqref="F53:G53">
    <cfRule type="containsBlanks" dxfId="26" priority="2">
      <formula>LEN(TRIM(F53))=0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38" t="s">
        <v>11</v>
      </c>
      <c r="B1" s="238"/>
      <c r="C1" s="43"/>
      <c r="D1" s="43"/>
    </row>
    <row r="2" spans="1:14" ht="15" customHeight="1" x14ac:dyDescent="0.25">
      <c r="A2" s="239" t="str">
        <f>'Príloha č. 2 '!A2:G2</f>
        <v>Set kardiovaskulárny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spans="1:14" ht="15" customHeight="1" x14ac:dyDescent="0.25">
      <c r="A3" s="240"/>
      <c r="B3" s="240"/>
      <c r="C3" s="240"/>
      <c r="D3" s="240"/>
      <c r="E3" s="240"/>
      <c r="F3" s="44"/>
      <c r="G3" s="44"/>
      <c r="H3" s="44"/>
    </row>
    <row r="4" spans="1:14" s="26" customFormat="1" ht="60.75" customHeight="1" x14ac:dyDescent="0.25">
      <c r="A4" s="249" t="s">
        <v>55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</row>
    <row r="5" spans="1:14" s="19" customFormat="1" ht="31.5" customHeight="1" x14ac:dyDescent="0.25">
      <c r="A5" s="241" t="s">
        <v>20</v>
      </c>
      <c r="B5" s="245" t="s">
        <v>28</v>
      </c>
      <c r="C5" s="241" t="s">
        <v>29</v>
      </c>
      <c r="D5" s="243" t="s">
        <v>122</v>
      </c>
      <c r="E5" s="247" t="s">
        <v>21</v>
      </c>
      <c r="F5" s="247" t="s">
        <v>37</v>
      </c>
      <c r="G5" s="245" t="s">
        <v>36</v>
      </c>
      <c r="H5" s="245" t="s">
        <v>38</v>
      </c>
      <c r="I5" s="252" t="s">
        <v>56</v>
      </c>
      <c r="J5" s="253"/>
      <c r="K5" s="253"/>
      <c r="L5" s="254"/>
      <c r="M5" s="250" t="s">
        <v>57</v>
      </c>
      <c r="N5" s="251"/>
    </row>
    <row r="6" spans="1:14" s="19" customFormat="1" ht="45" customHeight="1" x14ac:dyDescent="0.25">
      <c r="A6" s="242"/>
      <c r="B6" s="246"/>
      <c r="C6" s="242"/>
      <c r="D6" s="244"/>
      <c r="E6" s="248"/>
      <c r="F6" s="248"/>
      <c r="G6" s="246"/>
      <c r="H6" s="246"/>
      <c r="I6" s="127" t="s">
        <v>30</v>
      </c>
      <c r="J6" s="128" t="s">
        <v>32</v>
      </c>
      <c r="K6" s="128" t="s">
        <v>22</v>
      </c>
      <c r="L6" s="129" t="s">
        <v>31</v>
      </c>
      <c r="M6" s="130" t="s">
        <v>30</v>
      </c>
      <c r="N6" s="131" t="s">
        <v>31</v>
      </c>
    </row>
    <row r="7" spans="1:14" s="144" customFormat="1" ht="9.75" customHeight="1" x14ac:dyDescent="0.25">
      <c r="A7" s="139" t="s">
        <v>13</v>
      </c>
      <c r="B7" s="140" t="s">
        <v>14</v>
      </c>
      <c r="C7" s="141" t="s">
        <v>15</v>
      </c>
      <c r="D7" s="142" t="s">
        <v>16</v>
      </c>
      <c r="E7" s="143" t="s">
        <v>23</v>
      </c>
      <c r="F7" s="143" t="s">
        <v>24</v>
      </c>
      <c r="G7" s="143" t="s">
        <v>25</v>
      </c>
      <c r="H7" s="143" t="s">
        <v>26</v>
      </c>
      <c r="I7" s="143" t="s">
        <v>27</v>
      </c>
      <c r="J7" s="143" t="s">
        <v>39</v>
      </c>
      <c r="K7" s="143" t="s">
        <v>40</v>
      </c>
      <c r="L7" s="143" t="s">
        <v>41</v>
      </c>
      <c r="M7" s="143" t="s">
        <v>42</v>
      </c>
      <c r="N7" s="143" t="s">
        <v>43</v>
      </c>
    </row>
    <row r="8" spans="1:14" s="36" customFormat="1" ht="32.1" customHeight="1" thickBot="1" x14ac:dyDescent="0.3">
      <c r="A8" s="20" t="s">
        <v>13</v>
      </c>
      <c r="B8" s="39" t="s">
        <v>125</v>
      </c>
      <c r="C8" s="20" t="s">
        <v>35</v>
      </c>
      <c r="D8" s="38">
        <v>670</v>
      </c>
      <c r="E8" s="21"/>
      <c r="F8" s="111"/>
      <c r="G8" s="111"/>
      <c r="H8" s="111"/>
      <c r="I8" s="136"/>
      <c r="J8" s="22"/>
      <c r="K8" s="145">
        <f>I8*J8</f>
        <v>0</v>
      </c>
      <c r="L8" s="146">
        <f>I8+K8</f>
        <v>0</v>
      </c>
      <c r="M8" s="147">
        <f>D8*I8</f>
        <v>0</v>
      </c>
      <c r="N8" s="146">
        <f>M8+(M8*J8)</f>
        <v>0</v>
      </c>
    </row>
    <row r="9" spans="1:14" s="37" customFormat="1" ht="24.95" customHeight="1" thickBot="1" x14ac:dyDescent="0.3">
      <c r="A9" s="23"/>
      <c r="B9" s="24"/>
      <c r="C9" s="24"/>
      <c r="D9" s="24"/>
      <c r="E9" s="25"/>
      <c r="F9" s="25"/>
      <c r="G9" s="25"/>
      <c r="H9" s="25"/>
      <c r="I9" s="24"/>
      <c r="J9" s="24"/>
      <c r="K9" s="24"/>
      <c r="L9" s="24"/>
      <c r="M9" s="137">
        <f>SUM(M8:M8)</f>
        <v>0</v>
      </c>
      <c r="N9" s="138">
        <f>SUM(N8:N8)</f>
        <v>0</v>
      </c>
    </row>
    <row r="10" spans="1:14" s="26" customFormat="1" ht="30" customHeight="1" x14ac:dyDescent="0.25">
      <c r="A10" s="237" t="s">
        <v>0</v>
      </c>
      <c r="B10" s="237"/>
      <c r="C10" s="211" t="str">
        <f>IF('Príloha č. 1'!$C$6="","",'Príloha č. 1'!$C$6)</f>
        <v/>
      </c>
      <c r="D10" s="211"/>
    </row>
    <row r="11" spans="1:14" s="26" customFormat="1" ht="15" customHeight="1" x14ac:dyDescent="0.25">
      <c r="A11" s="234" t="s">
        <v>1</v>
      </c>
      <c r="B11" s="234"/>
      <c r="C11" s="209" t="str">
        <f>IF('Príloha č. 1'!$C$7="","",'Príloha č. 1'!$C$7)</f>
        <v/>
      </c>
      <c r="D11" s="209"/>
    </row>
    <row r="12" spans="1:14" s="26" customFormat="1" x14ac:dyDescent="0.25">
      <c r="A12" s="234" t="s">
        <v>2</v>
      </c>
      <c r="B12" s="234"/>
      <c r="C12" s="209" t="str">
        <f>IF('Príloha č. 1'!$C$8="","",'Príloha č. 1'!$C$8)</f>
        <v/>
      </c>
      <c r="D12" s="209"/>
    </row>
    <row r="13" spans="1:14" s="26" customFormat="1" x14ac:dyDescent="0.25">
      <c r="A13" s="234" t="s">
        <v>3</v>
      </c>
      <c r="B13" s="234"/>
      <c r="C13" s="209" t="str">
        <f>IF('Príloha č. 1'!$C$9="","",'Príloha č. 1'!$C$9)</f>
        <v/>
      </c>
      <c r="D13" s="209"/>
    </row>
    <row r="14" spans="1:14" x14ac:dyDescent="0.25">
      <c r="C14" s="40"/>
      <c r="D14" s="27"/>
      <c r="E14" s="27"/>
      <c r="F14" s="43"/>
      <c r="G14" s="43"/>
      <c r="H14" s="43"/>
    </row>
    <row r="15" spans="1:14" ht="15" customHeight="1" x14ac:dyDescent="0.25">
      <c r="A15" s="18" t="s">
        <v>7</v>
      </c>
      <c r="B15" s="97" t="str">
        <f>IF('Príloha č. 1'!B24:C24="","",'Príloha č. 1'!B24:C24)</f>
        <v/>
      </c>
      <c r="F15" s="43"/>
      <c r="G15" s="43"/>
      <c r="H15" s="43"/>
      <c r="L15" s="100"/>
    </row>
    <row r="16" spans="1:14" ht="15" customHeight="1" x14ac:dyDescent="0.25">
      <c r="A16" s="18" t="s">
        <v>8</v>
      </c>
      <c r="B16" s="42" t="str">
        <f>IF('Príloha č. 1'!B25:C25="","",'Príloha č. 1'!B25:C25)</f>
        <v/>
      </c>
      <c r="C16" s="40"/>
      <c r="D16" s="27"/>
      <c r="E16" s="27"/>
      <c r="F16" s="43"/>
      <c r="G16" s="43"/>
      <c r="H16" s="43"/>
      <c r="L16" s="101" t="s">
        <v>59</v>
      </c>
      <c r="M16" s="98"/>
    </row>
    <row r="17" spans="1:14" x14ac:dyDescent="0.25">
      <c r="F17" s="43"/>
      <c r="G17" s="43"/>
      <c r="H17" s="43"/>
      <c r="K17" s="26"/>
      <c r="L17" s="101" t="s">
        <v>60</v>
      </c>
      <c r="M17" s="213" t="str">
        <f>IF('Príloha č. 1'!$D$29="","",'Príloha č. 1'!$D$29)</f>
        <v/>
      </c>
      <c r="N17" s="213"/>
    </row>
    <row r="18" spans="1:14" x14ac:dyDescent="0.25">
      <c r="F18" s="96"/>
      <c r="G18" s="96"/>
      <c r="H18" s="96"/>
      <c r="K18" s="26"/>
      <c r="L18" s="101"/>
      <c r="M18" s="29"/>
      <c r="N18" s="29"/>
    </row>
    <row r="19" spans="1:14" s="27" customFormat="1" x14ac:dyDescent="0.25">
      <c r="A19" s="235" t="s">
        <v>10</v>
      </c>
      <c r="B19" s="235"/>
      <c r="C19" s="40"/>
      <c r="K19" s="18"/>
      <c r="L19" s="18"/>
      <c r="N19" s="18"/>
    </row>
    <row r="20" spans="1:14" s="29" customFormat="1" ht="15" customHeight="1" x14ac:dyDescent="0.25">
      <c r="A20" s="28"/>
      <c r="B20" s="236" t="s">
        <v>12</v>
      </c>
      <c r="C20" s="236"/>
      <c r="D20" s="236"/>
      <c r="E20" s="236"/>
      <c r="F20" s="41"/>
      <c r="G20" s="41"/>
      <c r="H20" s="41"/>
    </row>
    <row r="21" spans="1:14" s="34" customFormat="1" ht="5.85" customHeight="1" thickBot="1" x14ac:dyDescent="0.3">
      <c r="A21" s="18"/>
      <c r="B21" s="30"/>
      <c r="C21" s="30"/>
      <c r="D21" s="30"/>
      <c r="E21" s="31"/>
      <c r="F21" s="31"/>
      <c r="G21" s="31"/>
      <c r="H21" s="31"/>
      <c r="I21" s="33"/>
      <c r="J21" s="32"/>
      <c r="M21" s="33"/>
    </row>
    <row r="22" spans="1:14" s="34" customFormat="1" ht="15.75" thickBot="1" x14ac:dyDescent="0.3">
      <c r="A22" s="35"/>
      <c r="B22" s="30" t="s">
        <v>58</v>
      </c>
      <c r="C22" s="30"/>
      <c r="D22" s="30"/>
      <c r="E22" s="31"/>
      <c r="F22" s="31"/>
      <c r="G22" s="31"/>
      <c r="H22" s="31"/>
      <c r="I22" s="33"/>
      <c r="J22" s="32"/>
      <c r="M22" s="33"/>
    </row>
    <row r="23" spans="1:14" ht="27" customHeight="1" x14ac:dyDescent="0.25">
      <c r="A23" s="234" t="s">
        <v>69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</mergeCells>
  <conditionalFormatting sqref="B15:B16">
    <cfRule type="containsBlanks" dxfId="25" priority="12">
      <formula>LEN(TRIM(B15))=0</formula>
    </cfRule>
  </conditionalFormatting>
  <conditionalFormatting sqref="C10:D13">
    <cfRule type="containsBlanks" dxfId="24" priority="4">
      <formula>LEN(TRIM(C10))=0</formula>
    </cfRule>
  </conditionalFormatting>
  <conditionalFormatting sqref="M17:N17">
    <cfRule type="containsBlanks" dxfId="23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5: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9"/>
    <col min="72" max="16384" width="9.140625" style="1"/>
  </cols>
  <sheetData>
    <row r="1" spans="1:71" s="57" customFormat="1" ht="15" customHeight="1" x14ac:dyDescent="0.25">
      <c r="A1" s="238" t="s">
        <v>11</v>
      </c>
      <c r="B1" s="238"/>
      <c r="C1" s="168"/>
      <c r="D1" s="168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customHeight="1" x14ac:dyDescent="0.2">
      <c r="A2" s="239" t="str">
        <f>'Príloha č. 2 '!A2:G2</f>
        <v>Set kardiovaskulárny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40"/>
      <c r="B3" s="240"/>
      <c r="C3" s="240"/>
      <c r="D3" s="240"/>
      <c r="E3" s="240"/>
      <c r="F3" s="169"/>
      <c r="G3" s="169"/>
      <c r="H3" s="169"/>
    </row>
    <row r="4" spans="1:71" s="61" customFormat="1" ht="30" customHeight="1" x14ac:dyDescent="0.25">
      <c r="A4" s="277" t="s">
        <v>46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78" t="s">
        <v>126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</row>
    <row r="6" spans="1:71" s="90" customFormat="1" ht="15" customHeight="1" x14ac:dyDescent="0.25">
      <c r="A6" s="279" t="s">
        <v>20</v>
      </c>
      <c r="B6" s="270" t="s">
        <v>49</v>
      </c>
      <c r="C6" s="270" t="s">
        <v>50</v>
      </c>
      <c r="D6" s="273" t="s">
        <v>37</v>
      </c>
      <c r="E6" s="275" t="s">
        <v>51</v>
      </c>
      <c r="F6" s="273" t="s">
        <v>52</v>
      </c>
      <c r="G6" s="255" t="s">
        <v>53</v>
      </c>
      <c r="H6" s="265" t="s">
        <v>54</v>
      </c>
      <c r="I6" s="267" t="s">
        <v>68</v>
      </c>
      <c r="J6" s="268"/>
      <c r="K6" s="269"/>
      <c r="L6" s="258" t="s">
        <v>123</v>
      </c>
    </row>
    <row r="7" spans="1:71" s="90" customFormat="1" ht="48.75" customHeight="1" x14ac:dyDescent="0.25">
      <c r="A7" s="280"/>
      <c r="B7" s="271"/>
      <c r="C7" s="271"/>
      <c r="D7" s="274"/>
      <c r="E7" s="276"/>
      <c r="F7" s="274"/>
      <c r="G7" s="256"/>
      <c r="H7" s="266"/>
      <c r="I7" s="112" t="s">
        <v>30</v>
      </c>
      <c r="J7" s="113" t="s">
        <v>70</v>
      </c>
      <c r="K7" s="113" t="s">
        <v>31</v>
      </c>
      <c r="L7" s="259"/>
    </row>
    <row r="8" spans="1:71" s="70" customFormat="1" ht="12" customHeight="1" x14ac:dyDescent="0.25">
      <c r="A8" s="108" t="s">
        <v>13</v>
      </c>
      <c r="B8" s="109" t="s">
        <v>14</v>
      </c>
      <c r="C8" s="109" t="s">
        <v>15</v>
      </c>
      <c r="D8" s="91" t="s">
        <v>16</v>
      </c>
      <c r="E8" s="110" t="s">
        <v>23</v>
      </c>
      <c r="F8" s="91" t="s">
        <v>24</v>
      </c>
      <c r="G8" s="110" t="s">
        <v>25</v>
      </c>
      <c r="H8" s="92" t="s">
        <v>26</v>
      </c>
      <c r="I8" s="114" t="s">
        <v>27</v>
      </c>
      <c r="J8" s="114" t="s">
        <v>39</v>
      </c>
      <c r="K8" s="114" t="s">
        <v>40</v>
      </c>
      <c r="L8" s="115" t="s">
        <v>41</v>
      </c>
    </row>
    <row r="9" spans="1:71" s="70" customFormat="1" ht="24.95" customHeight="1" x14ac:dyDescent="0.25">
      <c r="A9" s="63"/>
      <c r="B9" s="64"/>
      <c r="C9" s="65"/>
      <c r="D9" s="66"/>
      <c r="E9" s="67"/>
      <c r="F9" s="68"/>
      <c r="G9" s="69"/>
      <c r="H9" s="93"/>
      <c r="I9" s="132"/>
      <c r="J9" s="135"/>
      <c r="K9" s="132"/>
      <c r="L9" s="260">
        <v>670</v>
      </c>
    </row>
    <row r="10" spans="1:71" s="70" customFormat="1" ht="24.95" customHeight="1" x14ac:dyDescent="0.25">
      <c r="A10" s="71"/>
      <c r="B10" s="72"/>
      <c r="C10" s="73"/>
      <c r="D10" s="74"/>
      <c r="E10" s="75"/>
      <c r="F10" s="76"/>
      <c r="G10" s="77"/>
      <c r="H10" s="94"/>
      <c r="I10" s="133"/>
      <c r="J10" s="116"/>
      <c r="K10" s="133"/>
      <c r="L10" s="261"/>
    </row>
    <row r="11" spans="1:71" s="70" customFormat="1" ht="24.95" customHeight="1" thickBot="1" x14ac:dyDescent="0.3">
      <c r="A11" s="78"/>
      <c r="B11" s="79"/>
      <c r="C11" s="80"/>
      <c r="D11" s="81"/>
      <c r="E11" s="82"/>
      <c r="F11" s="83"/>
      <c r="G11" s="84"/>
      <c r="H11" s="95"/>
      <c r="I11" s="134"/>
      <c r="J11" s="117"/>
      <c r="K11" s="134"/>
      <c r="L11" s="262"/>
    </row>
    <row r="12" spans="1:71" s="70" customFormat="1" ht="12" customHeight="1" x14ac:dyDescent="0.25">
      <c r="A12" s="85"/>
      <c r="B12" s="86"/>
      <c r="C12" s="86"/>
      <c r="D12" s="85"/>
      <c r="E12" s="85"/>
      <c r="F12" s="85"/>
      <c r="G12" s="85"/>
      <c r="H12" s="85"/>
      <c r="I12" s="87"/>
      <c r="J12" s="88"/>
      <c r="K12" s="87"/>
    </row>
    <row r="13" spans="1:71" s="70" customFormat="1" ht="12" customHeight="1" x14ac:dyDescent="0.25">
      <c r="A13" s="85"/>
      <c r="B13" s="86"/>
      <c r="C13" s="86"/>
      <c r="D13" s="85"/>
      <c r="E13" s="85"/>
      <c r="F13" s="85"/>
      <c r="G13" s="85"/>
      <c r="H13" s="85"/>
      <c r="I13" s="87"/>
      <c r="J13" s="88"/>
      <c r="K13" s="87"/>
    </row>
    <row r="14" spans="1:71" s="70" customFormat="1" ht="24.95" customHeight="1" x14ac:dyDescent="0.25">
      <c r="A14" s="264" t="s">
        <v>67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</row>
    <row r="16" spans="1:71" s="18" customFormat="1" ht="15" customHeight="1" x14ac:dyDescent="0.25">
      <c r="A16" s="18" t="s">
        <v>7</v>
      </c>
      <c r="B16" s="263" t="str">
        <f>IF('Príloha č. 1'!B24:C24="","",'Príloha č. 1'!B24:C24)</f>
        <v/>
      </c>
      <c r="C16" s="263"/>
    </row>
    <row r="17" spans="1:10" s="18" customFormat="1" ht="15" customHeight="1" x14ac:dyDescent="0.25">
      <c r="A17" s="18" t="s">
        <v>8</v>
      </c>
      <c r="B17" s="272" t="str">
        <f>IF('Príloha č. 1'!B25:C25="","",'Príloha č. 1'!B25:C25)</f>
        <v/>
      </c>
      <c r="C17" s="272"/>
    </row>
    <row r="18" spans="1:10" s="18" customFormat="1" x14ac:dyDescent="0.25">
      <c r="G18" s="99"/>
      <c r="H18" s="106" t="s">
        <v>59</v>
      </c>
      <c r="I18" s="98"/>
      <c r="J18" s="99"/>
    </row>
    <row r="19" spans="1:10" s="18" customFormat="1" ht="15" customHeight="1" x14ac:dyDescent="0.25">
      <c r="G19" s="19"/>
      <c r="H19" s="106" t="s">
        <v>60</v>
      </c>
      <c r="I19" s="213" t="str">
        <f>IF('Príloha č. 1'!$D$29="","",'Príloha č. 1'!$D$29)</f>
        <v/>
      </c>
      <c r="J19" s="213"/>
    </row>
    <row r="20" spans="1:10" s="18" customFormat="1" ht="16.5" customHeight="1" x14ac:dyDescent="0.25">
      <c r="G20" s="55"/>
      <c r="H20" s="55"/>
    </row>
    <row r="21" spans="1:10" s="27" customFormat="1" x14ac:dyDescent="0.25">
      <c r="A21" s="235" t="s">
        <v>10</v>
      </c>
      <c r="B21" s="235"/>
      <c r="E21" s="18"/>
    </row>
    <row r="22" spans="1:10" s="29" customFormat="1" ht="15" customHeight="1" x14ac:dyDescent="0.25">
      <c r="A22" s="28"/>
      <c r="B22" s="257" t="s">
        <v>12</v>
      </c>
      <c r="C22" s="236"/>
      <c r="D22" s="50"/>
      <c r="E22" s="18"/>
    </row>
    <row r="23" spans="1:10" ht="41.25" customHeight="1" x14ac:dyDescent="0.25"/>
  </sheetData>
  <mergeCells count="22">
    <mergeCell ref="C6:C7"/>
    <mergeCell ref="A1:B1"/>
    <mergeCell ref="A2:L2"/>
    <mergeCell ref="A3:E3"/>
    <mergeCell ref="A4:K4"/>
    <mergeCell ref="A5:K5"/>
    <mergeCell ref="G6:G7"/>
    <mergeCell ref="A21:B21"/>
    <mergeCell ref="B22:C22"/>
    <mergeCell ref="L6:L7"/>
    <mergeCell ref="L9:L11"/>
    <mergeCell ref="I19:J19"/>
    <mergeCell ref="B16:C16"/>
    <mergeCell ref="A14:K14"/>
    <mergeCell ref="H6:H7"/>
    <mergeCell ref="I6:K6"/>
    <mergeCell ref="B6:B7"/>
    <mergeCell ref="B17:C17"/>
    <mergeCell ref="D6:D7"/>
    <mergeCell ref="E6:E7"/>
    <mergeCell ref="F6:F7"/>
    <mergeCell ref="A6:A7"/>
  </mergeCells>
  <conditionalFormatting sqref="B16:C17">
    <cfRule type="containsBlanks" dxfId="22" priority="2">
      <formula>LEN(TRIM(B16))=0</formula>
    </cfRule>
  </conditionalFormatting>
  <conditionalFormatting sqref="I19:J19">
    <cfRule type="containsBlanks" dxfId="21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16:C1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4"/>
  <sheetViews>
    <sheetView showGridLines="0" zoomScale="80" zoomScaleNormal="80" workbookViewId="0">
      <selection activeCell="C1" sqref="C1"/>
    </sheetView>
  </sheetViews>
  <sheetFormatPr defaultRowHeight="12.75" x14ac:dyDescent="0.2"/>
  <cols>
    <col min="1" max="1" width="4.7109375" style="151" bestFit="1" customWidth="1"/>
    <col min="2" max="2" width="19.7109375" style="151" customWidth="1"/>
    <col min="3" max="3" width="28.7109375" style="151" customWidth="1"/>
    <col min="4" max="4" width="33.42578125" style="151" customWidth="1"/>
    <col min="5" max="5" width="10.42578125" style="151" bestFit="1" customWidth="1"/>
    <col min="6" max="256" width="9.140625" style="151"/>
    <col min="257" max="257" width="4.7109375" style="151" bestFit="1" customWidth="1"/>
    <col min="258" max="258" width="19.7109375" style="151" customWidth="1"/>
    <col min="259" max="259" width="28.7109375" style="151" customWidth="1"/>
    <col min="260" max="260" width="33.42578125" style="151" customWidth="1"/>
    <col min="261" max="261" width="10.42578125" style="151" bestFit="1" customWidth="1"/>
    <col min="262" max="512" width="9.140625" style="151"/>
    <col min="513" max="513" width="4.7109375" style="151" bestFit="1" customWidth="1"/>
    <col min="514" max="514" width="19.7109375" style="151" customWidth="1"/>
    <col min="515" max="515" width="28.7109375" style="151" customWidth="1"/>
    <col min="516" max="516" width="33.42578125" style="151" customWidth="1"/>
    <col min="517" max="517" width="10.42578125" style="151" bestFit="1" customWidth="1"/>
    <col min="518" max="768" width="9.140625" style="151"/>
    <col min="769" max="769" width="4.7109375" style="151" bestFit="1" customWidth="1"/>
    <col min="770" max="770" width="19.7109375" style="151" customWidth="1"/>
    <col min="771" max="771" width="28.7109375" style="151" customWidth="1"/>
    <col min="772" max="772" width="33.42578125" style="151" customWidth="1"/>
    <col min="773" max="773" width="10.42578125" style="151" bestFit="1" customWidth="1"/>
    <col min="774" max="1024" width="9.140625" style="151"/>
    <col min="1025" max="1025" width="4.7109375" style="151" bestFit="1" customWidth="1"/>
    <col min="1026" max="1026" width="19.7109375" style="151" customWidth="1"/>
    <col min="1027" max="1027" width="28.7109375" style="151" customWidth="1"/>
    <col min="1028" max="1028" width="33.42578125" style="151" customWidth="1"/>
    <col min="1029" max="1029" width="10.42578125" style="151" bestFit="1" customWidth="1"/>
    <col min="1030" max="1280" width="9.140625" style="151"/>
    <col min="1281" max="1281" width="4.7109375" style="151" bestFit="1" customWidth="1"/>
    <col min="1282" max="1282" width="19.7109375" style="151" customWidth="1"/>
    <col min="1283" max="1283" width="28.7109375" style="151" customWidth="1"/>
    <col min="1284" max="1284" width="33.42578125" style="151" customWidth="1"/>
    <col min="1285" max="1285" width="10.42578125" style="151" bestFit="1" customWidth="1"/>
    <col min="1286" max="1536" width="9.140625" style="151"/>
    <col min="1537" max="1537" width="4.7109375" style="151" bestFit="1" customWidth="1"/>
    <col min="1538" max="1538" width="19.7109375" style="151" customWidth="1"/>
    <col min="1539" max="1539" width="28.7109375" style="151" customWidth="1"/>
    <col min="1540" max="1540" width="33.42578125" style="151" customWidth="1"/>
    <col min="1541" max="1541" width="10.42578125" style="151" bestFit="1" customWidth="1"/>
    <col min="1542" max="1792" width="9.140625" style="151"/>
    <col min="1793" max="1793" width="4.7109375" style="151" bestFit="1" customWidth="1"/>
    <col min="1794" max="1794" width="19.7109375" style="151" customWidth="1"/>
    <col min="1795" max="1795" width="28.7109375" style="151" customWidth="1"/>
    <col min="1796" max="1796" width="33.42578125" style="151" customWidth="1"/>
    <col min="1797" max="1797" width="10.42578125" style="151" bestFit="1" customWidth="1"/>
    <col min="1798" max="2048" width="9.140625" style="151"/>
    <col min="2049" max="2049" width="4.7109375" style="151" bestFit="1" customWidth="1"/>
    <col min="2050" max="2050" width="19.7109375" style="151" customWidth="1"/>
    <col min="2051" max="2051" width="28.7109375" style="151" customWidth="1"/>
    <col min="2052" max="2052" width="33.42578125" style="151" customWidth="1"/>
    <col min="2053" max="2053" width="10.42578125" style="151" bestFit="1" customWidth="1"/>
    <col min="2054" max="2304" width="9.140625" style="151"/>
    <col min="2305" max="2305" width="4.7109375" style="151" bestFit="1" customWidth="1"/>
    <col min="2306" max="2306" width="19.7109375" style="151" customWidth="1"/>
    <col min="2307" max="2307" width="28.7109375" style="151" customWidth="1"/>
    <col min="2308" max="2308" width="33.42578125" style="151" customWidth="1"/>
    <col min="2309" max="2309" width="10.42578125" style="151" bestFit="1" customWidth="1"/>
    <col min="2310" max="2560" width="9.140625" style="151"/>
    <col min="2561" max="2561" width="4.7109375" style="151" bestFit="1" customWidth="1"/>
    <col min="2562" max="2562" width="19.7109375" style="151" customWidth="1"/>
    <col min="2563" max="2563" width="28.7109375" style="151" customWidth="1"/>
    <col min="2564" max="2564" width="33.42578125" style="151" customWidth="1"/>
    <col min="2565" max="2565" width="10.42578125" style="151" bestFit="1" customWidth="1"/>
    <col min="2566" max="2816" width="9.140625" style="151"/>
    <col min="2817" max="2817" width="4.7109375" style="151" bestFit="1" customWidth="1"/>
    <col min="2818" max="2818" width="19.7109375" style="151" customWidth="1"/>
    <col min="2819" max="2819" width="28.7109375" style="151" customWidth="1"/>
    <col min="2820" max="2820" width="33.42578125" style="151" customWidth="1"/>
    <col min="2821" max="2821" width="10.42578125" style="151" bestFit="1" customWidth="1"/>
    <col min="2822" max="3072" width="9.140625" style="151"/>
    <col min="3073" max="3073" width="4.7109375" style="151" bestFit="1" customWidth="1"/>
    <col min="3074" max="3074" width="19.7109375" style="151" customWidth="1"/>
    <col min="3075" max="3075" width="28.7109375" style="151" customWidth="1"/>
    <col min="3076" max="3076" width="33.42578125" style="151" customWidth="1"/>
    <col min="3077" max="3077" width="10.42578125" style="151" bestFit="1" customWidth="1"/>
    <col min="3078" max="3328" width="9.140625" style="151"/>
    <col min="3329" max="3329" width="4.7109375" style="151" bestFit="1" customWidth="1"/>
    <col min="3330" max="3330" width="19.7109375" style="151" customWidth="1"/>
    <col min="3331" max="3331" width="28.7109375" style="151" customWidth="1"/>
    <col min="3332" max="3332" width="33.42578125" style="151" customWidth="1"/>
    <col min="3333" max="3333" width="10.42578125" style="151" bestFit="1" customWidth="1"/>
    <col min="3334" max="3584" width="9.140625" style="151"/>
    <col min="3585" max="3585" width="4.7109375" style="151" bestFit="1" customWidth="1"/>
    <col min="3586" max="3586" width="19.7109375" style="151" customWidth="1"/>
    <col min="3587" max="3587" width="28.7109375" style="151" customWidth="1"/>
    <col min="3588" max="3588" width="33.42578125" style="151" customWidth="1"/>
    <col min="3589" max="3589" width="10.42578125" style="151" bestFit="1" customWidth="1"/>
    <col min="3590" max="3840" width="9.140625" style="151"/>
    <col min="3841" max="3841" width="4.7109375" style="151" bestFit="1" customWidth="1"/>
    <col min="3842" max="3842" width="19.7109375" style="151" customWidth="1"/>
    <col min="3843" max="3843" width="28.7109375" style="151" customWidth="1"/>
    <col min="3844" max="3844" width="33.42578125" style="151" customWidth="1"/>
    <col min="3845" max="3845" width="10.42578125" style="151" bestFit="1" customWidth="1"/>
    <col min="3846" max="4096" width="9.140625" style="151"/>
    <col min="4097" max="4097" width="4.7109375" style="151" bestFit="1" customWidth="1"/>
    <col min="4098" max="4098" width="19.7109375" style="151" customWidth="1"/>
    <col min="4099" max="4099" width="28.7109375" style="151" customWidth="1"/>
    <col min="4100" max="4100" width="33.42578125" style="151" customWidth="1"/>
    <col min="4101" max="4101" width="10.42578125" style="151" bestFit="1" customWidth="1"/>
    <col min="4102" max="4352" width="9.140625" style="151"/>
    <col min="4353" max="4353" width="4.7109375" style="151" bestFit="1" customWidth="1"/>
    <col min="4354" max="4354" width="19.7109375" style="151" customWidth="1"/>
    <col min="4355" max="4355" width="28.7109375" style="151" customWidth="1"/>
    <col min="4356" max="4356" width="33.42578125" style="151" customWidth="1"/>
    <col min="4357" max="4357" width="10.42578125" style="151" bestFit="1" customWidth="1"/>
    <col min="4358" max="4608" width="9.140625" style="151"/>
    <col min="4609" max="4609" width="4.7109375" style="151" bestFit="1" customWidth="1"/>
    <col min="4610" max="4610" width="19.7109375" style="151" customWidth="1"/>
    <col min="4611" max="4611" width="28.7109375" style="151" customWidth="1"/>
    <col min="4612" max="4612" width="33.42578125" style="151" customWidth="1"/>
    <col min="4613" max="4613" width="10.42578125" style="151" bestFit="1" customWidth="1"/>
    <col min="4614" max="4864" width="9.140625" style="151"/>
    <col min="4865" max="4865" width="4.7109375" style="151" bestFit="1" customWidth="1"/>
    <col min="4866" max="4866" width="19.7109375" style="151" customWidth="1"/>
    <col min="4867" max="4867" width="28.7109375" style="151" customWidth="1"/>
    <col min="4868" max="4868" width="33.42578125" style="151" customWidth="1"/>
    <col min="4869" max="4869" width="10.42578125" style="151" bestFit="1" customWidth="1"/>
    <col min="4870" max="5120" width="9.140625" style="151"/>
    <col min="5121" max="5121" width="4.7109375" style="151" bestFit="1" customWidth="1"/>
    <col min="5122" max="5122" width="19.7109375" style="151" customWidth="1"/>
    <col min="5123" max="5123" width="28.7109375" style="151" customWidth="1"/>
    <col min="5124" max="5124" width="33.42578125" style="151" customWidth="1"/>
    <col min="5125" max="5125" width="10.42578125" style="151" bestFit="1" customWidth="1"/>
    <col min="5126" max="5376" width="9.140625" style="151"/>
    <col min="5377" max="5377" width="4.7109375" style="151" bestFit="1" customWidth="1"/>
    <col min="5378" max="5378" width="19.7109375" style="151" customWidth="1"/>
    <col min="5379" max="5379" width="28.7109375" style="151" customWidth="1"/>
    <col min="5380" max="5380" width="33.42578125" style="151" customWidth="1"/>
    <col min="5381" max="5381" width="10.42578125" style="151" bestFit="1" customWidth="1"/>
    <col min="5382" max="5632" width="9.140625" style="151"/>
    <col min="5633" max="5633" width="4.7109375" style="151" bestFit="1" customWidth="1"/>
    <col min="5634" max="5634" width="19.7109375" style="151" customWidth="1"/>
    <col min="5635" max="5635" width="28.7109375" style="151" customWidth="1"/>
    <col min="5636" max="5636" width="33.42578125" style="151" customWidth="1"/>
    <col min="5637" max="5637" width="10.42578125" style="151" bestFit="1" customWidth="1"/>
    <col min="5638" max="5888" width="9.140625" style="151"/>
    <col min="5889" max="5889" width="4.7109375" style="151" bestFit="1" customWidth="1"/>
    <col min="5890" max="5890" width="19.7109375" style="151" customWidth="1"/>
    <col min="5891" max="5891" width="28.7109375" style="151" customWidth="1"/>
    <col min="5892" max="5892" width="33.42578125" style="151" customWidth="1"/>
    <col min="5893" max="5893" width="10.42578125" style="151" bestFit="1" customWidth="1"/>
    <col min="5894" max="6144" width="9.140625" style="151"/>
    <col min="6145" max="6145" width="4.7109375" style="151" bestFit="1" customWidth="1"/>
    <col min="6146" max="6146" width="19.7109375" style="151" customWidth="1"/>
    <col min="6147" max="6147" width="28.7109375" style="151" customWidth="1"/>
    <col min="6148" max="6148" width="33.42578125" style="151" customWidth="1"/>
    <col min="6149" max="6149" width="10.42578125" style="151" bestFit="1" customWidth="1"/>
    <col min="6150" max="6400" width="9.140625" style="151"/>
    <col min="6401" max="6401" width="4.7109375" style="151" bestFit="1" customWidth="1"/>
    <col min="6402" max="6402" width="19.7109375" style="151" customWidth="1"/>
    <col min="6403" max="6403" width="28.7109375" style="151" customWidth="1"/>
    <col min="6404" max="6404" width="33.42578125" style="151" customWidth="1"/>
    <col min="6405" max="6405" width="10.42578125" style="151" bestFit="1" customWidth="1"/>
    <col min="6406" max="6656" width="9.140625" style="151"/>
    <col min="6657" max="6657" width="4.7109375" style="151" bestFit="1" customWidth="1"/>
    <col min="6658" max="6658" width="19.7109375" style="151" customWidth="1"/>
    <col min="6659" max="6659" width="28.7109375" style="151" customWidth="1"/>
    <col min="6660" max="6660" width="33.42578125" style="151" customWidth="1"/>
    <col min="6661" max="6661" width="10.42578125" style="151" bestFit="1" customWidth="1"/>
    <col min="6662" max="6912" width="9.140625" style="151"/>
    <col min="6913" max="6913" width="4.7109375" style="151" bestFit="1" customWidth="1"/>
    <col min="6914" max="6914" width="19.7109375" style="151" customWidth="1"/>
    <col min="6915" max="6915" width="28.7109375" style="151" customWidth="1"/>
    <col min="6916" max="6916" width="33.42578125" style="151" customWidth="1"/>
    <col min="6917" max="6917" width="10.42578125" style="151" bestFit="1" customWidth="1"/>
    <col min="6918" max="7168" width="9.140625" style="151"/>
    <col min="7169" max="7169" width="4.7109375" style="151" bestFit="1" customWidth="1"/>
    <col min="7170" max="7170" width="19.7109375" style="151" customWidth="1"/>
    <col min="7171" max="7171" width="28.7109375" style="151" customWidth="1"/>
    <col min="7172" max="7172" width="33.42578125" style="151" customWidth="1"/>
    <col min="7173" max="7173" width="10.42578125" style="151" bestFit="1" customWidth="1"/>
    <col min="7174" max="7424" width="9.140625" style="151"/>
    <col min="7425" max="7425" width="4.7109375" style="151" bestFit="1" customWidth="1"/>
    <col min="7426" max="7426" width="19.7109375" style="151" customWidth="1"/>
    <col min="7427" max="7427" width="28.7109375" style="151" customWidth="1"/>
    <col min="7428" max="7428" width="33.42578125" style="151" customWidth="1"/>
    <col min="7429" max="7429" width="10.42578125" style="151" bestFit="1" customWidth="1"/>
    <col min="7430" max="7680" width="9.140625" style="151"/>
    <col min="7681" max="7681" width="4.7109375" style="151" bestFit="1" customWidth="1"/>
    <col min="7682" max="7682" width="19.7109375" style="151" customWidth="1"/>
    <col min="7683" max="7683" width="28.7109375" style="151" customWidth="1"/>
    <col min="7684" max="7684" width="33.42578125" style="151" customWidth="1"/>
    <col min="7685" max="7685" width="10.42578125" style="151" bestFit="1" customWidth="1"/>
    <col min="7686" max="7936" width="9.140625" style="151"/>
    <col min="7937" max="7937" width="4.7109375" style="151" bestFit="1" customWidth="1"/>
    <col min="7938" max="7938" width="19.7109375" style="151" customWidth="1"/>
    <col min="7939" max="7939" width="28.7109375" style="151" customWidth="1"/>
    <col min="7940" max="7940" width="33.42578125" style="151" customWidth="1"/>
    <col min="7941" max="7941" width="10.42578125" style="151" bestFit="1" customWidth="1"/>
    <col min="7942" max="8192" width="9.140625" style="151"/>
    <col min="8193" max="8193" width="4.7109375" style="151" bestFit="1" customWidth="1"/>
    <col min="8194" max="8194" width="19.7109375" style="151" customWidth="1"/>
    <col min="8195" max="8195" width="28.7109375" style="151" customWidth="1"/>
    <col min="8196" max="8196" width="33.42578125" style="151" customWidth="1"/>
    <col min="8197" max="8197" width="10.42578125" style="151" bestFit="1" customWidth="1"/>
    <col min="8198" max="8448" width="9.140625" style="151"/>
    <col min="8449" max="8449" width="4.7109375" style="151" bestFit="1" customWidth="1"/>
    <col min="8450" max="8450" width="19.7109375" style="151" customWidth="1"/>
    <col min="8451" max="8451" width="28.7109375" style="151" customWidth="1"/>
    <col min="8452" max="8452" width="33.42578125" style="151" customWidth="1"/>
    <col min="8453" max="8453" width="10.42578125" style="151" bestFit="1" customWidth="1"/>
    <col min="8454" max="8704" width="9.140625" style="151"/>
    <col min="8705" max="8705" width="4.7109375" style="151" bestFit="1" customWidth="1"/>
    <col min="8706" max="8706" width="19.7109375" style="151" customWidth="1"/>
    <col min="8707" max="8707" width="28.7109375" style="151" customWidth="1"/>
    <col min="8708" max="8708" width="33.42578125" style="151" customWidth="1"/>
    <col min="8709" max="8709" width="10.42578125" style="151" bestFit="1" customWidth="1"/>
    <col min="8710" max="8960" width="9.140625" style="151"/>
    <col min="8961" max="8961" width="4.7109375" style="151" bestFit="1" customWidth="1"/>
    <col min="8962" max="8962" width="19.7109375" style="151" customWidth="1"/>
    <col min="8963" max="8963" width="28.7109375" style="151" customWidth="1"/>
    <col min="8964" max="8964" width="33.42578125" style="151" customWidth="1"/>
    <col min="8965" max="8965" width="10.42578125" style="151" bestFit="1" customWidth="1"/>
    <col min="8966" max="9216" width="9.140625" style="151"/>
    <col min="9217" max="9217" width="4.7109375" style="151" bestFit="1" customWidth="1"/>
    <col min="9218" max="9218" width="19.7109375" style="151" customWidth="1"/>
    <col min="9219" max="9219" width="28.7109375" style="151" customWidth="1"/>
    <col min="9220" max="9220" width="33.42578125" style="151" customWidth="1"/>
    <col min="9221" max="9221" width="10.42578125" style="151" bestFit="1" customWidth="1"/>
    <col min="9222" max="9472" width="9.140625" style="151"/>
    <col min="9473" max="9473" width="4.7109375" style="151" bestFit="1" customWidth="1"/>
    <col min="9474" max="9474" width="19.7109375" style="151" customWidth="1"/>
    <col min="9475" max="9475" width="28.7109375" style="151" customWidth="1"/>
    <col min="9476" max="9476" width="33.42578125" style="151" customWidth="1"/>
    <col min="9477" max="9477" width="10.42578125" style="151" bestFit="1" customWidth="1"/>
    <col min="9478" max="9728" width="9.140625" style="151"/>
    <col min="9729" max="9729" width="4.7109375" style="151" bestFit="1" customWidth="1"/>
    <col min="9730" max="9730" width="19.7109375" style="151" customWidth="1"/>
    <col min="9731" max="9731" width="28.7109375" style="151" customWidth="1"/>
    <col min="9732" max="9732" width="33.42578125" style="151" customWidth="1"/>
    <col min="9733" max="9733" width="10.42578125" style="151" bestFit="1" customWidth="1"/>
    <col min="9734" max="9984" width="9.140625" style="151"/>
    <col min="9985" max="9985" width="4.7109375" style="151" bestFit="1" customWidth="1"/>
    <col min="9986" max="9986" width="19.7109375" style="151" customWidth="1"/>
    <col min="9987" max="9987" width="28.7109375" style="151" customWidth="1"/>
    <col min="9988" max="9988" width="33.42578125" style="151" customWidth="1"/>
    <col min="9989" max="9989" width="10.42578125" style="151" bestFit="1" customWidth="1"/>
    <col min="9990" max="10240" width="9.140625" style="151"/>
    <col min="10241" max="10241" width="4.7109375" style="151" bestFit="1" customWidth="1"/>
    <col min="10242" max="10242" width="19.7109375" style="151" customWidth="1"/>
    <col min="10243" max="10243" width="28.7109375" style="151" customWidth="1"/>
    <col min="10244" max="10244" width="33.42578125" style="151" customWidth="1"/>
    <col min="10245" max="10245" width="10.42578125" style="151" bestFit="1" customWidth="1"/>
    <col min="10246" max="10496" width="9.140625" style="151"/>
    <col min="10497" max="10497" width="4.7109375" style="151" bestFit="1" customWidth="1"/>
    <col min="10498" max="10498" width="19.7109375" style="151" customWidth="1"/>
    <col min="10499" max="10499" width="28.7109375" style="151" customWidth="1"/>
    <col min="10500" max="10500" width="33.42578125" style="151" customWidth="1"/>
    <col min="10501" max="10501" width="10.42578125" style="151" bestFit="1" customWidth="1"/>
    <col min="10502" max="10752" width="9.140625" style="151"/>
    <col min="10753" max="10753" width="4.7109375" style="151" bestFit="1" customWidth="1"/>
    <col min="10754" max="10754" width="19.7109375" style="151" customWidth="1"/>
    <col min="10755" max="10755" width="28.7109375" style="151" customWidth="1"/>
    <col min="10756" max="10756" width="33.42578125" style="151" customWidth="1"/>
    <col min="10757" max="10757" width="10.42578125" style="151" bestFit="1" customWidth="1"/>
    <col min="10758" max="11008" width="9.140625" style="151"/>
    <col min="11009" max="11009" width="4.7109375" style="151" bestFit="1" customWidth="1"/>
    <col min="11010" max="11010" width="19.7109375" style="151" customWidth="1"/>
    <col min="11011" max="11011" width="28.7109375" style="151" customWidth="1"/>
    <col min="11012" max="11012" width="33.42578125" style="151" customWidth="1"/>
    <col min="11013" max="11013" width="10.42578125" style="151" bestFit="1" customWidth="1"/>
    <col min="11014" max="11264" width="9.140625" style="151"/>
    <col min="11265" max="11265" width="4.7109375" style="151" bestFit="1" customWidth="1"/>
    <col min="11266" max="11266" width="19.7109375" style="151" customWidth="1"/>
    <col min="11267" max="11267" width="28.7109375" style="151" customWidth="1"/>
    <col min="11268" max="11268" width="33.42578125" style="151" customWidth="1"/>
    <col min="11269" max="11269" width="10.42578125" style="151" bestFit="1" customWidth="1"/>
    <col min="11270" max="11520" width="9.140625" style="151"/>
    <col min="11521" max="11521" width="4.7109375" style="151" bestFit="1" customWidth="1"/>
    <col min="11522" max="11522" width="19.7109375" style="151" customWidth="1"/>
    <col min="11523" max="11523" width="28.7109375" style="151" customWidth="1"/>
    <col min="11524" max="11524" width="33.42578125" style="151" customWidth="1"/>
    <col min="11525" max="11525" width="10.42578125" style="151" bestFit="1" customWidth="1"/>
    <col min="11526" max="11776" width="9.140625" style="151"/>
    <col min="11777" max="11777" width="4.7109375" style="151" bestFit="1" customWidth="1"/>
    <col min="11778" max="11778" width="19.7109375" style="151" customWidth="1"/>
    <col min="11779" max="11779" width="28.7109375" style="151" customWidth="1"/>
    <col min="11780" max="11780" width="33.42578125" style="151" customWidth="1"/>
    <col min="11781" max="11781" width="10.42578125" style="151" bestFit="1" customWidth="1"/>
    <col min="11782" max="12032" width="9.140625" style="151"/>
    <col min="12033" max="12033" width="4.7109375" style="151" bestFit="1" customWidth="1"/>
    <col min="12034" max="12034" width="19.7109375" style="151" customWidth="1"/>
    <col min="12035" max="12035" width="28.7109375" style="151" customWidth="1"/>
    <col min="12036" max="12036" width="33.42578125" style="151" customWidth="1"/>
    <col min="12037" max="12037" width="10.42578125" style="151" bestFit="1" customWidth="1"/>
    <col min="12038" max="12288" width="9.140625" style="151"/>
    <col min="12289" max="12289" width="4.7109375" style="151" bestFit="1" customWidth="1"/>
    <col min="12290" max="12290" width="19.7109375" style="151" customWidth="1"/>
    <col min="12291" max="12291" width="28.7109375" style="151" customWidth="1"/>
    <col min="12292" max="12292" width="33.42578125" style="151" customWidth="1"/>
    <col min="12293" max="12293" width="10.42578125" style="151" bestFit="1" customWidth="1"/>
    <col min="12294" max="12544" width="9.140625" style="151"/>
    <col min="12545" max="12545" width="4.7109375" style="151" bestFit="1" customWidth="1"/>
    <col min="12546" max="12546" width="19.7109375" style="151" customWidth="1"/>
    <col min="12547" max="12547" width="28.7109375" style="151" customWidth="1"/>
    <col min="12548" max="12548" width="33.42578125" style="151" customWidth="1"/>
    <col min="12549" max="12549" width="10.42578125" style="151" bestFit="1" customWidth="1"/>
    <col min="12550" max="12800" width="9.140625" style="151"/>
    <col min="12801" max="12801" width="4.7109375" style="151" bestFit="1" customWidth="1"/>
    <col min="12802" max="12802" width="19.7109375" style="151" customWidth="1"/>
    <col min="12803" max="12803" width="28.7109375" style="151" customWidth="1"/>
    <col min="12804" max="12804" width="33.42578125" style="151" customWidth="1"/>
    <col min="12805" max="12805" width="10.42578125" style="151" bestFit="1" customWidth="1"/>
    <col min="12806" max="13056" width="9.140625" style="151"/>
    <col min="13057" max="13057" width="4.7109375" style="151" bestFit="1" customWidth="1"/>
    <col min="13058" max="13058" width="19.7109375" style="151" customWidth="1"/>
    <col min="13059" max="13059" width="28.7109375" style="151" customWidth="1"/>
    <col min="13060" max="13060" width="33.42578125" style="151" customWidth="1"/>
    <col min="13061" max="13061" width="10.42578125" style="151" bestFit="1" customWidth="1"/>
    <col min="13062" max="13312" width="9.140625" style="151"/>
    <col min="13313" max="13313" width="4.7109375" style="151" bestFit="1" customWidth="1"/>
    <col min="13314" max="13314" width="19.7109375" style="151" customWidth="1"/>
    <col min="13315" max="13315" width="28.7109375" style="151" customWidth="1"/>
    <col min="13316" max="13316" width="33.42578125" style="151" customWidth="1"/>
    <col min="13317" max="13317" width="10.42578125" style="151" bestFit="1" customWidth="1"/>
    <col min="13318" max="13568" width="9.140625" style="151"/>
    <col min="13569" max="13569" width="4.7109375" style="151" bestFit="1" customWidth="1"/>
    <col min="13570" max="13570" width="19.7109375" style="151" customWidth="1"/>
    <col min="13571" max="13571" width="28.7109375" style="151" customWidth="1"/>
    <col min="13572" max="13572" width="33.42578125" style="151" customWidth="1"/>
    <col min="13573" max="13573" width="10.42578125" style="151" bestFit="1" customWidth="1"/>
    <col min="13574" max="13824" width="9.140625" style="151"/>
    <col min="13825" max="13825" width="4.7109375" style="151" bestFit="1" customWidth="1"/>
    <col min="13826" max="13826" width="19.7109375" style="151" customWidth="1"/>
    <col min="13827" max="13827" width="28.7109375" style="151" customWidth="1"/>
    <col min="13828" max="13828" width="33.42578125" style="151" customWidth="1"/>
    <col min="13829" max="13829" width="10.42578125" style="151" bestFit="1" customWidth="1"/>
    <col min="13830" max="14080" width="9.140625" style="151"/>
    <col min="14081" max="14081" width="4.7109375" style="151" bestFit="1" customWidth="1"/>
    <col min="14082" max="14082" width="19.7109375" style="151" customWidth="1"/>
    <col min="14083" max="14083" width="28.7109375" style="151" customWidth="1"/>
    <col min="14084" max="14084" width="33.42578125" style="151" customWidth="1"/>
    <col min="14085" max="14085" width="10.42578125" style="151" bestFit="1" customWidth="1"/>
    <col min="14086" max="14336" width="9.140625" style="151"/>
    <col min="14337" max="14337" width="4.7109375" style="151" bestFit="1" customWidth="1"/>
    <col min="14338" max="14338" width="19.7109375" style="151" customWidth="1"/>
    <col min="14339" max="14339" width="28.7109375" style="151" customWidth="1"/>
    <col min="14340" max="14340" width="33.42578125" style="151" customWidth="1"/>
    <col min="14341" max="14341" width="10.42578125" style="151" bestFit="1" customWidth="1"/>
    <col min="14342" max="14592" width="9.140625" style="151"/>
    <col min="14593" max="14593" width="4.7109375" style="151" bestFit="1" customWidth="1"/>
    <col min="14594" max="14594" width="19.7109375" style="151" customWidth="1"/>
    <col min="14595" max="14595" width="28.7109375" style="151" customWidth="1"/>
    <col min="14596" max="14596" width="33.42578125" style="151" customWidth="1"/>
    <col min="14597" max="14597" width="10.42578125" style="151" bestFit="1" customWidth="1"/>
    <col min="14598" max="14848" width="9.140625" style="151"/>
    <col min="14849" max="14849" width="4.7109375" style="151" bestFit="1" customWidth="1"/>
    <col min="14850" max="14850" width="19.7109375" style="151" customWidth="1"/>
    <col min="14851" max="14851" width="28.7109375" style="151" customWidth="1"/>
    <col min="14852" max="14852" width="33.42578125" style="151" customWidth="1"/>
    <col min="14853" max="14853" width="10.42578125" style="151" bestFit="1" customWidth="1"/>
    <col min="14854" max="15104" width="9.140625" style="151"/>
    <col min="15105" max="15105" width="4.7109375" style="151" bestFit="1" customWidth="1"/>
    <col min="15106" max="15106" width="19.7109375" style="151" customWidth="1"/>
    <col min="15107" max="15107" width="28.7109375" style="151" customWidth="1"/>
    <col min="15108" max="15108" width="33.42578125" style="151" customWidth="1"/>
    <col min="15109" max="15109" width="10.42578125" style="151" bestFit="1" customWidth="1"/>
    <col min="15110" max="15360" width="9.140625" style="151"/>
    <col min="15361" max="15361" width="4.7109375" style="151" bestFit="1" customWidth="1"/>
    <col min="15362" max="15362" width="19.7109375" style="151" customWidth="1"/>
    <col min="15363" max="15363" width="28.7109375" style="151" customWidth="1"/>
    <col min="15364" max="15364" width="33.42578125" style="151" customWidth="1"/>
    <col min="15365" max="15365" width="10.42578125" style="151" bestFit="1" customWidth="1"/>
    <col min="15366" max="15616" width="9.140625" style="151"/>
    <col min="15617" max="15617" width="4.7109375" style="151" bestFit="1" customWidth="1"/>
    <col min="15618" max="15618" width="19.7109375" style="151" customWidth="1"/>
    <col min="15619" max="15619" width="28.7109375" style="151" customWidth="1"/>
    <col min="15620" max="15620" width="33.42578125" style="151" customWidth="1"/>
    <col min="15621" max="15621" width="10.42578125" style="151" bestFit="1" customWidth="1"/>
    <col min="15622" max="15872" width="9.140625" style="151"/>
    <col min="15873" max="15873" width="4.7109375" style="151" bestFit="1" customWidth="1"/>
    <col min="15874" max="15874" width="19.7109375" style="151" customWidth="1"/>
    <col min="15875" max="15875" width="28.7109375" style="151" customWidth="1"/>
    <col min="15876" max="15876" width="33.42578125" style="151" customWidth="1"/>
    <col min="15877" max="15877" width="10.42578125" style="151" bestFit="1" customWidth="1"/>
    <col min="15878" max="16128" width="9.140625" style="151"/>
    <col min="16129" max="16129" width="4.7109375" style="151" bestFit="1" customWidth="1"/>
    <col min="16130" max="16130" width="19.7109375" style="151" customWidth="1"/>
    <col min="16131" max="16131" width="28.7109375" style="151" customWidth="1"/>
    <col min="16132" max="16132" width="33.42578125" style="151" customWidth="1"/>
    <col min="16133" max="16133" width="10.42578125" style="151" bestFit="1" customWidth="1"/>
    <col min="16134" max="16384" width="9.140625" style="151"/>
  </cols>
  <sheetData>
    <row r="1" spans="1:10" ht="15" customHeight="1" x14ac:dyDescent="0.25">
      <c r="A1" s="284" t="s">
        <v>11</v>
      </c>
      <c r="B1" s="284"/>
      <c r="C1" s="150"/>
      <c r="D1" s="150"/>
    </row>
    <row r="2" spans="1:10" s="152" customFormat="1" ht="15.75" x14ac:dyDescent="0.25">
      <c r="A2" s="285" t="str">
        <f>'Príloha č. 2 '!A2:G2</f>
        <v>Set kardiovaskulárny</v>
      </c>
      <c r="B2" s="285"/>
      <c r="C2" s="285"/>
      <c r="D2" s="285"/>
    </row>
    <row r="3" spans="1:10" s="152" customFormat="1" ht="15" customHeight="1" x14ac:dyDescent="0.25">
      <c r="A3" s="153"/>
      <c r="B3" s="153"/>
      <c r="C3" s="153"/>
      <c r="D3" s="153"/>
    </row>
    <row r="4" spans="1:10" ht="30" customHeight="1" x14ac:dyDescent="0.3">
      <c r="A4" s="286" t="s">
        <v>72</v>
      </c>
      <c r="B4" s="286"/>
      <c r="C4" s="286"/>
      <c r="D4" s="286"/>
      <c r="E4" s="154"/>
      <c r="F4" s="154"/>
      <c r="G4" s="154"/>
      <c r="H4" s="154"/>
      <c r="I4" s="154"/>
      <c r="J4" s="154"/>
    </row>
    <row r="5" spans="1:10" ht="30" customHeight="1" x14ac:dyDescent="0.2"/>
    <row r="6" spans="1:10" s="152" customFormat="1" ht="15" customHeight="1" x14ac:dyDescent="0.25">
      <c r="A6" s="281" t="s">
        <v>0</v>
      </c>
      <c r="B6" s="281"/>
      <c r="C6" s="209" t="str">
        <f>IF('[1]Príloha č. 1'!$C$6="","",'[1]Príloha č. 1'!$C$6)</f>
        <v/>
      </c>
      <c r="D6" s="209"/>
    </row>
    <row r="7" spans="1:10" s="152" customFormat="1" ht="48.75" customHeight="1" x14ac:dyDescent="0.25">
      <c r="A7" s="281" t="s">
        <v>1</v>
      </c>
      <c r="B7" s="281"/>
      <c r="C7" s="209" t="str">
        <f>IF('[1]Príloha č. 1'!$C$7="","",'[1]Príloha č. 1'!$C$7)</f>
        <v/>
      </c>
      <c r="D7" s="209"/>
    </row>
    <row r="8" spans="1:10" ht="12" customHeight="1" x14ac:dyDescent="0.25">
      <c r="A8" s="284" t="s">
        <v>2</v>
      </c>
      <c r="B8" s="284"/>
      <c r="C8" s="209" t="str">
        <f>IF('[1]Príloha č. 1'!$C$8="","",'[1]Príloha č. 1'!$C$8)</f>
        <v/>
      </c>
      <c r="D8" s="209"/>
    </row>
    <row r="9" spans="1:10" ht="24.95" customHeight="1" x14ac:dyDescent="0.25">
      <c r="A9" s="284" t="s">
        <v>3</v>
      </c>
      <c r="B9" s="284"/>
      <c r="C9" s="209" t="str">
        <f>IF('[1]Príloha č. 1'!$C$9="","",'[1]Príloha č. 1'!$C$9)</f>
        <v/>
      </c>
      <c r="D9" s="209"/>
    </row>
    <row r="10" spans="1:10" ht="24.95" customHeight="1" x14ac:dyDescent="0.25">
      <c r="A10" s="150"/>
      <c r="B10" s="150"/>
      <c r="C10" s="155"/>
      <c r="D10" s="150"/>
    </row>
    <row r="11" spans="1:10" s="156" customFormat="1" ht="24.95" customHeight="1" x14ac:dyDescent="0.25">
      <c r="A11" s="288" t="s">
        <v>73</v>
      </c>
      <c r="B11" s="288"/>
      <c r="C11" s="288"/>
      <c r="D11" s="288"/>
    </row>
    <row r="12" spans="1:10" ht="12" customHeight="1" x14ac:dyDescent="0.2">
      <c r="A12" s="157" t="s">
        <v>74</v>
      </c>
      <c r="B12" s="281" t="s">
        <v>75</v>
      </c>
      <c r="C12" s="281"/>
      <c r="D12" s="281"/>
    </row>
    <row r="13" spans="1:10" ht="12" customHeight="1" x14ac:dyDescent="0.2">
      <c r="A13" s="157" t="s">
        <v>74</v>
      </c>
      <c r="B13" s="281" t="s">
        <v>76</v>
      </c>
      <c r="C13" s="281"/>
      <c r="D13" s="281"/>
    </row>
    <row r="14" spans="1:10" ht="12" customHeight="1" x14ac:dyDescent="0.2">
      <c r="A14" s="157" t="s">
        <v>74</v>
      </c>
      <c r="B14" s="281" t="s">
        <v>77</v>
      </c>
      <c r="C14" s="281"/>
      <c r="D14" s="281"/>
    </row>
    <row r="15" spans="1:10" ht="24.95" customHeight="1" x14ac:dyDescent="0.25">
      <c r="A15" s="150"/>
      <c r="B15" s="150"/>
      <c r="C15" s="150"/>
      <c r="D15" s="150"/>
    </row>
    <row r="16" spans="1:10" s="156" customFormat="1" ht="15" x14ac:dyDescent="0.25">
      <c r="A16" s="158" t="s">
        <v>7</v>
      </c>
      <c r="B16" s="184" t="str">
        <f>IF('[1]Príloha č. 1'!B24:C24="","",'[1]Príloha č. 1'!B24:C24)</f>
        <v/>
      </c>
      <c r="C16" s="184"/>
      <c r="D16" s="184"/>
    </row>
    <row r="17" spans="1:5" s="156" customFormat="1" ht="15" customHeight="1" x14ac:dyDescent="0.25">
      <c r="A17" s="158" t="s">
        <v>8</v>
      </c>
      <c r="B17" s="282" t="str">
        <f>IF('[1]Príloha č. 1'!B25:C25="","",'[1]Príloha č. 1'!B25:C25)</f>
        <v/>
      </c>
      <c r="C17" s="282"/>
      <c r="D17" s="282"/>
    </row>
    <row r="18" spans="1:5" ht="15" customHeight="1" x14ac:dyDescent="0.25">
      <c r="A18" s="150"/>
      <c r="B18" s="150"/>
      <c r="C18" s="150"/>
      <c r="D18" s="159"/>
    </row>
    <row r="19" spans="1:5" ht="15" customHeight="1" x14ac:dyDescent="0.25">
      <c r="A19" s="150"/>
      <c r="B19" s="150"/>
      <c r="C19" s="160" t="s">
        <v>78</v>
      </c>
      <c r="D19" s="283" t="str">
        <f>IF('[1]Príloha č. 1'!$D$29="","",'[1]Príloha č. 1'!$D$29)</f>
        <v/>
      </c>
      <c r="E19" s="283"/>
    </row>
    <row r="20" spans="1:5" ht="15" x14ac:dyDescent="0.25">
      <c r="A20" s="150"/>
      <c r="B20" s="150"/>
      <c r="C20" s="161"/>
      <c r="D20" s="162" t="s">
        <v>79</v>
      </c>
    </row>
    <row r="21" spans="1:5" s="163" customFormat="1" ht="16.5" customHeight="1" x14ac:dyDescent="0.25">
      <c r="A21" s="287" t="s">
        <v>10</v>
      </c>
      <c r="B21" s="287"/>
      <c r="C21" s="161"/>
      <c r="D21" s="161"/>
    </row>
    <row r="22" spans="1:5" s="163" customFormat="1" ht="15" x14ac:dyDescent="0.25">
      <c r="A22" s="164"/>
      <c r="B22" s="284" t="s">
        <v>12</v>
      </c>
      <c r="C22" s="284"/>
      <c r="D22" s="162"/>
      <c r="E22" s="165"/>
    </row>
    <row r="23" spans="1:5" ht="15" x14ac:dyDescent="0.25">
      <c r="A23" s="150"/>
      <c r="B23" s="150"/>
      <c r="C23" s="150"/>
      <c r="D23" s="150"/>
    </row>
    <row r="24" spans="1:5" ht="41.25" customHeight="1" x14ac:dyDescent="0.2"/>
  </sheetData>
  <mergeCells count="20">
    <mergeCell ref="A7:B7"/>
    <mergeCell ref="C7:D7"/>
    <mergeCell ref="A21:B21"/>
    <mergeCell ref="A8:B8"/>
    <mergeCell ref="C8:D8"/>
    <mergeCell ref="A9:B9"/>
    <mergeCell ref="C9:D9"/>
    <mergeCell ref="A11:D11"/>
    <mergeCell ref="B12:D12"/>
    <mergeCell ref="B13:D13"/>
    <mergeCell ref="A1:B1"/>
    <mergeCell ref="A2:D2"/>
    <mergeCell ref="A4:D4"/>
    <mergeCell ref="A6:B6"/>
    <mergeCell ref="C6:D6"/>
    <mergeCell ref="B14:D14"/>
    <mergeCell ref="B16:D16"/>
    <mergeCell ref="B17:D17"/>
    <mergeCell ref="D19:E19"/>
    <mergeCell ref="B22:C22"/>
  </mergeCells>
  <conditionalFormatting sqref="A22">
    <cfRule type="containsBlanks" dxfId="20" priority="6">
      <formula>LEN(TRIM(A22))=0</formula>
    </cfRule>
  </conditionalFormatting>
  <conditionalFormatting sqref="C6:D9">
    <cfRule type="containsBlanks" dxfId="19" priority="5">
      <formula>LEN(TRIM(C6))=0</formula>
    </cfRule>
  </conditionalFormatting>
  <conditionalFormatting sqref="C6:D9">
    <cfRule type="containsBlanks" dxfId="18" priority="4">
      <formula>LEN(TRIM(C6))=0</formula>
    </cfRule>
  </conditionalFormatting>
  <conditionalFormatting sqref="B16:D17">
    <cfRule type="containsBlanks" dxfId="17" priority="3">
      <formula>LEN(TRIM(B16))=0</formula>
    </cfRule>
  </conditionalFormatting>
  <conditionalFormatting sqref="D19:E19">
    <cfRule type="containsBlanks" dxfId="16" priority="1">
      <formula>LEN(TRIM(D19))=0</formula>
    </cfRule>
  </conditionalFormatting>
  <conditionalFormatting sqref="D19:E19">
    <cfRule type="containsBlanks" dxfId="15" priority="2">
      <formula>LEN(TRIM(D19))=0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4" fitToHeight="0" orientation="landscape" r:id="rId1"/>
  <headerFooter>
    <oddHeader>&amp;L&amp;"Times New Roman,Tučné"&amp;12Príloha č. 5&amp;"Times New Roman,Normálne"
Vyhlásenie uchádzača ku konfliktu záujmov</oddHead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4" sqref="D3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38" t="s">
        <v>11</v>
      </c>
      <c r="B1" s="238"/>
    </row>
    <row r="2" spans="1:12" ht="15" customHeight="1" x14ac:dyDescent="0.25">
      <c r="A2" s="239" t="str">
        <f>'Príloha č. 2 '!A2:G2</f>
        <v>Set kardiovaskulárny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spans="1:12" ht="15" customHeight="1" x14ac:dyDescent="0.25">
      <c r="A3" s="240"/>
      <c r="B3" s="240"/>
      <c r="C3" s="240"/>
      <c r="D3" s="240"/>
      <c r="E3" s="240"/>
      <c r="F3" s="51"/>
      <c r="G3" s="51"/>
      <c r="H3" s="51"/>
    </row>
    <row r="4" spans="1:12" s="26" customFormat="1" ht="45.75" customHeight="1" x14ac:dyDescent="0.25">
      <c r="A4" s="289" t="s">
        <v>44</v>
      </c>
      <c r="B4" s="289"/>
      <c r="C4" s="289"/>
      <c r="D4" s="289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37" t="s">
        <v>0</v>
      </c>
      <c r="B6" s="237"/>
      <c r="C6" s="290" t="str">
        <f>IF('Príloha č. 1'!$C$6="","",'Príloha č. 1'!$C$6)</f>
        <v/>
      </c>
      <c r="D6" s="290"/>
      <c r="J6" s="48"/>
    </row>
    <row r="7" spans="1:12" s="26" customFormat="1" ht="15" customHeight="1" x14ac:dyDescent="0.25">
      <c r="A7" s="234" t="s">
        <v>1</v>
      </c>
      <c r="B7" s="234"/>
      <c r="C7" s="290" t="str">
        <f>IF('Príloha č. 1'!$C$7="","",'Príloha č. 1'!$C$7)</f>
        <v/>
      </c>
      <c r="D7" s="290"/>
    </row>
    <row r="8" spans="1:12" s="26" customFormat="1" x14ac:dyDescent="0.25">
      <c r="A8" s="234" t="s">
        <v>2</v>
      </c>
      <c r="B8" s="234"/>
      <c r="C8" s="290" t="str">
        <f>IF('Príloha č. 1'!$C$8="","",'Príloha č. 1'!$C$8)</f>
        <v/>
      </c>
      <c r="D8" s="290"/>
    </row>
    <row r="9" spans="1:12" s="26" customFormat="1" x14ac:dyDescent="0.25">
      <c r="A9" s="234" t="s">
        <v>3</v>
      </c>
      <c r="B9" s="234"/>
      <c r="C9" s="290" t="str">
        <f>IF('Príloha č. 1'!$C$9="","",'Príloha č. 1'!$C$9)</f>
        <v/>
      </c>
      <c r="D9" s="290"/>
    </row>
    <row r="10" spans="1:12" x14ac:dyDescent="0.25">
      <c r="C10" s="45"/>
    </row>
    <row r="11" spans="1:12" ht="37.5" customHeight="1" x14ac:dyDescent="0.25">
      <c r="A11" s="291" t="s">
        <v>45</v>
      </c>
      <c r="B11" s="291"/>
      <c r="C11" s="291"/>
      <c r="D11" s="291"/>
    </row>
    <row r="12" spans="1:12" x14ac:dyDescent="0.25">
      <c r="C12" s="45"/>
    </row>
    <row r="14" spans="1:12" ht="15" customHeight="1" x14ac:dyDescent="0.25">
      <c r="A14" s="18" t="s">
        <v>7</v>
      </c>
      <c r="B14" s="263" t="str">
        <f>IF('Príloha č. 1'!B24:C24="","",'Príloha č. 1'!B24:C24)</f>
        <v/>
      </c>
      <c r="C14" s="263"/>
    </row>
    <row r="15" spans="1:12" ht="15" customHeight="1" x14ac:dyDescent="0.25">
      <c r="A15" s="18" t="s">
        <v>8</v>
      </c>
      <c r="B15" s="272" t="str">
        <f>IF('Príloha č. 1'!B25:C25="","",'Príloha č. 1'!B25:C25)</f>
        <v/>
      </c>
      <c r="C15" s="272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50"/>
    </row>
    <row r="21" spans="1:12" s="27" customFormat="1" x14ac:dyDescent="0.25">
      <c r="A21" s="235" t="s">
        <v>10</v>
      </c>
      <c r="B21" s="235"/>
      <c r="E21" s="18"/>
    </row>
    <row r="22" spans="1:12" s="29" customFormat="1" ht="15" customHeight="1" x14ac:dyDescent="0.25">
      <c r="A22" s="28"/>
      <c r="B22" s="236" t="s">
        <v>12</v>
      </c>
      <c r="C22" s="236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6
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38" t="s">
        <v>11</v>
      </c>
      <c r="B1" s="238"/>
    </row>
    <row r="2" spans="1:12" ht="15" customHeight="1" x14ac:dyDescent="0.25">
      <c r="A2" s="293" t="str">
        <f>'Príloha č. 1'!A2:D2</f>
        <v>Set kardiovaskulárny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</row>
    <row r="3" spans="1:12" ht="15" customHeight="1" x14ac:dyDescent="0.25">
      <c r="A3" s="240"/>
      <c r="B3" s="240"/>
      <c r="C3" s="240"/>
      <c r="D3" s="240"/>
      <c r="E3" s="240"/>
      <c r="F3" s="53"/>
      <c r="G3" s="53"/>
      <c r="H3" s="53"/>
    </row>
    <row r="4" spans="1:12" s="26" customFormat="1" ht="55.5" customHeight="1" x14ac:dyDescent="0.25">
      <c r="A4" s="289" t="s">
        <v>91</v>
      </c>
      <c r="B4" s="289"/>
      <c r="C4" s="289"/>
      <c r="D4" s="289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37" t="s">
        <v>0</v>
      </c>
      <c r="B6" s="237"/>
      <c r="C6" s="290" t="str">
        <f xml:space="preserve"> IF('Príloha č. 1'!$C$6="","",'Príloha č. 1'!$C$6)</f>
        <v/>
      </c>
      <c r="D6" s="290"/>
      <c r="J6" s="48"/>
    </row>
    <row r="7" spans="1:12" s="26" customFormat="1" ht="15" customHeight="1" x14ac:dyDescent="0.25">
      <c r="A7" s="234" t="s">
        <v>1</v>
      </c>
      <c r="B7" s="234"/>
      <c r="C7" s="292" t="str">
        <f xml:space="preserve"> IF('Príloha č. 1'!$C$7="","",'Príloha č. 1'!$C$7)</f>
        <v/>
      </c>
      <c r="D7" s="292"/>
    </row>
    <row r="8" spans="1:12" s="26" customFormat="1" x14ac:dyDescent="0.25">
      <c r="A8" s="234" t="s">
        <v>2</v>
      </c>
      <c r="B8" s="234"/>
      <c r="C8" s="292" t="str">
        <f xml:space="preserve"> IF('Príloha č. 1'!$C$8="","",'Príloha č. 1'!$C$8)</f>
        <v/>
      </c>
      <c r="D8" s="292"/>
    </row>
    <row r="9" spans="1:12" s="26" customFormat="1" x14ac:dyDescent="0.25">
      <c r="A9" s="234" t="s">
        <v>3</v>
      </c>
      <c r="B9" s="234"/>
      <c r="C9" s="292" t="str">
        <f xml:space="preserve"> IF('Príloha č. 1'!$C$9="","",'Príloha č. 1'!$C$9)</f>
        <v/>
      </c>
      <c r="D9" s="292"/>
    </row>
    <row r="10" spans="1:12" x14ac:dyDescent="0.25">
      <c r="C10" s="52"/>
    </row>
    <row r="11" spans="1:12" ht="48" customHeight="1" x14ac:dyDescent="0.25">
      <c r="A11" s="291" t="s">
        <v>90</v>
      </c>
      <c r="B11" s="291"/>
      <c r="C11" s="291"/>
      <c r="D11" s="291"/>
    </row>
    <row r="12" spans="1:12" x14ac:dyDescent="0.25">
      <c r="C12" s="52"/>
    </row>
    <row r="14" spans="1:12" ht="15" customHeight="1" x14ac:dyDescent="0.25">
      <c r="A14" s="18" t="s">
        <v>7</v>
      </c>
      <c r="B14" s="263" t="str">
        <f>IF('Príloha č. 1'!B24:C24="","",'Príloha č. 1'!B24:C24)</f>
        <v/>
      </c>
      <c r="C14" s="263"/>
    </row>
    <row r="15" spans="1:12" ht="15" customHeight="1" x14ac:dyDescent="0.25">
      <c r="A15" s="18" t="s">
        <v>8</v>
      </c>
      <c r="B15" s="272" t="str">
        <f>IF('Príloha č. 1'!B25:C25="","",'Príloha č. 1'!B25:C25)</f>
        <v/>
      </c>
      <c r="C15" s="272"/>
    </row>
    <row r="18" spans="1:12" x14ac:dyDescent="0.25">
      <c r="C18" s="101" t="s">
        <v>59</v>
      </c>
      <c r="D18" s="3"/>
      <c r="K18" s="49"/>
      <c r="L18" s="49"/>
    </row>
    <row r="19" spans="1:12" x14ac:dyDescent="0.25">
      <c r="C19" s="101" t="s">
        <v>60</v>
      </c>
      <c r="D19" s="105" t="str">
        <f>IF('Príloha č. 1'!$D$29="","",'Príloha č. 1'!$D$29)</f>
        <v/>
      </c>
    </row>
    <row r="20" spans="1:12" x14ac:dyDescent="0.25">
      <c r="C20" s="101"/>
      <c r="D20" s="27"/>
    </row>
    <row r="21" spans="1:12" s="27" customFormat="1" x14ac:dyDescent="0.25">
      <c r="A21" s="235" t="s">
        <v>10</v>
      </c>
      <c r="B21" s="235"/>
      <c r="E21" s="18"/>
    </row>
    <row r="22" spans="1:12" s="29" customFormat="1" ht="15" customHeight="1" x14ac:dyDescent="0.25">
      <c r="A22" s="28"/>
      <c r="B22" s="236" t="s">
        <v>12</v>
      </c>
      <c r="C22" s="236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38" t="s">
        <v>11</v>
      </c>
      <c r="B1" s="238"/>
    </row>
    <row r="2" spans="1:12" ht="15" customHeight="1" x14ac:dyDescent="0.25">
      <c r="A2" s="293" t="str">
        <f>'Príloha č. 1'!A2:D2</f>
        <v>Set kardiovaskulárny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</row>
    <row r="3" spans="1:12" ht="15" customHeight="1" x14ac:dyDescent="0.25">
      <c r="A3" s="240"/>
      <c r="B3" s="240"/>
      <c r="C3" s="240"/>
      <c r="D3" s="240"/>
      <c r="E3" s="240"/>
      <c r="F3" s="120"/>
      <c r="G3" s="120"/>
      <c r="H3" s="120"/>
    </row>
    <row r="4" spans="1:12" s="26" customFormat="1" ht="55.5" customHeight="1" x14ac:dyDescent="0.25">
      <c r="A4" s="289" t="s">
        <v>65</v>
      </c>
      <c r="B4" s="289"/>
      <c r="C4" s="289"/>
      <c r="D4" s="289"/>
      <c r="E4" s="47"/>
      <c r="F4" s="47"/>
      <c r="G4" s="47"/>
      <c r="H4" s="47"/>
      <c r="I4" s="47"/>
    </row>
    <row r="5" spans="1:12" s="26" customFormat="1" ht="18.75" x14ac:dyDescent="0.25">
      <c r="A5" s="121"/>
      <c r="B5" s="121"/>
      <c r="C5" s="121"/>
      <c r="D5" s="121"/>
      <c r="E5" s="47"/>
      <c r="F5" s="47"/>
      <c r="G5" s="47"/>
      <c r="H5" s="47"/>
      <c r="I5" s="47"/>
    </row>
    <row r="6" spans="1:12" s="26" customFormat="1" x14ac:dyDescent="0.25">
      <c r="A6" s="237" t="s">
        <v>0</v>
      </c>
      <c r="B6" s="237"/>
      <c r="C6" s="290" t="str">
        <f xml:space="preserve"> IF('Príloha č. 1'!$C$6="","",'Príloha č. 1'!$C$6)</f>
        <v/>
      </c>
      <c r="D6" s="290"/>
    </row>
    <row r="7" spans="1:12" s="26" customFormat="1" ht="15" customHeight="1" x14ac:dyDescent="0.25">
      <c r="A7" s="234" t="s">
        <v>1</v>
      </c>
      <c r="B7" s="234"/>
      <c r="C7" s="292" t="str">
        <f xml:space="preserve"> IF('Príloha č. 1'!$C$7="","",'Príloha č. 1'!$C$7)</f>
        <v/>
      </c>
      <c r="D7" s="292"/>
    </row>
    <row r="8" spans="1:12" s="26" customFormat="1" x14ac:dyDescent="0.25">
      <c r="A8" s="234" t="s">
        <v>2</v>
      </c>
      <c r="B8" s="234"/>
      <c r="C8" s="292" t="str">
        <f xml:space="preserve"> IF('Príloha č. 1'!$C$8="","",'Príloha č. 1'!$C$8)</f>
        <v/>
      </c>
      <c r="D8" s="292"/>
    </row>
    <row r="9" spans="1:12" s="26" customFormat="1" x14ac:dyDescent="0.25">
      <c r="A9" s="234" t="s">
        <v>3</v>
      </c>
      <c r="B9" s="234"/>
      <c r="C9" s="292" t="str">
        <f xml:space="preserve"> IF('Príloha č. 1'!$C$9="","",'Príloha č. 1'!$C$9)</f>
        <v/>
      </c>
      <c r="D9" s="292"/>
    </row>
    <row r="10" spans="1:12" x14ac:dyDescent="0.25">
      <c r="C10" s="119"/>
    </row>
    <row r="11" spans="1:12" ht="48" customHeight="1" x14ac:dyDescent="0.25">
      <c r="A11" s="291" t="s">
        <v>66</v>
      </c>
      <c r="B11" s="291"/>
      <c r="C11" s="291"/>
      <c r="D11" s="291"/>
    </row>
    <row r="12" spans="1:12" x14ac:dyDescent="0.25">
      <c r="C12" s="119"/>
    </row>
    <row r="14" spans="1:12" ht="15" customHeight="1" x14ac:dyDescent="0.25">
      <c r="A14" s="18" t="s">
        <v>7</v>
      </c>
      <c r="B14" s="263" t="str">
        <f>IF('Príloha č. 1'!B24:C24="","",'Príloha č. 1'!B24:C24)</f>
        <v/>
      </c>
      <c r="C14" s="263"/>
    </row>
    <row r="15" spans="1:12" ht="15" customHeight="1" x14ac:dyDescent="0.25">
      <c r="A15" s="18" t="s">
        <v>8</v>
      </c>
      <c r="B15" s="272" t="str">
        <f>IF('Príloha č. 1'!B25:C25="","",'Príloha č. 1'!B25:C25)</f>
        <v/>
      </c>
      <c r="C15" s="272"/>
    </row>
    <row r="18" spans="1:9" x14ac:dyDescent="0.25">
      <c r="C18" s="101" t="s">
        <v>59</v>
      </c>
      <c r="D18" s="3"/>
      <c r="I18" s="49"/>
    </row>
    <row r="19" spans="1:9" x14ac:dyDescent="0.25">
      <c r="C19" s="101" t="s">
        <v>60</v>
      </c>
      <c r="D19" s="118"/>
    </row>
    <row r="20" spans="1:9" x14ac:dyDescent="0.25">
      <c r="C20" s="101"/>
      <c r="D20" s="27"/>
    </row>
    <row r="21" spans="1:9" s="27" customFormat="1" x14ac:dyDescent="0.25">
      <c r="A21" s="235" t="s">
        <v>10</v>
      </c>
      <c r="B21" s="235"/>
      <c r="E21" s="18"/>
    </row>
    <row r="22" spans="1:9" s="29" customFormat="1" ht="15" customHeight="1" x14ac:dyDescent="0.25">
      <c r="A22" s="28"/>
      <c r="B22" s="236" t="s">
        <v>12</v>
      </c>
      <c r="C22" s="236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</vt:lpstr>
      <vt:lpstr>Príloha č. 8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2022-05-17T07:39:45Z</dcterms:modified>
</cp:coreProperties>
</file>