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015_2022 NKP-60 Oprava hydrantu _Tlstovič/Výzva _JOSEPHINE/"/>
    </mc:Choice>
  </mc:AlternateContent>
  <xr:revisionPtr revIDLastSave="54" documentId="8_{F4D5A75D-9F64-4A31-9C16-900AD044A63F}" xr6:coauthVersionLast="47" xr6:coauthVersionMax="47" xr10:uidLastSave="{BAD529B6-5756-4C7D-8424-8E04B8981F42}"/>
  <bookViews>
    <workbookView xWindow="-108" yWindow="-108" windowWidth="23256" windowHeight="12576" xr2:uid="{75193B33-B8F4-4669-8176-B049F4B8CD8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6" i="1" l="1"/>
  <c r="J65" i="1"/>
  <c r="J50" i="1"/>
  <c r="J32" i="1"/>
  <c r="J19" i="1"/>
  <c r="J14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1" i="1"/>
  <c r="J30" i="1"/>
  <c r="J29" i="1"/>
  <c r="J26" i="1"/>
  <c r="J25" i="1"/>
  <c r="J22" i="1"/>
  <c r="J21" i="1"/>
  <c r="J18" i="1"/>
  <c r="J17" i="1"/>
  <c r="J16" i="1"/>
  <c r="J15" i="1"/>
  <c r="J27" i="1" l="1"/>
  <c r="J23" i="1"/>
  <c r="J67" i="1" l="1"/>
</calcChain>
</file>

<file path=xl/sharedStrings.xml><?xml version="1.0" encoding="utf-8"?>
<sst xmlns="http://schemas.openxmlformats.org/spreadsheetml/2006/main" count="563" uniqueCount="231">
  <si>
    <t>V module</t>
  </si>
  <si>
    <t>Hlavička1</t>
  </si>
  <si>
    <t>Mena</t>
  </si>
  <si>
    <t>Hlavička2</t>
  </si>
  <si>
    <t>Obdobie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</si>
  <si>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</si>
  <si>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</si>
  <si>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</si>
  <si>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</si>
  <si>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</si>
  <si>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</si>
  <si>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</si>
  <si>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</si>
  <si>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</si>
  <si>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</si>
  <si>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Por.</t>
  </si>
  <si>
    <t>Kód položky</t>
  </si>
  <si>
    <t>Popis položky, stavebného dielu, remesla,</t>
  </si>
  <si>
    <t>Množstvo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</si>
  <si>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</si>
  <si>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</si>
  <si>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</si>
  <si>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</si>
  <si>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</si>
  <si>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</si>
  <si>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</si>
  <si>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</si>
  <si>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</si>
  <si>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</si>
  <si>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</si>
  <si>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</si>
  <si>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</si>
  <si>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</si>
  <si>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</si>
  <si>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</si>
  <si>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</si>
  <si>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</si>
  <si>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</si>
  <si>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</si>
  <si>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Zaradenie</t>
  </si>
  <si>
    <t>Lev0</t>
  </si>
  <si>
    <t>číslo</t>
  </si>
  <si>
    <t>a práce</t>
  </si>
  <si>
    <t>materiál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</si>
  <si>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</si>
  <si>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</si>
  <si>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</si>
  <si>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</si>
  <si>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</si>
  <si>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</si>
  <si>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</si>
  <si>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</si>
  <si>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pre KL</t>
  </si>
  <si>
    <t>pozícia</t>
  </si>
  <si>
    <t>PRÁCE A DODÁVKY HSV</t>
  </si>
  <si>
    <t>1 - ZEMNE PRÁCE</t>
  </si>
  <si>
    <t>221</t>
  </si>
  <si>
    <t>113107122</t>
  </si>
  <si>
    <t>Odstránenie podkladov alebo krytov z kameniva drv. hr. 100-200 mm, do 200 m2</t>
  </si>
  <si>
    <t>m2</t>
  </si>
  <si>
    <t xml:space="preserve">E1                  </t>
  </si>
  <si>
    <t>E</t>
  </si>
  <si>
    <t>11310-7122</t>
  </si>
  <si>
    <t>45.11.11</t>
  </si>
  <si>
    <t>EK</t>
  </si>
  <si>
    <t>S</t>
  </si>
  <si>
    <t>113107137</t>
  </si>
  <si>
    <t>Odstránenie podkladov alebo krytov z betónu vystuž. sieť. hr. 150-300 mm, do 200 m2</t>
  </si>
  <si>
    <t>11310-7137</t>
  </si>
  <si>
    <t>272</t>
  </si>
  <si>
    <t>131201101</t>
  </si>
  <si>
    <t>Hĺbenie jám nezapaž. v horn. tr. 3 do 100 m3</t>
  </si>
  <si>
    <t>m3</t>
  </si>
  <si>
    <t>13120-1101</t>
  </si>
  <si>
    <t>45.11.21</t>
  </si>
  <si>
    <t>171201201</t>
  </si>
  <si>
    <t>Uloženie sypaniny na skládku</t>
  </si>
  <si>
    <t>17120-1201</t>
  </si>
  <si>
    <t>45.11.24</t>
  </si>
  <si>
    <t>174101101</t>
  </si>
  <si>
    <t>Zásyp zhutnený jám, rýh, šachiet alebo okolo objektu</t>
  </si>
  <si>
    <t>17410-1101</t>
  </si>
  <si>
    <t>1 - ZEMNE PRÁCE spolu:</t>
  </si>
  <si>
    <t>2 - ZÁKLADY</t>
  </si>
  <si>
    <t>001</t>
  </si>
  <si>
    <t>215901101</t>
  </si>
  <si>
    <t>Zhutnenie podložia z hor. súdr. do 92%PS a nesúdr. Id do 0,8</t>
  </si>
  <si>
    <t xml:space="preserve">E2                  </t>
  </si>
  <si>
    <t>21590-1101</t>
  </si>
  <si>
    <t>215901111</t>
  </si>
  <si>
    <t>Zhutnenie podložia z hor. súdr. do 92%PS a nesúdr. Id do 0,8 v jame po vrstvách</t>
  </si>
  <si>
    <t>2 - ZÁKLADY spolu:</t>
  </si>
  <si>
    <t>5 - KOMUNIKÁCIE</t>
  </si>
  <si>
    <t>564761111</t>
  </si>
  <si>
    <t>Podklad z kameniva hrub. drveného 32-63 mm hr. 200 mm</t>
  </si>
  <si>
    <t xml:space="preserve">E5                  </t>
  </si>
  <si>
    <t>56476-1111</t>
  </si>
  <si>
    <t>45.23.11</t>
  </si>
  <si>
    <t>581133316</t>
  </si>
  <si>
    <t>Kryt cementobetónový vozoviek skupiny CB III hr. 200 mm</t>
  </si>
  <si>
    <t>58113-3316</t>
  </si>
  <si>
    <t>45.23.12</t>
  </si>
  <si>
    <t>5 - KOMUNIKÁCIE spolu:</t>
  </si>
  <si>
    <t>6 - ÚPRAVY POVRCHOV, PODLAHY, VÝPLNE</t>
  </si>
  <si>
    <t>011</t>
  </si>
  <si>
    <t>631351101</t>
  </si>
  <si>
    <t>Debnenie stien v betón. mazaninách zhotovenie</t>
  </si>
  <si>
    <t xml:space="preserve">E6                  </t>
  </si>
  <si>
    <t>63135-1101</t>
  </si>
  <si>
    <t>45.25.32</t>
  </si>
  <si>
    <t>631351102</t>
  </si>
  <si>
    <t>Debnenie stien v betón. mazaninách odstránenie</t>
  </si>
  <si>
    <t>63135-1102</t>
  </si>
  <si>
    <t>631362021</t>
  </si>
  <si>
    <t>Výstuž betónových mazanín zo zvarovaných sietí Kari</t>
  </si>
  <si>
    <t>t</t>
  </si>
  <si>
    <t>63136-2021</t>
  </si>
  <si>
    <t>6 - ÚPRAVY POVRCHOV, PODLAHY, VÝPLNE spolu:</t>
  </si>
  <si>
    <t>8 - RÚROVÉ VEDENIA</t>
  </si>
  <si>
    <t>271</t>
  </si>
  <si>
    <t>891011101</t>
  </si>
  <si>
    <t>Montáž na opravách areálového rozvodu vody</t>
  </si>
  <si>
    <t>súbor</t>
  </si>
  <si>
    <t xml:space="preserve">E8                  </t>
  </si>
  <si>
    <t>89115-3111</t>
  </si>
  <si>
    <t>45.21.41</t>
  </si>
  <si>
    <t>MAT</t>
  </si>
  <si>
    <t>422002001</t>
  </si>
  <si>
    <t>U flex prechod</t>
  </si>
  <si>
    <t>kus</t>
  </si>
  <si>
    <t>D</t>
  </si>
  <si>
    <t>422005000</t>
  </si>
  <si>
    <t>29.13.13</t>
  </si>
  <si>
    <t xml:space="preserve">                    </t>
  </si>
  <si>
    <t>EZ</t>
  </si>
  <si>
    <t>422002011</t>
  </si>
  <si>
    <t>Pätkové koleno liatina</t>
  </si>
  <si>
    <t>422002221</t>
  </si>
  <si>
    <t>TP kus D 200 mm</t>
  </si>
  <si>
    <t>422005001</t>
  </si>
  <si>
    <t>Podzemný hydrant DN 80</t>
  </si>
  <si>
    <t>422005130</t>
  </si>
  <si>
    <t>Tesnenia</t>
  </si>
  <si>
    <t>422005140</t>
  </si>
  <si>
    <t>Skrutky + matice</t>
  </si>
  <si>
    <t>422005200</t>
  </si>
  <si>
    <t>Šupátko DN 80</t>
  </si>
  <si>
    <t>422005550</t>
  </si>
  <si>
    <t>Zemná súprava teleskopická</t>
  </si>
  <si>
    <t>422005672</t>
  </si>
  <si>
    <t>T-kus elektro</t>
  </si>
  <si>
    <t>422005685</t>
  </si>
  <si>
    <t>Elektro spojka</t>
  </si>
  <si>
    <t>422006010</t>
  </si>
  <si>
    <t>Lemovací nákružok + príruba</t>
  </si>
  <si>
    <t>4222L2835</t>
  </si>
  <si>
    <t>Poklop šupátkový voda</t>
  </si>
  <si>
    <t>4222L2838</t>
  </si>
  <si>
    <t>Poklop hydrantový voda</t>
  </si>
  <si>
    <t>4222L7102</t>
  </si>
  <si>
    <t>Hdpe rúra PN 16</t>
  </si>
  <si>
    <t>m</t>
  </si>
  <si>
    <t>4222L3002</t>
  </si>
  <si>
    <t>000</t>
  </si>
  <si>
    <t>891995500</t>
  </si>
  <si>
    <t>Dopravné náklady - rúrové vedenia</t>
  </si>
  <si>
    <t>89199-9999</t>
  </si>
  <si>
    <t>8 - RÚROVÉ VEDENIA spolu:</t>
  </si>
  <si>
    <t>9 - OSTATNÉ KONŠTRUKCIE A PRÁCE</t>
  </si>
  <si>
    <t>913321111</t>
  </si>
  <si>
    <t>Montáž a demontáž dočasnej dopravnej smerovej dosky základnej Z 4</t>
  </si>
  <si>
    <t xml:space="preserve">E9                  </t>
  </si>
  <si>
    <t>91332-1111</t>
  </si>
  <si>
    <t>913321211</t>
  </si>
  <si>
    <t>Príplatok k dočasnej smerovej doske základnej Z 4 za prvý a ZKD deň použitia</t>
  </si>
  <si>
    <t>91332-1211</t>
  </si>
  <si>
    <t>404474220</t>
  </si>
  <si>
    <t>Značka dopravná Z 4 výstražná</t>
  </si>
  <si>
    <t>404470320</t>
  </si>
  <si>
    <t xml:space="preserve">  .  .  </t>
  </si>
  <si>
    <t>915294111</t>
  </si>
  <si>
    <t>Vyznačenie ohraničeného pracovného priestoru výstražnou páskou na stĺpikoch</t>
  </si>
  <si>
    <t>91532-1115</t>
  </si>
  <si>
    <t>919721211</t>
  </si>
  <si>
    <t>Dilatačné škáry vkladané, vyplnené asfalt. zálievkou</t>
  </si>
  <si>
    <t>91972-1211</t>
  </si>
  <si>
    <t>919734220</t>
  </si>
  <si>
    <t>Rezanie stávajúceho betónového krytu alebo podkladu hr. nad 19 do 20 cm</t>
  </si>
  <si>
    <t>91973-4220</t>
  </si>
  <si>
    <t>013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</si>
  <si>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</si>
  <si>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</si>
  <si>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</si>
  <si>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</si>
  <si>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</si>
  <si>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</si>
  <si>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</si>
  <si>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</si>
  <si>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</si>
  <si>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211</t>
  </si>
  <si>
    <t>979087113</t>
  </si>
  <si>
    <t>Nakladanie vybúraných hmôt</t>
  </si>
  <si>
    <t>97908-7113</t>
  </si>
  <si>
    <t>979131410</t>
  </si>
  <si>
    <t>Poplatok za ulož.a znešk.stav.sute na urč.sklád. -z demol.vozoviek "O"-ost.odpad</t>
  </si>
  <si>
    <t>97913-1410</t>
  </si>
  <si>
    <t>979131413</t>
  </si>
  <si>
    <t>Poplatok za ulož.a znešk.stav.odp na urč.sklád.-hlušina a kamenivo "O"-ost.odpad</t>
  </si>
  <si>
    <t>97913-1413</t>
  </si>
  <si>
    <t>998284111</t>
  </si>
  <si>
    <t>Presun hmôt pre opravy pozemných komunikácií, kryt betónový</t>
  </si>
  <si>
    <t>99822-4111</t>
  </si>
  <si>
    <t>9 - OSTATNÉ KONŠTRUKCIE A PRÁCE spolu:</t>
  </si>
  <si>
    <t>PRÁCE A DODÁVKY HSV spolu:</t>
  </si>
  <si>
    <t xml:space="preserve">Dátum: </t>
  </si>
  <si>
    <t xml:space="preserve">Kód cen . </t>
  </si>
  <si>
    <t xml:space="preserve">Množstvo výmera </t>
  </si>
  <si>
    <t>Merná jednotka</t>
  </si>
  <si>
    <t>DPH %</t>
  </si>
  <si>
    <t>Cena  celkom bez DPH:</t>
  </si>
  <si>
    <t>Výkaz-výmer</t>
  </si>
  <si>
    <t xml:space="preserve">Zákazka  : Oprava prasknutého hydrantu vrátane zemných prác </t>
  </si>
  <si>
    <t>Príloha č. 2a ) - výzvy na predloženie cenovej ponuky</t>
  </si>
  <si>
    <t xml:space="preserve">Meno a priezvisko osoby oprávnenej konať za uchádzača </t>
  </si>
  <si>
    <t xml:space="preserve">(podpis osoby oprávnenej konať za uchádzača ) </t>
  </si>
  <si>
    <t>_____________________________________________________</t>
  </si>
  <si>
    <t>V .....................................................Dňa .................................</t>
  </si>
  <si>
    <t>Jednotková cena 
  EUR bez DPH</t>
  </si>
  <si>
    <t xml:space="preserve">Spolu
EUR bez DPH </t>
  </si>
  <si>
    <t xml:space="preserve">Zhotoviteľ: </t>
  </si>
  <si>
    <t xml:space="preserve">Objednávateľ:  Odvoz a likvidácia odpadu a.s.  v skratke OLO 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</si>
</sst>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00"/>
    <numFmt numFmtId="166" formatCode="0.000"/>
  </numFmts>
  <fonts count="13" x14ac:knownFonts="1">
    <font>
      <sz val="11"/>
      <color theme="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8"/>
      <color indexed="12"/>
      <name val="Arial Narrow"/>
      <family val="2"/>
      <charset val="238"/>
    </font>
    <font>
      <b/>
      <sz val="14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color indexed="9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b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1">
    <xf numFmtId="0" fontId="0" fillId="0" borderId="0" xfId="0"/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1" fillId="0" borderId="0" xfId="0" applyFont="1" applyBorder="1"/>
    <xf numFmtId="0" fontId="2" fillId="0" borderId="0" xfId="0" applyFont="1" applyBorder="1"/>
    <xf numFmtId="4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0" fontId="4" fillId="0" borderId="0" xfId="1" applyFont="1" applyBorder="1"/>
    <xf numFmtId="49" fontId="4" fillId="0" borderId="0" xfId="1" applyNumberFormat="1" applyFont="1" applyBorder="1"/>
    <xf numFmtId="49" fontId="2" fillId="0" borderId="0" xfId="0" applyNumberFormat="1" applyFont="1" applyBorder="1"/>
    <xf numFmtId="0" fontId="5" fillId="0" borderId="0" xfId="1" applyFont="1" applyBorder="1"/>
    <xf numFmtId="49" fontId="5" fillId="0" borderId="0" xfId="1" applyNumberFormat="1" applyFont="1" applyBorder="1"/>
    <xf numFmtId="49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horizontal="left" vertical="top" wrapText="1"/>
    </xf>
    <xf numFmtId="165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166" fontId="2" fillId="0" borderId="0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vertical="top"/>
    </xf>
    <xf numFmtId="49" fontId="2" fillId="0" borderId="5" xfId="0" applyNumberFormat="1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4" fontId="2" fillId="0" borderId="5" xfId="0" applyNumberFormat="1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horizontal="right" vertical="top"/>
    </xf>
    <xf numFmtId="49" fontId="2" fillId="0" borderId="10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vertical="top"/>
    </xf>
    <xf numFmtId="49" fontId="2" fillId="0" borderId="12" xfId="0" applyNumberFormat="1" applyFont="1" applyBorder="1" applyAlignment="1">
      <alignment horizontal="left" vertical="top" wrapText="1"/>
    </xf>
    <xf numFmtId="165" fontId="2" fillId="0" borderId="12" xfId="0" applyNumberFormat="1" applyFont="1" applyBorder="1" applyAlignment="1">
      <alignment vertical="top"/>
    </xf>
    <xf numFmtId="0" fontId="2" fillId="0" borderId="12" xfId="0" applyFont="1" applyBorder="1" applyAlignment="1">
      <alignment vertical="top"/>
    </xf>
    <xf numFmtId="4" fontId="2" fillId="0" borderId="12" xfId="0" applyNumberFormat="1" applyFont="1" applyBorder="1" applyAlignment="1">
      <alignment vertical="top"/>
    </xf>
    <xf numFmtId="164" fontId="2" fillId="0" borderId="12" xfId="0" applyNumberFormat="1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2" fillId="0" borderId="15" xfId="0" applyNumberFormat="1" applyFont="1" applyBorder="1" applyAlignment="1">
      <alignment vertical="top"/>
    </xf>
    <xf numFmtId="165" fontId="2" fillId="0" borderId="15" xfId="0" applyNumberFormat="1" applyFont="1" applyBorder="1" applyAlignment="1">
      <alignment vertical="top"/>
    </xf>
    <xf numFmtId="49" fontId="1" fillId="0" borderId="5" xfId="0" applyNumberFormat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right" vertical="top" wrapText="1"/>
    </xf>
    <xf numFmtId="49" fontId="1" fillId="2" borderId="2" xfId="0" applyNumberFormat="1" applyFont="1" applyFill="1" applyBorder="1" applyAlignment="1">
      <alignment horizontal="right" vertical="top" wrapText="1"/>
    </xf>
    <xf numFmtId="49" fontId="1" fillId="3" borderId="14" xfId="0" applyNumberFormat="1" applyFont="1" applyFill="1" applyBorder="1" applyAlignment="1">
      <alignment horizontal="right" vertical="top" wrapText="1"/>
    </xf>
    <xf numFmtId="4" fontId="2" fillId="3" borderId="15" xfId="0" applyNumberFormat="1" applyFont="1" applyFill="1" applyBorder="1" applyAlignment="1">
      <alignment vertical="top"/>
    </xf>
    <xf numFmtId="0" fontId="2" fillId="3" borderId="15" xfId="0" applyFont="1" applyFill="1" applyBorder="1" applyAlignment="1">
      <alignment vertical="top"/>
    </xf>
    <xf numFmtId="49" fontId="1" fillId="4" borderId="3" xfId="0" applyNumberFormat="1" applyFont="1" applyFill="1" applyBorder="1" applyAlignment="1">
      <alignment horizontal="left" vertical="top" wrapText="1"/>
    </xf>
    <xf numFmtId="49" fontId="1" fillId="4" borderId="14" xfId="0" applyNumberFormat="1" applyFont="1" applyFill="1" applyBorder="1" applyAlignment="1">
      <alignment horizontal="right" vertical="top" wrapText="1"/>
    </xf>
    <xf numFmtId="4" fontId="2" fillId="4" borderId="15" xfId="0" applyNumberFormat="1" applyFont="1" applyFill="1" applyBorder="1" applyAlignment="1">
      <alignment vertical="top"/>
    </xf>
    <xf numFmtId="0" fontId="2" fillId="4" borderId="15" xfId="0" applyFont="1" applyFill="1" applyBorder="1" applyAlignment="1">
      <alignment vertical="top"/>
    </xf>
    <xf numFmtId="164" fontId="2" fillId="4" borderId="15" xfId="0" applyNumberFormat="1" applyFont="1" applyFill="1" applyBorder="1" applyAlignment="1">
      <alignment vertical="top"/>
    </xf>
    <xf numFmtId="165" fontId="2" fillId="4" borderId="15" xfId="0" applyNumberFormat="1" applyFont="1" applyFill="1" applyBorder="1" applyAlignment="1">
      <alignment vertical="top"/>
    </xf>
    <xf numFmtId="0" fontId="2" fillId="4" borderId="16" xfId="0" applyFont="1" applyFill="1" applyBorder="1" applyAlignment="1">
      <alignment vertical="top"/>
    </xf>
    <xf numFmtId="0" fontId="2" fillId="5" borderId="16" xfId="0" applyFont="1" applyFill="1" applyBorder="1" applyAlignment="1">
      <alignment vertical="top"/>
    </xf>
    <xf numFmtId="49" fontId="1" fillId="5" borderId="3" xfId="0" applyNumberFormat="1" applyFont="1" applyFill="1" applyBorder="1" applyAlignment="1">
      <alignment horizontal="left" vertical="top" wrapText="1"/>
    </xf>
    <xf numFmtId="49" fontId="1" fillId="5" borderId="12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164" fontId="2" fillId="5" borderId="1" xfId="0" applyNumberFormat="1" applyFont="1" applyFill="1" applyBorder="1" applyAlignment="1">
      <alignment vertical="top"/>
    </xf>
    <xf numFmtId="165" fontId="2" fillId="5" borderId="1" xfId="0" applyNumberFormat="1" applyFont="1" applyFill="1" applyBorder="1" applyAlignment="1">
      <alignment vertical="top"/>
    </xf>
    <xf numFmtId="49" fontId="1" fillId="5" borderId="14" xfId="0" applyNumberFormat="1" applyFont="1" applyFill="1" applyBorder="1" applyAlignment="1">
      <alignment horizontal="right" vertical="top" wrapText="1"/>
    </xf>
    <xf numFmtId="4" fontId="2" fillId="5" borderId="15" xfId="0" applyNumberFormat="1" applyFont="1" applyFill="1" applyBorder="1" applyAlignment="1">
      <alignment vertical="top"/>
    </xf>
    <xf numFmtId="0" fontId="2" fillId="5" borderId="15" xfId="0" applyFont="1" applyFill="1" applyBorder="1" applyAlignment="1">
      <alignment vertical="top"/>
    </xf>
    <xf numFmtId="164" fontId="2" fillId="5" borderId="15" xfId="0" applyNumberFormat="1" applyFont="1" applyFill="1" applyBorder="1" applyAlignment="1">
      <alignment vertical="top"/>
    </xf>
    <xf numFmtId="165" fontId="2" fillId="5" borderId="15" xfId="0" applyNumberFormat="1" applyFont="1" applyFill="1" applyBorder="1" applyAlignment="1">
      <alignment vertical="top"/>
    </xf>
    <xf numFmtId="49" fontId="1" fillId="4" borderId="2" xfId="0" applyNumberFormat="1" applyFont="1" applyFill="1" applyBorder="1" applyAlignment="1">
      <alignment horizontal="left" vertical="top" wrapText="1"/>
    </xf>
    <xf numFmtId="4" fontId="2" fillId="0" borderId="3" xfId="0" applyNumberFormat="1" applyFont="1" applyBorder="1" applyAlignment="1">
      <alignment vertical="top"/>
    </xf>
    <xf numFmtId="4" fontId="2" fillId="2" borderId="19" xfId="0" applyNumberFormat="1" applyFont="1" applyFill="1" applyBorder="1" applyAlignment="1">
      <alignment vertical="top"/>
    </xf>
    <xf numFmtId="4" fontId="1" fillId="2" borderId="2" xfId="0" applyNumberFormat="1" applyFont="1" applyFill="1" applyBorder="1" applyAlignment="1">
      <alignment vertical="top"/>
    </xf>
    <xf numFmtId="0" fontId="2" fillId="0" borderId="17" xfId="0" applyFont="1" applyBorder="1" applyAlignment="1">
      <alignment horizontal="right" vertical="top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horizontal="right" vertical="top"/>
    </xf>
    <xf numFmtId="49" fontId="2" fillId="0" borderId="22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vertical="top"/>
    </xf>
    <xf numFmtId="49" fontId="1" fillId="3" borderId="2" xfId="0" applyNumberFormat="1" applyFont="1" applyFill="1" applyBorder="1" applyAlignment="1">
      <alignment horizontal="left" vertical="top" wrapText="1"/>
    </xf>
    <xf numFmtId="165" fontId="2" fillId="0" borderId="22" xfId="0" applyNumberFormat="1" applyFont="1" applyBorder="1" applyAlignment="1">
      <alignment vertical="top"/>
    </xf>
    <xf numFmtId="0" fontId="2" fillId="0" borderId="22" xfId="0" applyFont="1" applyBorder="1" applyAlignment="1">
      <alignment vertical="top"/>
    </xf>
    <xf numFmtId="4" fontId="2" fillId="0" borderId="22" xfId="0" applyNumberFormat="1" applyFont="1" applyBorder="1" applyAlignment="1">
      <alignment vertical="top"/>
    </xf>
    <xf numFmtId="164" fontId="2" fillId="0" borderId="22" xfId="0" applyNumberFormat="1" applyFont="1" applyBorder="1" applyAlignment="1">
      <alignment vertical="top"/>
    </xf>
    <xf numFmtId="0" fontId="2" fillId="0" borderId="23" xfId="0" applyFont="1" applyBorder="1" applyAlignment="1">
      <alignment vertical="top"/>
    </xf>
    <xf numFmtId="4" fontId="8" fillId="4" borderId="15" xfId="0" applyNumberFormat="1" applyFont="1" applyFill="1" applyBorder="1" applyAlignment="1">
      <alignment vertical="top"/>
    </xf>
    <xf numFmtId="0" fontId="9" fillId="0" borderId="0" xfId="0" applyFont="1" applyBorder="1"/>
    <xf numFmtId="165" fontId="9" fillId="0" borderId="0" xfId="0" applyNumberFormat="1" applyFont="1" applyBorder="1"/>
    <xf numFmtId="0" fontId="10" fillId="0" borderId="0" xfId="1" applyFont="1" applyBorder="1"/>
    <xf numFmtId="0" fontId="11" fillId="0" borderId="0" xfId="1" applyFont="1" applyBorder="1"/>
    <xf numFmtId="49" fontId="11" fillId="0" borderId="0" xfId="1" applyNumberFormat="1" applyFont="1" applyBorder="1"/>
    <xf numFmtId="165" fontId="1" fillId="0" borderId="0" xfId="0" applyNumberFormat="1" applyFont="1" applyBorder="1" applyAlignment="1">
      <alignment vertical="top"/>
    </xf>
    <xf numFmtId="0" fontId="12" fillId="0" borderId="0" xfId="0" applyFont="1" applyBorder="1"/>
    <xf numFmtId="0" fontId="1" fillId="0" borderId="0" xfId="0" applyFont="1" applyBorder="1" applyAlignment="1">
      <alignment horizontal="left" vertical="top"/>
    </xf>
    <xf numFmtId="49" fontId="1" fillId="6" borderId="0" xfId="0" applyNumberFormat="1" applyFont="1" applyFill="1" applyBorder="1" applyAlignment="1">
      <alignment horizontal="right" vertical="top" wrapText="1"/>
    </xf>
    <xf numFmtId="4" fontId="2" fillId="6" borderId="0" xfId="0" applyNumberFormat="1" applyFont="1" applyFill="1" applyBorder="1" applyAlignment="1">
      <alignment horizontal="center" vertical="top"/>
    </xf>
    <xf numFmtId="4" fontId="2" fillId="6" borderId="0" xfId="0" applyNumberFormat="1" applyFont="1" applyFill="1" applyBorder="1" applyAlignment="1">
      <alignment vertical="top"/>
    </xf>
    <xf numFmtId="4" fontId="1" fillId="6" borderId="0" xfId="0" applyNumberFormat="1" applyFont="1" applyFill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49" fontId="1" fillId="0" borderId="6" xfId="0" applyNumberFormat="1" applyFont="1" applyBorder="1" applyAlignment="1">
      <alignment horizontal="center" wrapText="1"/>
    </xf>
    <xf numFmtId="49" fontId="1" fillId="0" borderId="11" xfId="0" applyNumberFormat="1" applyFont="1" applyBorder="1" applyAlignment="1">
      <alignment horizontal="center" wrapText="1"/>
    </xf>
    <xf numFmtId="4" fontId="2" fillId="2" borderId="18" xfId="0" applyNumberFormat="1" applyFont="1" applyFill="1" applyBorder="1" applyAlignment="1">
      <alignment horizontal="center" vertical="top"/>
    </xf>
    <xf numFmtId="4" fontId="2" fillId="2" borderId="19" xfId="0" applyNumberFormat="1" applyFont="1" applyFill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center" wrapText="1"/>
    </xf>
  </cellXfs>
  <cellStyles count="2">
    <cellStyle name="Normálna" xfId="0" builtinId="0"/>
    <cellStyle name="normálne_KLs" xfId="1" xr:uid="{D5E24A1B-AF2F-439E-903D-1D8E6E4C5D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768B3-D23C-4CCD-A2F4-4FFE00F98D5E}">
  <dimension ref="A1:AK77"/>
  <sheetViews>
    <sheetView tabSelected="1" zoomScale="126" zoomScaleNormal="126" workbookViewId="0">
      <selection activeCell="J67" sqref="J67"/>
    </sheetView>
  </sheetViews>
  <sheetFormatPr defaultColWidth="9.33203125" defaultRowHeight="10.199999999999999" x14ac:dyDescent="0.2"/>
  <cols>
    <col min="1" max="1" width="6.6640625" style="25" customWidth="1"/>
    <col min="2" max="2" width="3.6640625" style="26" customWidth="1"/>
    <col min="3" max="3" width="13" style="27" customWidth="1"/>
    <col min="4" max="4" width="35.6640625" style="35" customWidth="1"/>
    <col min="5" max="5" width="9" style="29" customWidth="1"/>
    <col min="6" max="6" width="6.6640625" style="30" customWidth="1"/>
    <col min="7" max="7" width="9.88671875" style="31" customWidth="1"/>
    <col min="8" max="9" width="9.6640625" style="31" hidden="1" customWidth="1"/>
    <col min="10" max="10" width="9.6640625" style="31" customWidth="1"/>
    <col min="11" max="11" width="7.44140625" style="32" hidden="1" customWidth="1"/>
    <col min="12" max="12" width="8.33203125" style="32" hidden="1" customWidth="1"/>
    <col min="13" max="13" width="9.33203125" style="29" hidden="1" customWidth="1"/>
    <col min="14" max="14" width="7" style="29" hidden="1" customWidth="1"/>
    <col min="15" max="15" width="3.5546875" style="30" customWidth="1"/>
    <col min="16" max="16" width="12.6640625" style="30" hidden="1" customWidth="1"/>
    <col min="17" max="19" width="13.33203125" style="29" hidden="1" customWidth="1"/>
    <col min="20" max="20" width="10.5546875" style="33" hidden="1" customWidth="1"/>
    <col min="21" max="21" width="10.33203125" style="33" hidden="1" customWidth="1"/>
    <col min="22" max="22" width="5.6640625" style="33" hidden="1" customWidth="1"/>
    <col min="23" max="23" width="9.33203125" style="34" hidden="1" customWidth="1"/>
    <col min="24" max="25" width="5.6640625" style="30" hidden="1" customWidth="1"/>
    <col min="26" max="26" width="7.5546875" style="30" hidden="1" customWidth="1"/>
    <col min="27" max="27" width="24.6640625" style="30" hidden="1" customWidth="1"/>
    <col min="28" max="28" width="4.33203125" style="30" hidden="1" customWidth="1"/>
    <col min="29" max="29" width="8.33203125" style="30" hidden="1" customWidth="1"/>
    <col min="30" max="30" width="8.6640625" style="30" hidden="1" customWidth="1"/>
    <col min="31" max="34" width="9.33203125" style="30" hidden="1" customWidth="1"/>
    <col min="35" max="35" width="9.33203125" style="9"/>
    <col min="36" max="37" width="0" style="9" hidden="1" customWidth="1"/>
    <col min="38" max="256" width="9.33203125" style="9"/>
    <col min="257" max="257" width="6.6640625" style="9" customWidth="1"/>
    <col min="258" max="258" width="3.6640625" style="9" customWidth="1"/>
    <col min="259" max="259" width="13" style="9" customWidth="1"/>
    <col min="260" max="260" width="35.6640625" style="9" customWidth="1"/>
    <col min="261" max="261" width="10.6640625" style="9" customWidth="1"/>
    <col min="262" max="262" width="5.33203125" style="9" customWidth="1"/>
    <col min="263" max="263" width="8.6640625" style="9" customWidth="1"/>
    <col min="264" max="265" width="0" style="9" hidden="1" customWidth="1"/>
    <col min="266" max="266" width="9.6640625" style="9" customWidth="1"/>
    <col min="267" max="270" width="0" style="9" hidden="1" customWidth="1"/>
    <col min="271" max="271" width="3.5546875" style="9" customWidth="1"/>
    <col min="272" max="290" width="0" style="9" hidden="1" customWidth="1"/>
    <col min="291" max="291" width="9.33203125" style="9"/>
    <col min="292" max="293" width="0" style="9" hidden="1" customWidth="1"/>
    <col min="294" max="512" width="9.33203125" style="9"/>
    <col min="513" max="513" width="6.6640625" style="9" customWidth="1"/>
    <col min="514" max="514" width="3.6640625" style="9" customWidth="1"/>
    <col min="515" max="515" width="13" style="9" customWidth="1"/>
    <col min="516" max="516" width="35.6640625" style="9" customWidth="1"/>
    <col min="517" max="517" width="10.6640625" style="9" customWidth="1"/>
    <col min="518" max="518" width="5.33203125" style="9" customWidth="1"/>
    <col min="519" max="519" width="8.6640625" style="9" customWidth="1"/>
    <col min="520" max="521" width="0" style="9" hidden="1" customWidth="1"/>
    <col min="522" max="522" width="9.6640625" style="9" customWidth="1"/>
    <col min="523" max="526" width="0" style="9" hidden="1" customWidth="1"/>
    <col min="527" max="527" width="3.5546875" style="9" customWidth="1"/>
    <col min="528" max="546" width="0" style="9" hidden="1" customWidth="1"/>
    <col min="547" max="547" width="9.33203125" style="9"/>
    <col min="548" max="549" width="0" style="9" hidden="1" customWidth="1"/>
    <col min="550" max="768" width="9.33203125" style="9"/>
    <col min="769" max="769" width="6.6640625" style="9" customWidth="1"/>
    <col min="770" max="770" width="3.6640625" style="9" customWidth="1"/>
    <col min="771" max="771" width="13" style="9" customWidth="1"/>
    <col min="772" max="772" width="35.6640625" style="9" customWidth="1"/>
    <col min="773" max="773" width="10.6640625" style="9" customWidth="1"/>
    <col min="774" max="774" width="5.33203125" style="9" customWidth="1"/>
    <col min="775" max="775" width="8.6640625" style="9" customWidth="1"/>
    <col min="776" max="777" width="0" style="9" hidden="1" customWidth="1"/>
    <col min="778" max="778" width="9.6640625" style="9" customWidth="1"/>
    <col min="779" max="782" width="0" style="9" hidden="1" customWidth="1"/>
    <col min="783" max="783" width="3.5546875" style="9" customWidth="1"/>
    <col min="784" max="802" width="0" style="9" hidden="1" customWidth="1"/>
    <col min="803" max="803" width="9.33203125" style="9"/>
    <col min="804" max="805" width="0" style="9" hidden="1" customWidth="1"/>
    <col min="806" max="1024" width="9.33203125" style="9"/>
    <col min="1025" max="1025" width="6.6640625" style="9" customWidth="1"/>
    <col min="1026" max="1026" width="3.6640625" style="9" customWidth="1"/>
    <col min="1027" max="1027" width="13" style="9" customWidth="1"/>
    <col min="1028" max="1028" width="35.6640625" style="9" customWidth="1"/>
    <col min="1029" max="1029" width="10.6640625" style="9" customWidth="1"/>
    <col min="1030" max="1030" width="5.33203125" style="9" customWidth="1"/>
    <col min="1031" max="1031" width="8.6640625" style="9" customWidth="1"/>
    <col min="1032" max="1033" width="0" style="9" hidden="1" customWidth="1"/>
    <col min="1034" max="1034" width="9.6640625" style="9" customWidth="1"/>
    <col min="1035" max="1038" width="0" style="9" hidden="1" customWidth="1"/>
    <col min="1039" max="1039" width="3.5546875" style="9" customWidth="1"/>
    <col min="1040" max="1058" width="0" style="9" hidden="1" customWidth="1"/>
    <col min="1059" max="1059" width="9.33203125" style="9"/>
    <col min="1060" max="1061" width="0" style="9" hidden="1" customWidth="1"/>
    <col min="1062" max="1280" width="9.33203125" style="9"/>
    <col min="1281" max="1281" width="6.6640625" style="9" customWidth="1"/>
    <col min="1282" max="1282" width="3.6640625" style="9" customWidth="1"/>
    <col min="1283" max="1283" width="13" style="9" customWidth="1"/>
    <col min="1284" max="1284" width="35.6640625" style="9" customWidth="1"/>
    <col min="1285" max="1285" width="10.6640625" style="9" customWidth="1"/>
    <col min="1286" max="1286" width="5.33203125" style="9" customWidth="1"/>
    <col min="1287" max="1287" width="8.6640625" style="9" customWidth="1"/>
    <col min="1288" max="1289" width="0" style="9" hidden="1" customWidth="1"/>
    <col min="1290" max="1290" width="9.6640625" style="9" customWidth="1"/>
    <col min="1291" max="1294" width="0" style="9" hidden="1" customWidth="1"/>
    <col min="1295" max="1295" width="3.5546875" style="9" customWidth="1"/>
    <col min="1296" max="1314" width="0" style="9" hidden="1" customWidth="1"/>
    <col min="1315" max="1315" width="9.33203125" style="9"/>
    <col min="1316" max="1317" width="0" style="9" hidden="1" customWidth="1"/>
    <col min="1318" max="1536" width="9.33203125" style="9"/>
    <col min="1537" max="1537" width="6.6640625" style="9" customWidth="1"/>
    <col min="1538" max="1538" width="3.6640625" style="9" customWidth="1"/>
    <col min="1539" max="1539" width="13" style="9" customWidth="1"/>
    <col min="1540" max="1540" width="35.6640625" style="9" customWidth="1"/>
    <col min="1541" max="1541" width="10.6640625" style="9" customWidth="1"/>
    <col min="1542" max="1542" width="5.33203125" style="9" customWidth="1"/>
    <col min="1543" max="1543" width="8.6640625" style="9" customWidth="1"/>
    <col min="1544" max="1545" width="0" style="9" hidden="1" customWidth="1"/>
    <col min="1546" max="1546" width="9.6640625" style="9" customWidth="1"/>
    <col min="1547" max="1550" width="0" style="9" hidden="1" customWidth="1"/>
    <col min="1551" max="1551" width="3.5546875" style="9" customWidth="1"/>
    <col min="1552" max="1570" width="0" style="9" hidden="1" customWidth="1"/>
    <col min="1571" max="1571" width="9.33203125" style="9"/>
    <col min="1572" max="1573" width="0" style="9" hidden="1" customWidth="1"/>
    <col min="1574" max="1792" width="9.33203125" style="9"/>
    <col min="1793" max="1793" width="6.6640625" style="9" customWidth="1"/>
    <col min="1794" max="1794" width="3.6640625" style="9" customWidth="1"/>
    <col min="1795" max="1795" width="13" style="9" customWidth="1"/>
    <col min="1796" max="1796" width="35.6640625" style="9" customWidth="1"/>
    <col min="1797" max="1797" width="10.6640625" style="9" customWidth="1"/>
    <col min="1798" max="1798" width="5.33203125" style="9" customWidth="1"/>
    <col min="1799" max="1799" width="8.6640625" style="9" customWidth="1"/>
    <col min="1800" max="1801" width="0" style="9" hidden="1" customWidth="1"/>
    <col min="1802" max="1802" width="9.6640625" style="9" customWidth="1"/>
    <col min="1803" max="1806" width="0" style="9" hidden="1" customWidth="1"/>
    <col min="1807" max="1807" width="3.5546875" style="9" customWidth="1"/>
    <col min="1808" max="1826" width="0" style="9" hidden="1" customWidth="1"/>
    <col min="1827" max="1827" width="9.33203125" style="9"/>
    <col min="1828" max="1829" width="0" style="9" hidden="1" customWidth="1"/>
    <col min="1830" max="2048" width="9.33203125" style="9"/>
    <col min="2049" max="2049" width="6.6640625" style="9" customWidth="1"/>
    <col min="2050" max="2050" width="3.6640625" style="9" customWidth="1"/>
    <col min="2051" max="2051" width="13" style="9" customWidth="1"/>
    <col min="2052" max="2052" width="35.6640625" style="9" customWidth="1"/>
    <col min="2053" max="2053" width="10.6640625" style="9" customWidth="1"/>
    <col min="2054" max="2054" width="5.33203125" style="9" customWidth="1"/>
    <col min="2055" max="2055" width="8.6640625" style="9" customWidth="1"/>
    <col min="2056" max="2057" width="0" style="9" hidden="1" customWidth="1"/>
    <col min="2058" max="2058" width="9.6640625" style="9" customWidth="1"/>
    <col min="2059" max="2062" width="0" style="9" hidden="1" customWidth="1"/>
    <col min="2063" max="2063" width="3.5546875" style="9" customWidth="1"/>
    <col min="2064" max="2082" width="0" style="9" hidden="1" customWidth="1"/>
    <col min="2083" max="2083" width="9.33203125" style="9"/>
    <col min="2084" max="2085" width="0" style="9" hidden="1" customWidth="1"/>
    <col min="2086" max="2304" width="9.33203125" style="9"/>
    <col min="2305" max="2305" width="6.6640625" style="9" customWidth="1"/>
    <col min="2306" max="2306" width="3.6640625" style="9" customWidth="1"/>
    <col min="2307" max="2307" width="13" style="9" customWidth="1"/>
    <col min="2308" max="2308" width="35.6640625" style="9" customWidth="1"/>
    <col min="2309" max="2309" width="10.6640625" style="9" customWidth="1"/>
    <col min="2310" max="2310" width="5.33203125" style="9" customWidth="1"/>
    <col min="2311" max="2311" width="8.6640625" style="9" customWidth="1"/>
    <col min="2312" max="2313" width="0" style="9" hidden="1" customWidth="1"/>
    <col min="2314" max="2314" width="9.6640625" style="9" customWidth="1"/>
    <col min="2315" max="2318" width="0" style="9" hidden="1" customWidth="1"/>
    <col min="2319" max="2319" width="3.5546875" style="9" customWidth="1"/>
    <col min="2320" max="2338" width="0" style="9" hidden="1" customWidth="1"/>
    <col min="2339" max="2339" width="9.33203125" style="9"/>
    <col min="2340" max="2341" width="0" style="9" hidden="1" customWidth="1"/>
    <col min="2342" max="2560" width="9.33203125" style="9"/>
    <col min="2561" max="2561" width="6.6640625" style="9" customWidth="1"/>
    <col min="2562" max="2562" width="3.6640625" style="9" customWidth="1"/>
    <col min="2563" max="2563" width="13" style="9" customWidth="1"/>
    <col min="2564" max="2564" width="35.6640625" style="9" customWidth="1"/>
    <col min="2565" max="2565" width="10.6640625" style="9" customWidth="1"/>
    <col min="2566" max="2566" width="5.33203125" style="9" customWidth="1"/>
    <col min="2567" max="2567" width="8.6640625" style="9" customWidth="1"/>
    <col min="2568" max="2569" width="0" style="9" hidden="1" customWidth="1"/>
    <col min="2570" max="2570" width="9.6640625" style="9" customWidth="1"/>
    <col min="2571" max="2574" width="0" style="9" hidden="1" customWidth="1"/>
    <col min="2575" max="2575" width="3.5546875" style="9" customWidth="1"/>
    <col min="2576" max="2594" width="0" style="9" hidden="1" customWidth="1"/>
    <col min="2595" max="2595" width="9.33203125" style="9"/>
    <col min="2596" max="2597" width="0" style="9" hidden="1" customWidth="1"/>
    <col min="2598" max="2816" width="9.33203125" style="9"/>
    <col min="2817" max="2817" width="6.6640625" style="9" customWidth="1"/>
    <col min="2818" max="2818" width="3.6640625" style="9" customWidth="1"/>
    <col min="2819" max="2819" width="13" style="9" customWidth="1"/>
    <col min="2820" max="2820" width="35.6640625" style="9" customWidth="1"/>
    <col min="2821" max="2821" width="10.6640625" style="9" customWidth="1"/>
    <col min="2822" max="2822" width="5.33203125" style="9" customWidth="1"/>
    <col min="2823" max="2823" width="8.6640625" style="9" customWidth="1"/>
    <col min="2824" max="2825" width="0" style="9" hidden="1" customWidth="1"/>
    <col min="2826" max="2826" width="9.6640625" style="9" customWidth="1"/>
    <col min="2827" max="2830" width="0" style="9" hidden="1" customWidth="1"/>
    <col min="2831" max="2831" width="3.5546875" style="9" customWidth="1"/>
    <col min="2832" max="2850" width="0" style="9" hidden="1" customWidth="1"/>
    <col min="2851" max="2851" width="9.33203125" style="9"/>
    <col min="2852" max="2853" width="0" style="9" hidden="1" customWidth="1"/>
    <col min="2854" max="3072" width="9.33203125" style="9"/>
    <col min="3073" max="3073" width="6.6640625" style="9" customWidth="1"/>
    <col min="3074" max="3074" width="3.6640625" style="9" customWidth="1"/>
    <col min="3075" max="3075" width="13" style="9" customWidth="1"/>
    <col min="3076" max="3076" width="35.6640625" style="9" customWidth="1"/>
    <col min="3077" max="3077" width="10.6640625" style="9" customWidth="1"/>
    <col min="3078" max="3078" width="5.33203125" style="9" customWidth="1"/>
    <col min="3079" max="3079" width="8.6640625" style="9" customWidth="1"/>
    <col min="3080" max="3081" width="0" style="9" hidden="1" customWidth="1"/>
    <col min="3082" max="3082" width="9.6640625" style="9" customWidth="1"/>
    <col min="3083" max="3086" width="0" style="9" hidden="1" customWidth="1"/>
    <col min="3087" max="3087" width="3.5546875" style="9" customWidth="1"/>
    <col min="3088" max="3106" width="0" style="9" hidden="1" customWidth="1"/>
    <col min="3107" max="3107" width="9.33203125" style="9"/>
    <col min="3108" max="3109" width="0" style="9" hidden="1" customWidth="1"/>
    <col min="3110" max="3328" width="9.33203125" style="9"/>
    <col min="3329" max="3329" width="6.6640625" style="9" customWidth="1"/>
    <col min="3330" max="3330" width="3.6640625" style="9" customWidth="1"/>
    <col min="3331" max="3331" width="13" style="9" customWidth="1"/>
    <col min="3332" max="3332" width="35.6640625" style="9" customWidth="1"/>
    <col min="3333" max="3333" width="10.6640625" style="9" customWidth="1"/>
    <col min="3334" max="3334" width="5.33203125" style="9" customWidth="1"/>
    <col min="3335" max="3335" width="8.6640625" style="9" customWidth="1"/>
    <col min="3336" max="3337" width="0" style="9" hidden="1" customWidth="1"/>
    <col min="3338" max="3338" width="9.6640625" style="9" customWidth="1"/>
    <col min="3339" max="3342" width="0" style="9" hidden="1" customWidth="1"/>
    <col min="3343" max="3343" width="3.5546875" style="9" customWidth="1"/>
    <col min="3344" max="3362" width="0" style="9" hidden="1" customWidth="1"/>
    <col min="3363" max="3363" width="9.33203125" style="9"/>
    <col min="3364" max="3365" width="0" style="9" hidden="1" customWidth="1"/>
    <col min="3366" max="3584" width="9.33203125" style="9"/>
    <col min="3585" max="3585" width="6.6640625" style="9" customWidth="1"/>
    <col min="3586" max="3586" width="3.6640625" style="9" customWidth="1"/>
    <col min="3587" max="3587" width="13" style="9" customWidth="1"/>
    <col min="3588" max="3588" width="35.6640625" style="9" customWidth="1"/>
    <col min="3589" max="3589" width="10.6640625" style="9" customWidth="1"/>
    <col min="3590" max="3590" width="5.33203125" style="9" customWidth="1"/>
    <col min="3591" max="3591" width="8.6640625" style="9" customWidth="1"/>
    <col min="3592" max="3593" width="0" style="9" hidden="1" customWidth="1"/>
    <col min="3594" max="3594" width="9.6640625" style="9" customWidth="1"/>
    <col min="3595" max="3598" width="0" style="9" hidden="1" customWidth="1"/>
    <col min="3599" max="3599" width="3.5546875" style="9" customWidth="1"/>
    <col min="3600" max="3618" width="0" style="9" hidden="1" customWidth="1"/>
    <col min="3619" max="3619" width="9.33203125" style="9"/>
    <col min="3620" max="3621" width="0" style="9" hidden="1" customWidth="1"/>
    <col min="3622" max="3840" width="9.33203125" style="9"/>
    <col min="3841" max="3841" width="6.6640625" style="9" customWidth="1"/>
    <col min="3842" max="3842" width="3.6640625" style="9" customWidth="1"/>
    <col min="3843" max="3843" width="13" style="9" customWidth="1"/>
    <col min="3844" max="3844" width="35.6640625" style="9" customWidth="1"/>
    <col min="3845" max="3845" width="10.6640625" style="9" customWidth="1"/>
    <col min="3846" max="3846" width="5.33203125" style="9" customWidth="1"/>
    <col min="3847" max="3847" width="8.6640625" style="9" customWidth="1"/>
    <col min="3848" max="3849" width="0" style="9" hidden="1" customWidth="1"/>
    <col min="3850" max="3850" width="9.6640625" style="9" customWidth="1"/>
    <col min="3851" max="3854" width="0" style="9" hidden="1" customWidth="1"/>
    <col min="3855" max="3855" width="3.5546875" style="9" customWidth="1"/>
    <col min="3856" max="3874" width="0" style="9" hidden="1" customWidth="1"/>
    <col min="3875" max="3875" width="9.33203125" style="9"/>
    <col min="3876" max="3877" width="0" style="9" hidden="1" customWidth="1"/>
    <col min="3878" max="4096" width="9.33203125" style="9"/>
    <col min="4097" max="4097" width="6.6640625" style="9" customWidth="1"/>
    <col min="4098" max="4098" width="3.6640625" style="9" customWidth="1"/>
    <col min="4099" max="4099" width="13" style="9" customWidth="1"/>
    <col min="4100" max="4100" width="35.6640625" style="9" customWidth="1"/>
    <col min="4101" max="4101" width="10.6640625" style="9" customWidth="1"/>
    <col min="4102" max="4102" width="5.33203125" style="9" customWidth="1"/>
    <col min="4103" max="4103" width="8.6640625" style="9" customWidth="1"/>
    <col min="4104" max="4105" width="0" style="9" hidden="1" customWidth="1"/>
    <col min="4106" max="4106" width="9.6640625" style="9" customWidth="1"/>
    <col min="4107" max="4110" width="0" style="9" hidden="1" customWidth="1"/>
    <col min="4111" max="4111" width="3.5546875" style="9" customWidth="1"/>
    <col min="4112" max="4130" width="0" style="9" hidden="1" customWidth="1"/>
    <col min="4131" max="4131" width="9.33203125" style="9"/>
    <col min="4132" max="4133" width="0" style="9" hidden="1" customWidth="1"/>
    <col min="4134" max="4352" width="9.33203125" style="9"/>
    <col min="4353" max="4353" width="6.6640625" style="9" customWidth="1"/>
    <col min="4354" max="4354" width="3.6640625" style="9" customWidth="1"/>
    <col min="4355" max="4355" width="13" style="9" customWidth="1"/>
    <col min="4356" max="4356" width="35.6640625" style="9" customWidth="1"/>
    <col min="4357" max="4357" width="10.6640625" style="9" customWidth="1"/>
    <col min="4358" max="4358" width="5.33203125" style="9" customWidth="1"/>
    <col min="4359" max="4359" width="8.6640625" style="9" customWidth="1"/>
    <col min="4360" max="4361" width="0" style="9" hidden="1" customWidth="1"/>
    <col min="4362" max="4362" width="9.6640625" style="9" customWidth="1"/>
    <col min="4363" max="4366" width="0" style="9" hidden="1" customWidth="1"/>
    <col min="4367" max="4367" width="3.5546875" style="9" customWidth="1"/>
    <col min="4368" max="4386" width="0" style="9" hidden="1" customWidth="1"/>
    <col min="4387" max="4387" width="9.33203125" style="9"/>
    <col min="4388" max="4389" width="0" style="9" hidden="1" customWidth="1"/>
    <col min="4390" max="4608" width="9.33203125" style="9"/>
    <col min="4609" max="4609" width="6.6640625" style="9" customWidth="1"/>
    <col min="4610" max="4610" width="3.6640625" style="9" customWidth="1"/>
    <col min="4611" max="4611" width="13" style="9" customWidth="1"/>
    <col min="4612" max="4612" width="35.6640625" style="9" customWidth="1"/>
    <col min="4613" max="4613" width="10.6640625" style="9" customWidth="1"/>
    <col min="4614" max="4614" width="5.33203125" style="9" customWidth="1"/>
    <col min="4615" max="4615" width="8.6640625" style="9" customWidth="1"/>
    <col min="4616" max="4617" width="0" style="9" hidden="1" customWidth="1"/>
    <col min="4618" max="4618" width="9.6640625" style="9" customWidth="1"/>
    <col min="4619" max="4622" width="0" style="9" hidden="1" customWidth="1"/>
    <col min="4623" max="4623" width="3.5546875" style="9" customWidth="1"/>
    <col min="4624" max="4642" width="0" style="9" hidden="1" customWidth="1"/>
    <col min="4643" max="4643" width="9.33203125" style="9"/>
    <col min="4644" max="4645" width="0" style="9" hidden="1" customWidth="1"/>
    <col min="4646" max="4864" width="9.33203125" style="9"/>
    <col min="4865" max="4865" width="6.6640625" style="9" customWidth="1"/>
    <col min="4866" max="4866" width="3.6640625" style="9" customWidth="1"/>
    <col min="4867" max="4867" width="13" style="9" customWidth="1"/>
    <col min="4868" max="4868" width="35.6640625" style="9" customWidth="1"/>
    <col min="4869" max="4869" width="10.6640625" style="9" customWidth="1"/>
    <col min="4870" max="4870" width="5.33203125" style="9" customWidth="1"/>
    <col min="4871" max="4871" width="8.6640625" style="9" customWidth="1"/>
    <col min="4872" max="4873" width="0" style="9" hidden="1" customWidth="1"/>
    <col min="4874" max="4874" width="9.6640625" style="9" customWidth="1"/>
    <col min="4875" max="4878" width="0" style="9" hidden="1" customWidth="1"/>
    <col min="4879" max="4879" width="3.5546875" style="9" customWidth="1"/>
    <col min="4880" max="4898" width="0" style="9" hidden="1" customWidth="1"/>
    <col min="4899" max="4899" width="9.33203125" style="9"/>
    <col min="4900" max="4901" width="0" style="9" hidden="1" customWidth="1"/>
    <col min="4902" max="5120" width="9.33203125" style="9"/>
    <col min="5121" max="5121" width="6.6640625" style="9" customWidth="1"/>
    <col min="5122" max="5122" width="3.6640625" style="9" customWidth="1"/>
    <col min="5123" max="5123" width="13" style="9" customWidth="1"/>
    <col min="5124" max="5124" width="35.6640625" style="9" customWidth="1"/>
    <col min="5125" max="5125" width="10.6640625" style="9" customWidth="1"/>
    <col min="5126" max="5126" width="5.33203125" style="9" customWidth="1"/>
    <col min="5127" max="5127" width="8.6640625" style="9" customWidth="1"/>
    <col min="5128" max="5129" width="0" style="9" hidden="1" customWidth="1"/>
    <col min="5130" max="5130" width="9.6640625" style="9" customWidth="1"/>
    <col min="5131" max="5134" width="0" style="9" hidden="1" customWidth="1"/>
    <col min="5135" max="5135" width="3.5546875" style="9" customWidth="1"/>
    <col min="5136" max="5154" width="0" style="9" hidden="1" customWidth="1"/>
    <col min="5155" max="5155" width="9.33203125" style="9"/>
    <col min="5156" max="5157" width="0" style="9" hidden="1" customWidth="1"/>
    <col min="5158" max="5376" width="9.33203125" style="9"/>
    <col min="5377" max="5377" width="6.6640625" style="9" customWidth="1"/>
    <col min="5378" max="5378" width="3.6640625" style="9" customWidth="1"/>
    <col min="5379" max="5379" width="13" style="9" customWidth="1"/>
    <col min="5380" max="5380" width="35.6640625" style="9" customWidth="1"/>
    <col min="5381" max="5381" width="10.6640625" style="9" customWidth="1"/>
    <col min="5382" max="5382" width="5.33203125" style="9" customWidth="1"/>
    <col min="5383" max="5383" width="8.6640625" style="9" customWidth="1"/>
    <col min="5384" max="5385" width="0" style="9" hidden="1" customWidth="1"/>
    <col min="5386" max="5386" width="9.6640625" style="9" customWidth="1"/>
    <col min="5387" max="5390" width="0" style="9" hidden="1" customWidth="1"/>
    <col min="5391" max="5391" width="3.5546875" style="9" customWidth="1"/>
    <col min="5392" max="5410" width="0" style="9" hidden="1" customWidth="1"/>
    <col min="5411" max="5411" width="9.33203125" style="9"/>
    <col min="5412" max="5413" width="0" style="9" hidden="1" customWidth="1"/>
    <col min="5414" max="5632" width="9.33203125" style="9"/>
    <col min="5633" max="5633" width="6.6640625" style="9" customWidth="1"/>
    <col min="5634" max="5634" width="3.6640625" style="9" customWidth="1"/>
    <col min="5635" max="5635" width="13" style="9" customWidth="1"/>
    <col min="5636" max="5636" width="35.6640625" style="9" customWidth="1"/>
    <col min="5637" max="5637" width="10.6640625" style="9" customWidth="1"/>
    <col min="5638" max="5638" width="5.33203125" style="9" customWidth="1"/>
    <col min="5639" max="5639" width="8.6640625" style="9" customWidth="1"/>
    <col min="5640" max="5641" width="0" style="9" hidden="1" customWidth="1"/>
    <col min="5642" max="5642" width="9.6640625" style="9" customWidth="1"/>
    <col min="5643" max="5646" width="0" style="9" hidden="1" customWidth="1"/>
    <col min="5647" max="5647" width="3.5546875" style="9" customWidth="1"/>
    <col min="5648" max="5666" width="0" style="9" hidden="1" customWidth="1"/>
    <col min="5667" max="5667" width="9.33203125" style="9"/>
    <col min="5668" max="5669" width="0" style="9" hidden="1" customWidth="1"/>
    <col min="5670" max="5888" width="9.33203125" style="9"/>
    <col min="5889" max="5889" width="6.6640625" style="9" customWidth="1"/>
    <col min="5890" max="5890" width="3.6640625" style="9" customWidth="1"/>
    <col min="5891" max="5891" width="13" style="9" customWidth="1"/>
    <col min="5892" max="5892" width="35.6640625" style="9" customWidth="1"/>
    <col min="5893" max="5893" width="10.6640625" style="9" customWidth="1"/>
    <col min="5894" max="5894" width="5.33203125" style="9" customWidth="1"/>
    <col min="5895" max="5895" width="8.6640625" style="9" customWidth="1"/>
    <col min="5896" max="5897" width="0" style="9" hidden="1" customWidth="1"/>
    <col min="5898" max="5898" width="9.6640625" style="9" customWidth="1"/>
    <col min="5899" max="5902" width="0" style="9" hidden="1" customWidth="1"/>
    <col min="5903" max="5903" width="3.5546875" style="9" customWidth="1"/>
    <col min="5904" max="5922" width="0" style="9" hidden="1" customWidth="1"/>
    <col min="5923" max="5923" width="9.33203125" style="9"/>
    <col min="5924" max="5925" width="0" style="9" hidden="1" customWidth="1"/>
    <col min="5926" max="6144" width="9.33203125" style="9"/>
    <col min="6145" max="6145" width="6.6640625" style="9" customWidth="1"/>
    <col min="6146" max="6146" width="3.6640625" style="9" customWidth="1"/>
    <col min="6147" max="6147" width="13" style="9" customWidth="1"/>
    <col min="6148" max="6148" width="35.6640625" style="9" customWidth="1"/>
    <col min="6149" max="6149" width="10.6640625" style="9" customWidth="1"/>
    <col min="6150" max="6150" width="5.33203125" style="9" customWidth="1"/>
    <col min="6151" max="6151" width="8.6640625" style="9" customWidth="1"/>
    <col min="6152" max="6153" width="0" style="9" hidden="1" customWidth="1"/>
    <col min="6154" max="6154" width="9.6640625" style="9" customWidth="1"/>
    <col min="6155" max="6158" width="0" style="9" hidden="1" customWidth="1"/>
    <col min="6159" max="6159" width="3.5546875" style="9" customWidth="1"/>
    <col min="6160" max="6178" width="0" style="9" hidden="1" customWidth="1"/>
    <col min="6179" max="6179" width="9.33203125" style="9"/>
    <col min="6180" max="6181" width="0" style="9" hidden="1" customWidth="1"/>
    <col min="6182" max="6400" width="9.33203125" style="9"/>
    <col min="6401" max="6401" width="6.6640625" style="9" customWidth="1"/>
    <col min="6402" max="6402" width="3.6640625" style="9" customWidth="1"/>
    <col min="6403" max="6403" width="13" style="9" customWidth="1"/>
    <col min="6404" max="6404" width="35.6640625" style="9" customWidth="1"/>
    <col min="6405" max="6405" width="10.6640625" style="9" customWidth="1"/>
    <col min="6406" max="6406" width="5.33203125" style="9" customWidth="1"/>
    <col min="6407" max="6407" width="8.6640625" style="9" customWidth="1"/>
    <col min="6408" max="6409" width="0" style="9" hidden="1" customWidth="1"/>
    <col min="6410" max="6410" width="9.6640625" style="9" customWidth="1"/>
    <col min="6411" max="6414" width="0" style="9" hidden="1" customWidth="1"/>
    <col min="6415" max="6415" width="3.5546875" style="9" customWidth="1"/>
    <col min="6416" max="6434" width="0" style="9" hidden="1" customWidth="1"/>
    <col min="6435" max="6435" width="9.33203125" style="9"/>
    <col min="6436" max="6437" width="0" style="9" hidden="1" customWidth="1"/>
    <col min="6438" max="6656" width="9.33203125" style="9"/>
    <col min="6657" max="6657" width="6.6640625" style="9" customWidth="1"/>
    <col min="6658" max="6658" width="3.6640625" style="9" customWidth="1"/>
    <col min="6659" max="6659" width="13" style="9" customWidth="1"/>
    <col min="6660" max="6660" width="35.6640625" style="9" customWidth="1"/>
    <col min="6661" max="6661" width="10.6640625" style="9" customWidth="1"/>
    <col min="6662" max="6662" width="5.33203125" style="9" customWidth="1"/>
    <col min="6663" max="6663" width="8.6640625" style="9" customWidth="1"/>
    <col min="6664" max="6665" width="0" style="9" hidden="1" customWidth="1"/>
    <col min="6666" max="6666" width="9.6640625" style="9" customWidth="1"/>
    <col min="6667" max="6670" width="0" style="9" hidden="1" customWidth="1"/>
    <col min="6671" max="6671" width="3.5546875" style="9" customWidth="1"/>
    <col min="6672" max="6690" width="0" style="9" hidden="1" customWidth="1"/>
    <col min="6691" max="6691" width="9.33203125" style="9"/>
    <col min="6692" max="6693" width="0" style="9" hidden="1" customWidth="1"/>
    <col min="6694" max="6912" width="9.33203125" style="9"/>
    <col min="6913" max="6913" width="6.6640625" style="9" customWidth="1"/>
    <col min="6914" max="6914" width="3.6640625" style="9" customWidth="1"/>
    <col min="6915" max="6915" width="13" style="9" customWidth="1"/>
    <col min="6916" max="6916" width="35.6640625" style="9" customWidth="1"/>
    <col min="6917" max="6917" width="10.6640625" style="9" customWidth="1"/>
    <col min="6918" max="6918" width="5.33203125" style="9" customWidth="1"/>
    <col min="6919" max="6919" width="8.6640625" style="9" customWidth="1"/>
    <col min="6920" max="6921" width="0" style="9" hidden="1" customWidth="1"/>
    <col min="6922" max="6922" width="9.6640625" style="9" customWidth="1"/>
    <col min="6923" max="6926" width="0" style="9" hidden="1" customWidth="1"/>
    <col min="6927" max="6927" width="3.5546875" style="9" customWidth="1"/>
    <col min="6928" max="6946" width="0" style="9" hidden="1" customWidth="1"/>
    <col min="6947" max="6947" width="9.33203125" style="9"/>
    <col min="6948" max="6949" width="0" style="9" hidden="1" customWidth="1"/>
    <col min="6950" max="7168" width="9.33203125" style="9"/>
    <col min="7169" max="7169" width="6.6640625" style="9" customWidth="1"/>
    <col min="7170" max="7170" width="3.6640625" style="9" customWidth="1"/>
    <col min="7171" max="7171" width="13" style="9" customWidth="1"/>
    <col min="7172" max="7172" width="35.6640625" style="9" customWidth="1"/>
    <col min="7173" max="7173" width="10.6640625" style="9" customWidth="1"/>
    <col min="7174" max="7174" width="5.33203125" style="9" customWidth="1"/>
    <col min="7175" max="7175" width="8.6640625" style="9" customWidth="1"/>
    <col min="7176" max="7177" width="0" style="9" hidden="1" customWidth="1"/>
    <col min="7178" max="7178" width="9.6640625" style="9" customWidth="1"/>
    <col min="7179" max="7182" width="0" style="9" hidden="1" customWidth="1"/>
    <col min="7183" max="7183" width="3.5546875" style="9" customWidth="1"/>
    <col min="7184" max="7202" width="0" style="9" hidden="1" customWidth="1"/>
    <col min="7203" max="7203" width="9.33203125" style="9"/>
    <col min="7204" max="7205" width="0" style="9" hidden="1" customWidth="1"/>
    <col min="7206" max="7424" width="9.33203125" style="9"/>
    <col min="7425" max="7425" width="6.6640625" style="9" customWidth="1"/>
    <col min="7426" max="7426" width="3.6640625" style="9" customWidth="1"/>
    <col min="7427" max="7427" width="13" style="9" customWidth="1"/>
    <col min="7428" max="7428" width="35.6640625" style="9" customWidth="1"/>
    <col min="7429" max="7429" width="10.6640625" style="9" customWidth="1"/>
    <col min="7430" max="7430" width="5.33203125" style="9" customWidth="1"/>
    <col min="7431" max="7431" width="8.6640625" style="9" customWidth="1"/>
    <col min="7432" max="7433" width="0" style="9" hidden="1" customWidth="1"/>
    <col min="7434" max="7434" width="9.6640625" style="9" customWidth="1"/>
    <col min="7435" max="7438" width="0" style="9" hidden="1" customWidth="1"/>
    <col min="7439" max="7439" width="3.5546875" style="9" customWidth="1"/>
    <col min="7440" max="7458" width="0" style="9" hidden="1" customWidth="1"/>
    <col min="7459" max="7459" width="9.33203125" style="9"/>
    <col min="7460" max="7461" width="0" style="9" hidden="1" customWidth="1"/>
    <col min="7462" max="7680" width="9.33203125" style="9"/>
    <col min="7681" max="7681" width="6.6640625" style="9" customWidth="1"/>
    <col min="7682" max="7682" width="3.6640625" style="9" customWidth="1"/>
    <col min="7683" max="7683" width="13" style="9" customWidth="1"/>
    <col min="7684" max="7684" width="35.6640625" style="9" customWidth="1"/>
    <col min="7685" max="7685" width="10.6640625" style="9" customWidth="1"/>
    <col min="7686" max="7686" width="5.33203125" style="9" customWidth="1"/>
    <col min="7687" max="7687" width="8.6640625" style="9" customWidth="1"/>
    <col min="7688" max="7689" width="0" style="9" hidden="1" customWidth="1"/>
    <col min="7690" max="7690" width="9.6640625" style="9" customWidth="1"/>
    <col min="7691" max="7694" width="0" style="9" hidden="1" customWidth="1"/>
    <col min="7695" max="7695" width="3.5546875" style="9" customWidth="1"/>
    <col min="7696" max="7714" width="0" style="9" hidden="1" customWidth="1"/>
    <col min="7715" max="7715" width="9.33203125" style="9"/>
    <col min="7716" max="7717" width="0" style="9" hidden="1" customWidth="1"/>
    <col min="7718" max="7936" width="9.33203125" style="9"/>
    <col min="7937" max="7937" width="6.6640625" style="9" customWidth="1"/>
    <col min="7938" max="7938" width="3.6640625" style="9" customWidth="1"/>
    <col min="7939" max="7939" width="13" style="9" customWidth="1"/>
    <col min="7940" max="7940" width="35.6640625" style="9" customWidth="1"/>
    <col min="7941" max="7941" width="10.6640625" style="9" customWidth="1"/>
    <col min="7942" max="7942" width="5.33203125" style="9" customWidth="1"/>
    <col min="7943" max="7943" width="8.6640625" style="9" customWidth="1"/>
    <col min="7944" max="7945" width="0" style="9" hidden="1" customWidth="1"/>
    <col min="7946" max="7946" width="9.6640625" style="9" customWidth="1"/>
    <col min="7947" max="7950" width="0" style="9" hidden="1" customWidth="1"/>
    <col min="7951" max="7951" width="3.5546875" style="9" customWidth="1"/>
    <col min="7952" max="7970" width="0" style="9" hidden="1" customWidth="1"/>
    <col min="7971" max="7971" width="9.33203125" style="9"/>
    <col min="7972" max="7973" width="0" style="9" hidden="1" customWidth="1"/>
    <col min="7974" max="8192" width="9.33203125" style="9"/>
    <col min="8193" max="8193" width="6.6640625" style="9" customWidth="1"/>
    <col min="8194" max="8194" width="3.6640625" style="9" customWidth="1"/>
    <col min="8195" max="8195" width="13" style="9" customWidth="1"/>
    <col min="8196" max="8196" width="35.6640625" style="9" customWidth="1"/>
    <col min="8197" max="8197" width="10.6640625" style="9" customWidth="1"/>
    <col min="8198" max="8198" width="5.33203125" style="9" customWidth="1"/>
    <col min="8199" max="8199" width="8.6640625" style="9" customWidth="1"/>
    <col min="8200" max="8201" width="0" style="9" hidden="1" customWidth="1"/>
    <col min="8202" max="8202" width="9.6640625" style="9" customWidth="1"/>
    <col min="8203" max="8206" width="0" style="9" hidden="1" customWidth="1"/>
    <col min="8207" max="8207" width="3.5546875" style="9" customWidth="1"/>
    <col min="8208" max="8226" width="0" style="9" hidden="1" customWidth="1"/>
    <col min="8227" max="8227" width="9.33203125" style="9"/>
    <col min="8228" max="8229" width="0" style="9" hidden="1" customWidth="1"/>
    <col min="8230" max="8448" width="9.33203125" style="9"/>
    <col min="8449" max="8449" width="6.6640625" style="9" customWidth="1"/>
    <col min="8450" max="8450" width="3.6640625" style="9" customWidth="1"/>
    <col min="8451" max="8451" width="13" style="9" customWidth="1"/>
    <col min="8452" max="8452" width="35.6640625" style="9" customWidth="1"/>
    <col min="8453" max="8453" width="10.6640625" style="9" customWidth="1"/>
    <col min="8454" max="8454" width="5.33203125" style="9" customWidth="1"/>
    <col min="8455" max="8455" width="8.6640625" style="9" customWidth="1"/>
    <col min="8456" max="8457" width="0" style="9" hidden="1" customWidth="1"/>
    <col min="8458" max="8458" width="9.6640625" style="9" customWidth="1"/>
    <col min="8459" max="8462" width="0" style="9" hidden="1" customWidth="1"/>
    <col min="8463" max="8463" width="3.5546875" style="9" customWidth="1"/>
    <col min="8464" max="8482" width="0" style="9" hidden="1" customWidth="1"/>
    <col min="8483" max="8483" width="9.33203125" style="9"/>
    <col min="8484" max="8485" width="0" style="9" hidden="1" customWidth="1"/>
    <col min="8486" max="8704" width="9.33203125" style="9"/>
    <col min="8705" max="8705" width="6.6640625" style="9" customWidth="1"/>
    <col min="8706" max="8706" width="3.6640625" style="9" customWidth="1"/>
    <col min="8707" max="8707" width="13" style="9" customWidth="1"/>
    <col min="8708" max="8708" width="35.6640625" style="9" customWidth="1"/>
    <col min="8709" max="8709" width="10.6640625" style="9" customWidth="1"/>
    <col min="8710" max="8710" width="5.33203125" style="9" customWidth="1"/>
    <col min="8711" max="8711" width="8.6640625" style="9" customWidth="1"/>
    <col min="8712" max="8713" width="0" style="9" hidden="1" customWidth="1"/>
    <col min="8714" max="8714" width="9.6640625" style="9" customWidth="1"/>
    <col min="8715" max="8718" width="0" style="9" hidden="1" customWidth="1"/>
    <col min="8719" max="8719" width="3.5546875" style="9" customWidth="1"/>
    <col min="8720" max="8738" width="0" style="9" hidden="1" customWidth="1"/>
    <col min="8739" max="8739" width="9.33203125" style="9"/>
    <col min="8740" max="8741" width="0" style="9" hidden="1" customWidth="1"/>
    <col min="8742" max="8960" width="9.33203125" style="9"/>
    <col min="8961" max="8961" width="6.6640625" style="9" customWidth="1"/>
    <col min="8962" max="8962" width="3.6640625" style="9" customWidth="1"/>
    <col min="8963" max="8963" width="13" style="9" customWidth="1"/>
    <col min="8964" max="8964" width="35.6640625" style="9" customWidth="1"/>
    <col min="8965" max="8965" width="10.6640625" style="9" customWidth="1"/>
    <col min="8966" max="8966" width="5.33203125" style="9" customWidth="1"/>
    <col min="8967" max="8967" width="8.6640625" style="9" customWidth="1"/>
    <col min="8968" max="8969" width="0" style="9" hidden="1" customWidth="1"/>
    <col min="8970" max="8970" width="9.6640625" style="9" customWidth="1"/>
    <col min="8971" max="8974" width="0" style="9" hidden="1" customWidth="1"/>
    <col min="8975" max="8975" width="3.5546875" style="9" customWidth="1"/>
    <col min="8976" max="8994" width="0" style="9" hidden="1" customWidth="1"/>
    <col min="8995" max="8995" width="9.33203125" style="9"/>
    <col min="8996" max="8997" width="0" style="9" hidden="1" customWidth="1"/>
    <col min="8998" max="9216" width="9.33203125" style="9"/>
    <col min="9217" max="9217" width="6.6640625" style="9" customWidth="1"/>
    <col min="9218" max="9218" width="3.6640625" style="9" customWidth="1"/>
    <col min="9219" max="9219" width="13" style="9" customWidth="1"/>
    <col min="9220" max="9220" width="35.6640625" style="9" customWidth="1"/>
    <col min="9221" max="9221" width="10.6640625" style="9" customWidth="1"/>
    <col min="9222" max="9222" width="5.33203125" style="9" customWidth="1"/>
    <col min="9223" max="9223" width="8.6640625" style="9" customWidth="1"/>
    <col min="9224" max="9225" width="0" style="9" hidden="1" customWidth="1"/>
    <col min="9226" max="9226" width="9.6640625" style="9" customWidth="1"/>
    <col min="9227" max="9230" width="0" style="9" hidden="1" customWidth="1"/>
    <col min="9231" max="9231" width="3.5546875" style="9" customWidth="1"/>
    <col min="9232" max="9250" width="0" style="9" hidden="1" customWidth="1"/>
    <col min="9251" max="9251" width="9.33203125" style="9"/>
    <col min="9252" max="9253" width="0" style="9" hidden="1" customWidth="1"/>
    <col min="9254" max="9472" width="9.33203125" style="9"/>
    <col min="9473" max="9473" width="6.6640625" style="9" customWidth="1"/>
    <col min="9474" max="9474" width="3.6640625" style="9" customWidth="1"/>
    <col min="9475" max="9475" width="13" style="9" customWidth="1"/>
    <col min="9476" max="9476" width="35.6640625" style="9" customWidth="1"/>
    <col min="9477" max="9477" width="10.6640625" style="9" customWidth="1"/>
    <col min="9478" max="9478" width="5.33203125" style="9" customWidth="1"/>
    <col min="9479" max="9479" width="8.6640625" style="9" customWidth="1"/>
    <col min="9480" max="9481" width="0" style="9" hidden="1" customWidth="1"/>
    <col min="9482" max="9482" width="9.6640625" style="9" customWidth="1"/>
    <col min="9483" max="9486" width="0" style="9" hidden="1" customWidth="1"/>
    <col min="9487" max="9487" width="3.5546875" style="9" customWidth="1"/>
    <col min="9488" max="9506" width="0" style="9" hidden="1" customWidth="1"/>
    <col min="9507" max="9507" width="9.33203125" style="9"/>
    <col min="9508" max="9509" width="0" style="9" hidden="1" customWidth="1"/>
    <col min="9510" max="9728" width="9.33203125" style="9"/>
    <col min="9729" max="9729" width="6.6640625" style="9" customWidth="1"/>
    <col min="9730" max="9730" width="3.6640625" style="9" customWidth="1"/>
    <col min="9731" max="9731" width="13" style="9" customWidth="1"/>
    <col min="9732" max="9732" width="35.6640625" style="9" customWidth="1"/>
    <col min="9733" max="9733" width="10.6640625" style="9" customWidth="1"/>
    <col min="9734" max="9734" width="5.33203125" style="9" customWidth="1"/>
    <col min="9735" max="9735" width="8.6640625" style="9" customWidth="1"/>
    <col min="9736" max="9737" width="0" style="9" hidden="1" customWidth="1"/>
    <col min="9738" max="9738" width="9.6640625" style="9" customWidth="1"/>
    <col min="9739" max="9742" width="0" style="9" hidden="1" customWidth="1"/>
    <col min="9743" max="9743" width="3.5546875" style="9" customWidth="1"/>
    <col min="9744" max="9762" width="0" style="9" hidden="1" customWidth="1"/>
    <col min="9763" max="9763" width="9.33203125" style="9"/>
    <col min="9764" max="9765" width="0" style="9" hidden="1" customWidth="1"/>
    <col min="9766" max="9984" width="9.33203125" style="9"/>
    <col min="9985" max="9985" width="6.6640625" style="9" customWidth="1"/>
    <col min="9986" max="9986" width="3.6640625" style="9" customWidth="1"/>
    <col min="9987" max="9987" width="13" style="9" customWidth="1"/>
    <col min="9988" max="9988" width="35.6640625" style="9" customWidth="1"/>
    <col min="9989" max="9989" width="10.6640625" style="9" customWidth="1"/>
    <col min="9990" max="9990" width="5.33203125" style="9" customWidth="1"/>
    <col min="9991" max="9991" width="8.6640625" style="9" customWidth="1"/>
    <col min="9992" max="9993" width="0" style="9" hidden="1" customWidth="1"/>
    <col min="9994" max="9994" width="9.6640625" style="9" customWidth="1"/>
    <col min="9995" max="9998" width="0" style="9" hidden="1" customWidth="1"/>
    <col min="9999" max="9999" width="3.5546875" style="9" customWidth="1"/>
    <col min="10000" max="10018" width="0" style="9" hidden="1" customWidth="1"/>
    <col min="10019" max="10019" width="9.33203125" style="9"/>
    <col min="10020" max="10021" width="0" style="9" hidden="1" customWidth="1"/>
    <col min="10022" max="10240" width="9.33203125" style="9"/>
    <col min="10241" max="10241" width="6.6640625" style="9" customWidth="1"/>
    <col min="10242" max="10242" width="3.6640625" style="9" customWidth="1"/>
    <col min="10243" max="10243" width="13" style="9" customWidth="1"/>
    <col min="10244" max="10244" width="35.6640625" style="9" customWidth="1"/>
    <col min="10245" max="10245" width="10.6640625" style="9" customWidth="1"/>
    <col min="10246" max="10246" width="5.33203125" style="9" customWidth="1"/>
    <col min="10247" max="10247" width="8.6640625" style="9" customWidth="1"/>
    <col min="10248" max="10249" width="0" style="9" hidden="1" customWidth="1"/>
    <col min="10250" max="10250" width="9.6640625" style="9" customWidth="1"/>
    <col min="10251" max="10254" width="0" style="9" hidden="1" customWidth="1"/>
    <col min="10255" max="10255" width="3.5546875" style="9" customWidth="1"/>
    <col min="10256" max="10274" width="0" style="9" hidden="1" customWidth="1"/>
    <col min="10275" max="10275" width="9.33203125" style="9"/>
    <col min="10276" max="10277" width="0" style="9" hidden="1" customWidth="1"/>
    <col min="10278" max="10496" width="9.33203125" style="9"/>
    <col min="10497" max="10497" width="6.6640625" style="9" customWidth="1"/>
    <col min="10498" max="10498" width="3.6640625" style="9" customWidth="1"/>
    <col min="10499" max="10499" width="13" style="9" customWidth="1"/>
    <col min="10500" max="10500" width="35.6640625" style="9" customWidth="1"/>
    <col min="10501" max="10501" width="10.6640625" style="9" customWidth="1"/>
    <col min="10502" max="10502" width="5.33203125" style="9" customWidth="1"/>
    <col min="10503" max="10503" width="8.6640625" style="9" customWidth="1"/>
    <col min="10504" max="10505" width="0" style="9" hidden="1" customWidth="1"/>
    <col min="10506" max="10506" width="9.6640625" style="9" customWidth="1"/>
    <col min="10507" max="10510" width="0" style="9" hidden="1" customWidth="1"/>
    <col min="10511" max="10511" width="3.5546875" style="9" customWidth="1"/>
    <col min="10512" max="10530" width="0" style="9" hidden="1" customWidth="1"/>
    <col min="10531" max="10531" width="9.33203125" style="9"/>
    <col min="10532" max="10533" width="0" style="9" hidden="1" customWidth="1"/>
    <col min="10534" max="10752" width="9.33203125" style="9"/>
    <col min="10753" max="10753" width="6.6640625" style="9" customWidth="1"/>
    <col min="10754" max="10754" width="3.6640625" style="9" customWidth="1"/>
    <col min="10755" max="10755" width="13" style="9" customWidth="1"/>
    <col min="10756" max="10756" width="35.6640625" style="9" customWidth="1"/>
    <col min="10757" max="10757" width="10.6640625" style="9" customWidth="1"/>
    <col min="10758" max="10758" width="5.33203125" style="9" customWidth="1"/>
    <col min="10759" max="10759" width="8.6640625" style="9" customWidth="1"/>
    <col min="10760" max="10761" width="0" style="9" hidden="1" customWidth="1"/>
    <col min="10762" max="10762" width="9.6640625" style="9" customWidth="1"/>
    <col min="10763" max="10766" width="0" style="9" hidden="1" customWidth="1"/>
    <col min="10767" max="10767" width="3.5546875" style="9" customWidth="1"/>
    <col min="10768" max="10786" width="0" style="9" hidden="1" customWidth="1"/>
    <col min="10787" max="10787" width="9.33203125" style="9"/>
    <col min="10788" max="10789" width="0" style="9" hidden="1" customWidth="1"/>
    <col min="10790" max="11008" width="9.33203125" style="9"/>
    <col min="11009" max="11009" width="6.6640625" style="9" customWidth="1"/>
    <col min="11010" max="11010" width="3.6640625" style="9" customWidth="1"/>
    <col min="11011" max="11011" width="13" style="9" customWidth="1"/>
    <col min="11012" max="11012" width="35.6640625" style="9" customWidth="1"/>
    <col min="11013" max="11013" width="10.6640625" style="9" customWidth="1"/>
    <col min="11014" max="11014" width="5.33203125" style="9" customWidth="1"/>
    <col min="11015" max="11015" width="8.6640625" style="9" customWidth="1"/>
    <col min="11016" max="11017" width="0" style="9" hidden="1" customWidth="1"/>
    <col min="11018" max="11018" width="9.6640625" style="9" customWidth="1"/>
    <col min="11019" max="11022" width="0" style="9" hidden="1" customWidth="1"/>
    <col min="11023" max="11023" width="3.5546875" style="9" customWidth="1"/>
    <col min="11024" max="11042" width="0" style="9" hidden="1" customWidth="1"/>
    <col min="11043" max="11043" width="9.33203125" style="9"/>
    <col min="11044" max="11045" width="0" style="9" hidden="1" customWidth="1"/>
    <col min="11046" max="11264" width="9.33203125" style="9"/>
    <col min="11265" max="11265" width="6.6640625" style="9" customWidth="1"/>
    <col min="11266" max="11266" width="3.6640625" style="9" customWidth="1"/>
    <col min="11267" max="11267" width="13" style="9" customWidth="1"/>
    <col min="11268" max="11268" width="35.6640625" style="9" customWidth="1"/>
    <col min="11269" max="11269" width="10.6640625" style="9" customWidth="1"/>
    <col min="11270" max="11270" width="5.33203125" style="9" customWidth="1"/>
    <col min="11271" max="11271" width="8.6640625" style="9" customWidth="1"/>
    <col min="11272" max="11273" width="0" style="9" hidden="1" customWidth="1"/>
    <col min="11274" max="11274" width="9.6640625" style="9" customWidth="1"/>
    <col min="11275" max="11278" width="0" style="9" hidden="1" customWidth="1"/>
    <col min="11279" max="11279" width="3.5546875" style="9" customWidth="1"/>
    <col min="11280" max="11298" width="0" style="9" hidden="1" customWidth="1"/>
    <col min="11299" max="11299" width="9.33203125" style="9"/>
    <col min="11300" max="11301" width="0" style="9" hidden="1" customWidth="1"/>
    <col min="11302" max="11520" width="9.33203125" style="9"/>
    <col min="11521" max="11521" width="6.6640625" style="9" customWidth="1"/>
    <col min="11522" max="11522" width="3.6640625" style="9" customWidth="1"/>
    <col min="11523" max="11523" width="13" style="9" customWidth="1"/>
    <col min="11524" max="11524" width="35.6640625" style="9" customWidth="1"/>
    <col min="11525" max="11525" width="10.6640625" style="9" customWidth="1"/>
    <col min="11526" max="11526" width="5.33203125" style="9" customWidth="1"/>
    <col min="11527" max="11527" width="8.6640625" style="9" customWidth="1"/>
    <col min="11528" max="11529" width="0" style="9" hidden="1" customWidth="1"/>
    <col min="11530" max="11530" width="9.6640625" style="9" customWidth="1"/>
    <col min="11531" max="11534" width="0" style="9" hidden="1" customWidth="1"/>
    <col min="11535" max="11535" width="3.5546875" style="9" customWidth="1"/>
    <col min="11536" max="11554" width="0" style="9" hidden="1" customWidth="1"/>
    <col min="11555" max="11555" width="9.33203125" style="9"/>
    <col min="11556" max="11557" width="0" style="9" hidden="1" customWidth="1"/>
    <col min="11558" max="11776" width="9.33203125" style="9"/>
    <col min="11777" max="11777" width="6.6640625" style="9" customWidth="1"/>
    <col min="11778" max="11778" width="3.6640625" style="9" customWidth="1"/>
    <col min="11779" max="11779" width="13" style="9" customWidth="1"/>
    <col min="11780" max="11780" width="35.6640625" style="9" customWidth="1"/>
    <col min="11781" max="11781" width="10.6640625" style="9" customWidth="1"/>
    <col min="11782" max="11782" width="5.33203125" style="9" customWidth="1"/>
    <col min="11783" max="11783" width="8.6640625" style="9" customWidth="1"/>
    <col min="11784" max="11785" width="0" style="9" hidden="1" customWidth="1"/>
    <col min="11786" max="11786" width="9.6640625" style="9" customWidth="1"/>
    <col min="11787" max="11790" width="0" style="9" hidden="1" customWidth="1"/>
    <col min="11791" max="11791" width="3.5546875" style="9" customWidth="1"/>
    <col min="11792" max="11810" width="0" style="9" hidden="1" customWidth="1"/>
    <col min="11811" max="11811" width="9.33203125" style="9"/>
    <col min="11812" max="11813" width="0" style="9" hidden="1" customWidth="1"/>
    <col min="11814" max="12032" width="9.33203125" style="9"/>
    <col min="12033" max="12033" width="6.6640625" style="9" customWidth="1"/>
    <col min="12034" max="12034" width="3.6640625" style="9" customWidth="1"/>
    <col min="12035" max="12035" width="13" style="9" customWidth="1"/>
    <col min="12036" max="12036" width="35.6640625" style="9" customWidth="1"/>
    <col min="12037" max="12037" width="10.6640625" style="9" customWidth="1"/>
    <col min="12038" max="12038" width="5.33203125" style="9" customWidth="1"/>
    <col min="12039" max="12039" width="8.6640625" style="9" customWidth="1"/>
    <col min="12040" max="12041" width="0" style="9" hidden="1" customWidth="1"/>
    <col min="12042" max="12042" width="9.6640625" style="9" customWidth="1"/>
    <col min="12043" max="12046" width="0" style="9" hidden="1" customWidth="1"/>
    <col min="12047" max="12047" width="3.5546875" style="9" customWidth="1"/>
    <col min="12048" max="12066" width="0" style="9" hidden="1" customWidth="1"/>
    <col min="12067" max="12067" width="9.33203125" style="9"/>
    <col min="12068" max="12069" width="0" style="9" hidden="1" customWidth="1"/>
    <col min="12070" max="12288" width="9.33203125" style="9"/>
    <col min="12289" max="12289" width="6.6640625" style="9" customWidth="1"/>
    <col min="12290" max="12290" width="3.6640625" style="9" customWidth="1"/>
    <col min="12291" max="12291" width="13" style="9" customWidth="1"/>
    <col min="12292" max="12292" width="35.6640625" style="9" customWidth="1"/>
    <col min="12293" max="12293" width="10.6640625" style="9" customWidth="1"/>
    <col min="12294" max="12294" width="5.33203125" style="9" customWidth="1"/>
    <col min="12295" max="12295" width="8.6640625" style="9" customWidth="1"/>
    <col min="12296" max="12297" width="0" style="9" hidden="1" customWidth="1"/>
    <col min="12298" max="12298" width="9.6640625" style="9" customWidth="1"/>
    <col min="12299" max="12302" width="0" style="9" hidden="1" customWidth="1"/>
    <col min="12303" max="12303" width="3.5546875" style="9" customWidth="1"/>
    <col min="12304" max="12322" width="0" style="9" hidden="1" customWidth="1"/>
    <col min="12323" max="12323" width="9.33203125" style="9"/>
    <col min="12324" max="12325" width="0" style="9" hidden="1" customWidth="1"/>
    <col min="12326" max="12544" width="9.33203125" style="9"/>
    <col min="12545" max="12545" width="6.6640625" style="9" customWidth="1"/>
    <col min="12546" max="12546" width="3.6640625" style="9" customWidth="1"/>
    <col min="12547" max="12547" width="13" style="9" customWidth="1"/>
    <col min="12548" max="12548" width="35.6640625" style="9" customWidth="1"/>
    <col min="12549" max="12549" width="10.6640625" style="9" customWidth="1"/>
    <col min="12550" max="12550" width="5.33203125" style="9" customWidth="1"/>
    <col min="12551" max="12551" width="8.6640625" style="9" customWidth="1"/>
    <col min="12552" max="12553" width="0" style="9" hidden="1" customWidth="1"/>
    <col min="12554" max="12554" width="9.6640625" style="9" customWidth="1"/>
    <col min="12555" max="12558" width="0" style="9" hidden="1" customWidth="1"/>
    <col min="12559" max="12559" width="3.5546875" style="9" customWidth="1"/>
    <col min="12560" max="12578" width="0" style="9" hidden="1" customWidth="1"/>
    <col min="12579" max="12579" width="9.33203125" style="9"/>
    <col min="12580" max="12581" width="0" style="9" hidden="1" customWidth="1"/>
    <col min="12582" max="12800" width="9.33203125" style="9"/>
    <col min="12801" max="12801" width="6.6640625" style="9" customWidth="1"/>
    <col min="12802" max="12802" width="3.6640625" style="9" customWidth="1"/>
    <col min="12803" max="12803" width="13" style="9" customWidth="1"/>
    <col min="12804" max="12804" width="35.6640625" style="9" customWidth="1"/>
    <col min="12805" max="12805" width="10.6640625" style="9" customWidth="1"/>
    <col min="12806" max="12806" width="5.33203125" style="9" customWidth="1"/>
    <col min="12807" max="12807" width="8.6640625" style="9" customWidth="1"/>
    <col min="12808" max="12809" width="0" style="9" hidden="1" customWidth="1"/>
    <col min="12810" max="12810" width="9.6640625" style="9" customWidth="1"/>
    <col min="12811" max="12814" width="0" style="9" hidden="1" customWidth="1"/>
    <col min="12815" max="12815" width="3.5546875" style="9" customWidth="1"/>
    <col min="12816" max="12834" width="0" style="9" hidden="1" customWidth="1"/>
    <col min="12835" max="12835" width="9.33203125" style="9"/>
    <col min="12836" max="12837" width="0" style="9" hidden="1" customWidth="1"/>
    <col min="12838" max="13056" width="9.33203125" style="9"/>
    <col min="13057" max="13057" width="6.6640625" style="9" customWidth="1"/>
    <col min="13058" max="13058" width="3.6640625" style="9" customWidth="1"/>
    <col min="13059" max="13059" width="13" style="9" customWidth="1"/>
    <col min="13060" max="13060" width="35.6640625" style="9" customWidth="1"/>
    <col min="13061" max="13061" width="10.6640625" style="9" customWidth="1"/>
    <col min="13062" max="13062" width="5.33203125" style="9" customWidth="1"/>
    <col min="13063" max="13063" width="8.6640625" style="9" customWidth="1"/>
    <col min="13064" max="13065" width="0" style="9" hidden="1" customWidth="1"/>
    <col min="13066" max="13066" width="9.6640625" style="9" customWidth="1"/>
    <col min="13067" max="13070" width="0" style="9" hidden="1" customWidth="1"/>
    <col min="13071" max="13071" width="3.5546875" style="9" customWidth="1"/>
    <col min="13072" max="13090" width="0" style="9" hidden="1" customWidth="1"/>
    <col min="13091" max="13091" width="9.33203125" style="9"/>
    <col min="13092" max="13093" width="0" style="9" hidden="1" customWidth="1"/>
    <col min="13094" max="13312" width="9.33203125" style="9"/>
    <col min="13313" max="13313" width="6.6640625" style="9" customWidth="1"/>
    <col min="13314" max="13314" width="3.6640625" style="9" customWidth="1"/>
    <col min="13315" max="13315" width="13" style="9" customWidth="1"/>
    <col min="13316" max="13316" width="35.6640625" style="9" customWidth="1"/>
    <col min="13317" max="13317" width="10.6640625" style="9" customWidth="1"/>
    <col min="13318" max="13318" width="5.33203125" style="9" customWidth="1"/>
    <col min="13319" max="13319" width="8.6640625" style="9" customWidth="1"/>
    <col min="13320" max="13321" width="0" style="9" hidden="1" customWidth="1"/>
    <col min="13322" max="13322" width="9.6640625" style="9" customWidth="1"/>
    <col min="13323" max="13326" width="0" style="9" hidden="1" customWidth="1"/>
    <col min="13327" max="13327" width="3.5546875" style="9" customWidth="1"/>
    <col min="13328" max="13346" width="0" style="9" hidden="1" customWidth="1"/>
    <col min="13347" max="13347" width="9.33203125" style="9"/>
    <col min="13348" max="13349" width="0" style="9" hidden="1" customWidth="1"/>
    <col min="13350" max="13568" width="9.33203125" style="9"/>
    <col min="13569" max="13569" width="6.6640625" style="9" customWidth="1"/>
    <col min="13570" max="13570" width="3.6640625" style="9" customWidth="1"/>
    <col min="13571" max="13571" width="13" style="9" customWidth="1"/>
    <col min="13572" max="13572" width="35.6640625" style="9" customWidth="1"/>
    <col min="13573" max="13573" width="10.6640625" style="9" customWidth="1"/>
    <col min="13574" max="13574" width="5.33203125" style="9" customWidth="1"/>
    <col min="13575" max="13575" width="8.6640625" style="9" customWidth="1"/>
    <col min="13576" max="13577" width="0" style="9" hidden="1" customWidth="1"/>
    <col min="13578" max="13578" width="9.6640625" style="9" customWidth="1"/>
    <col min="13579" max="13582" width="0" style="9" hidden="1" customWidth="1"/>
    <col min="13583" max="13583" width="3.5546875" style="9" customWidth="1"/>
    <col min="13584" max="13602" width="0" style="9" hidden="1" customWidth="1"/>
    <col min="13603" max="13603" width="9.33203125" style="9"/>
    <col min="13604" max="13605" width="0" style="9" hidden="1" customWidth="1"/>
    <col min="13606" max="13824" width="9.33203125" style="9"/>
    <col min="13825" max="13825" width="6.6640625" style="9" customWidth="1"/>
    <col min="13826" max="13826" width="3.6640625" style="9" customWidth="1"/>
    <col min="13827" max="13827" width="13" style="9" customWidth="1"/>
    <col min="13828" max="13828" width="35.6640625" style="9" customWidth="1"/>
    <col min="13829" max="13829" width="10.6640625" style="9" customWidth="1"/>
    <col min="13830" max="13830" width="5.33203125" style="9" customWidth="1"/>
    <col min="13831" max="13831" width="8.6640625" style="9" customWidth="1"/>
    <col min="13832" max="13833" width="0" style="9" hidden="1" customWidth="1"/>
    <col min="13834" max="13834" width="9.6640625" style="9" customWidth="1"/>
    <col min="13835" max="13838" width="0" style="9" hidden="1" customWidth="1"/>
    <col min="13839" max="13839" width="3.5546875" style="9" customWidth="1"/>
    <col min="13840" max="13858" width="0" style="9" hidden="1" customWidth="1"/>
    <col min="13859" max="13859" width="9.33203125" style="9"/>
    <col min="13860" max="13861" width="0" style="9" hidden="1" customWidth="1"/>
    <col min="13862" max="14080" width="9.33203125" style="9"/>
    <col min="14081" max="14081" width="6.6640625" style="9" customWidth="1"/>
    <col min="14082" max="14082" width="3.6640625" style="9" customWidth="1"/>
    <col min="14083" max="14083" width="13" style="9" customWidth="1"/>
    <col min="14084" max="14084" width="35.6640625" style="9" customWidth="1"/>
    <col min="14085" max="14085" width="10.6640625" style="9" customWidth="1"/>
    <col min="14086" max="14086" width="5.33203125" style="9" customWidth="1"/>
    <col min="14087" max="14087" width="8.6640625" style="9" customWidth="1"/>
    <col min="14088" max="14089" width="0" style="9" hidden="1" customWidth="1"/>
    <col min="14090" max="14090" width="9.6640625" style="9" customWidth="1"/>
    <col min="14091" max="14094" width="0" style="9" hidden="1" customWidth="1"/>
    <col min="14095" max="14095" width="3.5546875" style="9" customWidth="1"/>
    <col min="14096" max="14114" width="0" style="9" hidden="1" customWidth="1"/>
    <col min="14115" max="14115" width="9.33203125" style="9"/>
    <col min="14116" max="14117" width="0" style="9" hidden="1" customWidth="1"/>
    <col min="14118" max="14336" width="9.33203125" style="9"/>
    <col min="14337" max="14337" width="6.6640625" style="9" customWidth="1"/>
    <col min="14338" max="14338" width="3.6640625" style="9" customWidth="1"/>
    <col min="14339" max="14339" width="13" style="9" customWidth="1"/>
    <col min="14340" max="14340" width="35.6640625" style="9" customWidth="1"/>
    <col min="14341" max="14341" width="10.6640625" style="9" customWidth="1"/>
    <col min="14342" max="14342" width="5.33203125" style="9" customWidth="1"/>
    <col min="14343" max="14343" width="8.6640625" style="9" customWidth="1"/>
    <col min="14344" max="14345" width="0" style="9" hidden="1" customWidth="1"/>
    <col min="14346" max="14346" width="9.6640625" style="9" customWidth="1"/>
    <col min="14347" max="14350" width="0" style="9" hidden="1" customWidth="1"/>
    <col min="14351" max="14351" width="3.5546875" style="9" customWidth="1"/>
    <col min="14352" max="14370" width="0" style="9" hidden="1" customWidth="1"/>
    <col min="14371" max="14371" width="9.33203125" style="9"/>
    <col min="14372" max="14373" width="0" style="9" hidden="1" customWidth="1"/>
    <col min="14374" max="14592" width="9.33203125" style="9"/>
    <col min="14593" max="14593" width="6.6640625" style="9" customWidth="1"/>
    <col min="14594" max="14594" width="3.6640625" style="9" customWidth="1"/>
    <col min="14595" max="14595" width="13" style="9" customWidth="1"/>
    <col min="14596" max="14596" width="35.6640625" style="9" customWidth="1"/>
    <col min="14597" max="14597" width="10.6640625" style="9" customWidth="1"/>
    <col min="14598" max="14598" width="5.33203125" style="9" customWidth="1"/>
    <col min="14599" max="14599" width="8.6640625" style="9" customWidth="1"/>
    <col min="14600" max="14601" width="0" style="9" hidden="1" customWidth="1"/>
    <col min="14602" max="14602" width="9.6640625" style="9" customWidth="1"/>
    <col min="14603" max="14606" width="0" style="9" hidden="1" customWidth="1"/>
    <col min="14607" max="14607" width="3.5546875" style="9" customWidth="1"/>
    <col min="14608" max="14626" width="0" style="9" hidden="1" customWidth="1"/>
    <col min="14627" max="14627" width="9.33203125" style="9"/>
    <col min="14628" max="14629" width="0" style="9" hidden="1" customWidth="1"/>
    <col min="14630" max="14848" width="9.33203125" style="9"/>
    <col min="14849" max="14849" width="6.6640625" style="9" customWidth="1"/>
    <col min="14850" max="14850" width="3.6640625" style="9" customWidth="1"/>
    <col min="14851" max="14851" width="13" style="9" customWidth="1"/>
    <col min="14852" max="14852" width="35.6640625" style="9" customWidth="1"/>
    <col min="14853" max="14853" width="10.6640625" style="9" customWidth="1"/>
    <col min="14854" max="14854" width="5.33203125" style="9" customWidth="1"/>
    <col min="14855" max="14855" width="8.6640625" style="9" customWidth="1"/>
    <col min="14856" max="14857" width="0" style="9" hidden="1" customWidth="1"/>
    <col min="14858" max="14858" width="9.6640625" style="9" customWidth="1"/>
    <col min="14859" max="14862" width="0" style="9" hidden="1" customWidth="1"/>
    <col min="14863" max="14863" width="3.5546875" style="9" customWidth="1"/>
    <col min="14864" max="14882" width="0" style="9" hidden="1" customWidth="1"/>
    <col min="14883" max="14883" width="9.33203125" style="9"/>
    <col min="14884" max="14885" width="0" style="9" hidden="1" customWidth="1"/>
    <col min="14886" max="15104" width="9.33203125" style="9"/>
    <col min="15105" max="15105" width="6.6640625" style="9" customWidth="1"/>
    <col min="15106" max="15106" width="3.6640625" style="9" customWidth="1"/>
    <col min="15107" max="15107" width="13" style="9" customWidth="1"/>
    <col min="15108" max="15108" width="35.6640625" style="9" customWidth="1"/>
    <col min="15109" max="15109" width="10.6640625" style="9" customWidth="1"/>
    <col min="15110" max="15110" width="5.33203125" style="9" customWidth="1"/>
    <col min="15111" max="15111" width="8.6640625" style="9" customWidth="1"/>
    <col min="15112" max="15113" width="0" style="9" hidden="1" customWidth="1"/>
    <col min="15114" max="15114" width="9.6640625" style="9" customWidth="1"/>
    <col min="15115" max="15118" width="0" style="9" hidden="1" customWidth="1"/>
    <col min="15119" max="15119" width="3.5546875" style="9" customWidth="1"/>
    <col min="15120" max="15138" width="0" style="9" hidden="1" customWidth="1"/>
    <col min="15139" max="15139" width="9.33203125" style="9"/>
    <col min="15140" max="15141" width="0" style="9" hidden="1" customWidth="1"/>
    <col min="15142" max="15360" width="9.33203125" style="9"/>
    <col min="15361" max="15361" width="6.6640625" style="9" customWidth="1"/>
    <col min="15362" max="15362" width="3.6640625" style="9" customWidth="1"/>
    <col min="15363" max="15363" width="13" style="9" customWidth="1"/>
    <col min="15364" max="15364" width="35.6640625" style="9" customWidth="1"/>
    <col min="15365" max="15365" width="10.6640625" style="9" customWidth="1"/>
    <col min="15366" max="15366" width="5.33203125" style="9" customWidth="1"/>
    <col min="15367" max="15367" width="8.6640625" style="9" customWidth="1"/>
    <col min="15368" max="15369" width="0" style="9" hidden="1" customWidth="1"/>
    <col min="15370" max="15370" width="9.6640625" style="9" customWidth="1"/>
    <col min="15371" max="15374" width="0" style="9" hidden="1" customWidth="1"/>
    <col min="15375" max="15375" width="3.5546875" style="9" customWidth="1"/>
    <col min="15376" max="15394" width="0" style="9" hidden="1" customWidth="1"/>
    <col min="15395" max="15395" width="9.33203125" style="9"/>
    <col min="15396" max="15397" width="0" style="9" hidden="1" customWidth="1"/>
    <col min="15398" max="15616" width="9.33203125" style="9"/>
    <col min="15617" max="15617" width="6.6640625" style="9" customWidth="1"/>
    <col min="15618" max="15618" width="3.6640625" style="9" customWidth="1"/>
    <col min="15619" max="15619" width="13" style="9" customWidth="1"/>
    <col min="15620" max="15620" width="35.6640625" style="9" customWidth="1"/>
    <col min="15621" max="15621" width="10.6640625" style="9" customWidth="1"/>
    <col min="15622" max="15622" width="5.33203125" style="9" customWidth="1"/>
    <col min="15623" max="15623" width="8.6640625" style="9" customWidth="1"/>
    <col min="15624" max="15625" width="0" style="9" hidden="1" customWidth="1"/>
    <col min="15626" max="15626" width="9.6640625" style="9" customWidth="1"/>
    <col min="15627" max="15630" width="0" style="9" hidden="1" customWidth="1"/>
    <col min="15631" max="15631" width="3.5546875" style="9" customWidth="1"/>
    <col min="15632" max="15650" width="0" style="9" hidden="1" customWidth="1"/>
    <col min="15651" max="15651" width="9.33203125" style="9"/>
    <col min="15652" max="15653" width="0" style="9" hidden="1" customWidth="1"/>
    <col min="15654" max="15872" width="9.33203125" style="9"/>
    <col min="15873" max="15873" width="6.6640625" style="9" customWidth="1"/>
    <col min="15874" max="15874" width="3.6640625" style="9" customWidth="1"/>
    <col min="15875" max="15875" width="13" style="9" customWidth="1"/>
    <col min="15876" max="15876" width="35.6640625" style="9" customWidth="1"/>
    <col min="15877" max="15877" width="10.6640625" style="9" customWidth="1"/>
    <col min="15878" max="15878" width="5.33203125" style="9" customWidth="1"/>
    <col min="15879" max="15879" width="8.6640625" style="9" customWidth="1"/>
    <col min="15880" max="15881" width="0" style="9" hidden="1" customWidth="1"/>
    <col min="15882" max="15882" width="9.6640625" style="9" customWidth="1"/>
    <col min="15883" max="15886" width="0" style="9" hidden="1" customWidth="1"/>
    <col min="15887" max="15887" width="3.5546875" style="9" customWidth="1"/>
    <col min="15888" max="15906" width="0" style="9" hidden="1" customWidth="1"/>
    <col min="15907" max="15907" width="9.33203125" style="9"/>
    <col min="15908" max="15909" width="0" style="9" hidden="1" customWidth="1"/>
    <col min="15910" max="16128" width="9.33203125" style="9"/>
    <col min="16129" max="16129" width="6.6640625" style="9" customWidth="1"/>
    <col min="16130" max="16130" width="3.6640625" style="9" customWidth="1"/>
    <col min="16131" max="16131" width="13" style="9" customWidth="1"/>
    <col min="16132" max="16132" width="35.6640625" style="9" customWidth="1"/>
    <col min="16133" max="16133" width="10.6640625" style="9" customWidth="1"/>
    <col min="16134" max="16134" width="5.33203125" style="9" customWidth="1"/>
    <col min="16135" max="16135" width="8.6640625" style="9" customWidth="1"/>
    <col min="16136" max="16137" width="0" style="9" hidden="1" customWidth="1"/>
    <col min="16138" max="16138" width="9.6640625" style="9" customWidth="1"/>
    <col min="16139" max="16142" width="0" style="9" hidden="1" customWidth="1"/>
    <col min="16143" max="16143" width="3.5546875" style="9" customWidth="1"/>
    <col min="16144" max="16162" width="0" style="9" hidden="1" customWidth="1"/>
    <col min="16163" max="16163" width="9.33203125" style="9"/>
    <col min="16164" max="16165" width="0" style="9" hidden="1" customWidth="1"/>
    <col min="16166" max="16384" width="9.33203125" style="9"/>
  </cols>
  <sheetData>
    <row r="1" spans="1:37" x14ac:dyDescent="0.2">
      <c r="A1" s="8"/>
      <c r="B1" s="8"/>
      <c r="C1" s="9"/>
      <c r="D1" s="10"/>
      <c r="E1" s="8" t="s">
        <v>222</v>
      </c>
      <c r="F1" s="8"/>
      <c r="G1" s="10"/>
      <c r="H1" s="11"/>
      <c r="I1" s="9"/>
      <c r="J1" s="9"/>
      <c r="K1" s="9"/>
      <c r="L1" s="9"/>
      <c r="M1" s="9"/>
      <c r="N1" s="12"/>
      <c r="O1" s="12"/>
      <c r="P1" s="12"/>
      <c r="Q1" s="9"/>
      <c r="R1" s="9"/>
      <c r="S1" s="9"/>
      <c r="T1" s="9"/>
      <c r="U1" s="9"/>
      <c r="V1" s="9"/>
      <c r="W1" s="13" t="s">
        <v>0</v>
      </c>
      <c r="X1" s="14" t="s">
        <v>1</v>
      </c>
      <c r="Y1" s="13" t="s">
        <v>2</v>
      </c>
      <c r="Z1" s="13" t="s">
        <v>3</v>
      </c>
      <c r="AA1" s="13" t="s">
        <v>4</v>
      </c>
      <c r="AB1" s="9"/>
      <c r="AC1" s="9"/>
      <c r="AD1" s="9"/>
      <c r="AE1" s="9"/>
      <c r="AF1" s="9"/>
      <c r="AG1" s="9"/>
      <c r="AH1" s="9"/>
    </row>
    <row r="2" spans="1:37" ht="13.8" x14ac:dyDescent="0.3">
      <c r="A2" s="106" t="s">
        <v>230</v>
      </c>
      <c r="B2" s="9"/>
      <c r="C2" s="9"/>
      <c r="D2" s="9"/>
      <c r="E2" s="8"/>
      <c r="F2" s="9"/>
      <c r="G2" s="10"/>
      <c r="H2" s="15"/>
      <c r="I2" s="9"/>
      <c r="J2" s="10"/>
      <c r="K2" s="11"/>
      <c r="L2" s="9"/>
      <c r="M2" s="9"/>
      <c r="N2" s="9"/>
      <c r="O2" s="9"/>
      <c r="P2" s="9"/>
      <c r="Q2" s="12"/>
      <c r="R2" s="12"/>
      <c r="S2" s="12"/>
      <c r="T2" s="9"/>
      <c r="U2" s="9"/>
      <c r="V2" s="9"/>
      <c r="W2" s="9"/>
      <c r="X2" s="9"/>
      <c r="Y2" s="9"/>
      <c r="Z2" s="13" t="s">
        <v>5</v>
      </c>
      <c r="AA2" s="16" t="s">
        <v>6</v>
      </c>
      <c r="AB2" s="16" t="s">
        <v>7</v>
      </c>
      <c r="AC2" s="16"/>
      <c r="AD2" s="17"/>
      <c r="AE2" s="9"/>
      <c r="AF2" s="9"/>
      <c r="AG2" s="9"/>
      <c r="AH2" s="9"/>
    </row>
    <row r="3" spans="1:37" ht="13.8" x14ac:dyDescent="0.3">
      <c r="A3" s="106" t="s">
        <v>229</v>
      </c>
      <c r="B3" s="9"/>
      <c r="C3" s="9"/>
      <c r="D3" s="9"/>
      <c r="E3" s="8" t="s">
        <v>214</v>
      </c>
      <c r="F3" s="9"/>
      <c r="G3" s="10"/>
      <c r="H3" s="9"/>
      <c r="I3" s="9"/>
      <c r="J3" s="10"/>
      <c r="K3" s="11"/>
      <c r="L3" s="9"/>
      <c r="M3" s="9"/>
      <c r="N3" s="9"/>
      <c r="O3" s="9"/>
      <c r="P3" s="9"/>
      <c r="Q3" s="12"/>
      <c r="R3" s="12"/>
      <c r="S3" s="12"/>
      <c r="T3" s="9"/>
      <c r="U3" s="9"/>
      <c r="V3" s="9"/>
      <c r="W3" s="9"/>
      <c r="X3" s="9"/>
      <c r="Y3" s="9"/>
      <c r="Z3" s="13" t="s">
        <v>8</v>
      </c>
      <c r="AA3" s="16" t="s">
        <v>9</v>
      </c>
      <c r="AB3" s="16" t="s">
        <v>7</v>
      </c>
      <c r="AC3" s="16" t="s">
        <v>10</v>
      </c>
      <c r="AD3" s="17" t="s">
        <v>11</v>
      </c>
      <c r="AE3" s="9"/>
      <c r="AF3" s="9"/>
      <c r="AG3" s="9"/>
      <c r="AH3" s="9"/>
    </row>
    <row r="4" spans="1:37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2"/>
      <c r="R4" s="12"/>
      <c r="S4" s="12"/>
      <c r="T4" s="9"/>
      <c r="U4" s="9"/>
      <c r="V4" s="9"/>
      <c r="W4" s="9"/>
      <c r="X4" s="9"/>
      <c r="Y4" s="9"/>
      <c r="Z4" s="13" t="s">
        <v>12</v>
      </c>
      <c r="AA4" s="16" t="s">
        <v>13</v>
      </c>
      <c r="AB4" s="16" t="s">
        <v>7</v>
      </c>
      <c r="AC4" s="16"/>
      <c r="AD4" s="17"/>
      <c r="AE4" s="9"/>
      <c r="AF4" s="9"/>
      <c r="AG4" s="9"/>
      <c r="AH4" s="9"/>
    </row>
    <row r="5" spans="1:37" s="100" customFormat="1" ht="14.4" x14ac:dyDescent="0.3">
      <c r="A5" s="106" t="s">
        <v>221</v>
      </c>
      <c r="Q5" s="101"/>
      <c r="R5" s="101"/>
      <c r="S5" s="101"/>
      <c r="Z5" s="102" t="s">
        <v>14</v>
      </c>
      <c r="AA5" s="103" t="s">
        <v>9</v>
      </c>
      <c r="AB5" s="103" t="s">
        <v>7</v>
      </c>
      <c r="AC5" s="103" t="s">
        <v>10</v>
      </c>
      <c r="AD5" s="104" t="s">
        <v>11</v>
      </c>
    </row>
    <row r="6" spans="1:37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2"/>
      <c r="R6" s="12"/>
      <c r="S6" s="12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7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2"/>
      <c r="R7" s="12"/>
      <c r="S7" s="12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7" ht="18.600000000000001" thickBot="1" x14ac:dyDescent="0.4">
      <c r="A8" s="9"/>
      <c r="B8" s="18"/>
      <c r="C8" s="15"/>
      <c r="D8" s="19" t="s">
        <v>220</v>
      </c>
      <c r="E8" s="12"/>
      <c r="F8" s="9"/>
      <c r="G8" s="10"/>
      <c r="H8" s="10"/>
      <c r="I8" s="10"/>
      <c r="J8" s="10"/>
      <c r="K8" s="11"/>
      <c r="L8" s="11"/>
      <c r="M8" s="12"/>
      <c r="N8" s="12"/>
      <c r="O8" s="9"/>
      <c r="P8" s="9"/>
      <c r="Q8" s="12"/>
      <c r="R8" s="12"/>
      <c r="S8" s="12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7" x14ac:dyDescent="0.2">
      <c r="A9" s="118" t="s">
        <v>15</v>
      </c>
      <c r="B9" s="117" t="s">
        <v>215</v>
      </c>
      <c r="C9" s="117" t="s">
        <v>16</v>
      </c>
      <c r="D9" s="117" t="s">
        <v>17</v>
      </c>
      <c r="E9" s="117" t="s">
        <v>216</v>
      </c>
      <c r="F9" s="117" t="s">
        <v>217</v>
      </c>
      <c r="G9" s="117" t="s">
        <v>227</v>
      </c>
      <c r="H9" s="58" t="s">
        <v>20</v>
      </c>
      <c r="I9" s="58" t="s">
        <v>21</v>
      </c>
      <c r="J9" s="117" t="s">
        <v>228</v>
      </c>
      <c r="K9" s="117" t="s">
        <v>23</v>
      </c>
      <c r="L9" s="117"/>
      <c r="M9" s="117" t="s">
        <v>24</v>
      </c>
      <c r="N9" s="117"/>
      <c r="O9" s="113" t="s">
        <v>218</v>
      </c>
      <c r="P9" s="20" t="s">
        <v>25</v>
      </c>
      <c r="Q9" s="20" t="s">
        <v>18</v>
      </c>
      <c r="R9" s="20" t="s">
        <v>18</v>
      </c>
      <c r="S9" s="20" t="s">
        <v>18</v>
      </c>
      <c r="T9" s="21" t="s">
        <v>26</v>
      </c>
      <c r="U9" s="21" t="s">
        <v>27</v>
      </c>
      <c r="V9" s="22" t="s">
        <v>28</v>
      </c>
      <c r="W9" s="20" t="s">
        <v>29</v>
      </c>
      <c r="X9" s="20" t="s">
        <v>30</v>
      </c>
      <c r="Y9" s="20" t="s">
        <v>31</v>
      </c>
      <c r="Z9" s="23" t="s">
        <v>32</v>
      </c>
      <c r="AA9" s="23" t="s">
        <v>33</v>
      </c>
      <c r="AB9" s="20" t="s">
        <v>28</v>
      </c>
      <c r="AC9" s="20" t="s">
        <v>34</v>
      </c>
      <c r="AD9" s="20" t="s">
        <v>35</v>
      </c>
      <c r="AE9" s="24" t="s">
        <v>36</v>
      </c>
      <c r="AF9" s="24" t="s">
        <v>37</v>
      </c>
      <c r="AG9" s="24" t="s">
        <v>18</v>
      </c>
      <c r="AH9" s="24" t="s">
        <v>38</v>
      </c>
      <c r="AJ9" s="9" t="s">
        <v>39</v>
      </c>
      <c r="AK9" s="9" t="s">
        <v>40</v>
      </c>
    </row>
    <row r="10" spans="1:37" ht="21" thickBot="1" x14ac:dyDescent="0.25">
      <c r="A10" s="119"/>
      <c r="B10" s="120"/>
      <c r="C10" s="120"/>
      <c r="D10" s="120"/>
      <c r="E10" s="120"/>
      <c r="F10" s="120"/>
      <c r="G10" s="120"/>
      <c r="H10" s="59" t="s">
        <v>42</v>
      </c>
      <c r="I10" s="59" t="s">
        <v>43</v>
      </c>
      <c r="J10" s="120"/>
      <c r="K10" s="59" t="s">
        <v>19</v>
      </c>
      <c r="L10" s="59" t="s">
        <v>22</v>
      </c>
      <c r="M10" s="59" t="s">
        <v>19</v>
      </c>
      <c r="N10" s="59" t="s">
        <v>22</v>
      </c>
      <c r="O10" s="114"/>
      <c r="P10" s="20"/>
      <c r="Q10" s="20" t="s">
        <v>44</v>
      </c>
      <c r="R10" s="20" t="s">
        <v>45</v>
      </c>
      <c r="S10" s="20" t="s">
        <v>46</v>
      </c>
      <c r="T10" s="21" t="s">
        <v>47</v>
      </c>
      <c r="U10" s="21" t="s">
        <v>48</v>
      </c>
      <c r="V10" s="22" t="s">
        <v>49</v>
      </c>
      <c r="W10" s="12"/>
      <c r="X10" s="9"/>
      <c r="Y10" s="9"/>
      <c r="Z10" s="23" t="s">
        <v>50</v>
      </c>
      <c r="AA10" s="23" t="s">
        <v>41</v>
      </c>
      <c r="AB10" s="20" t="s">
        <v>51</v>
      </c>
      <c r="AC10" s="9"/>
      <c r="AD10" s="9"/>
      <c r="AE10" s="24"/>
      <c r="AF10" s="24"/>
      <c r="AG10" s="24"/>
      <c r="AH10" s="24"/>
      <c r="AJ10" s="9" t="s">
        <v>52</v>
      </c>
      <c r="AK10" s="9" t="s">
        <v>53</v>
      </c>
    </row>
    <row r="11" spans="1:37" x14ac:dyDescent="0.2">
      <c r="A11" s="88"/>
      <c r="O11" s="89"/>
    </row>
    <row r="12" spans="1:37" ht="10.8" thickBot="1" x14ac:dyDescent="0.25">
      <c r="A12" s="88"/>
      <c r="D12" s="28" t="s">
        <v>54</v>
      </c>
      <c r="O12" s="89"/>
    </row>
    <row r="13" spans="1:37" ht="10.8" thickBot="1" x14ac:dyDescent="0.25">
      <c r="A13" s="90"/>
      <c r="B13" s="91"/>
      <c r="C13" s="92"/>
      <c r="D13" s="93" t="s">
        <v>55</v>
      </c>
      <c r="E13" s="94"/>
      <c r="F13" s="95"/>
      <c r="G13" s="96"/>
      <c r="H13" s="96"/>
      <c r="I13" s="96"/>
      <c r="J13" s="96"/>
      <c r="K13" s="97"/>
      <c r="L13" s="97"/>
      <c r="M13" s="94"/>
      <c r="N13" s="94"/>
      <c r="O13" s="98"/>
    </row>
    <row r="14" spans="1:37" ht="20.399999999999999" x14ac:dyDescent="0.2">
      <c r="A14" s="36">
        <v>1</v>
      </c>
      <c r="B14" s="37" t="s">
        <v>56</v>
      </c>
      <c r="C14" s="38" t="s">
        <v>57</v>
      </c>
      <c r="D14" s="39" t="s">
        <v>58</v>
      </c>
      <c r="E14" s="40">
        <v>40</v>
      </c>
      <c r="F14" s="41" t="s">
        <v>59</v>
      </c>
      <c r="G14" s="42"/>
      <c r="H14" s="42">
        <v>434.8</v>
      </c>
      <c r="I14" s="42"/>
      <c r="J14" s="42">
        <f>G14*E14</f>
        <v>0</v>
      </c>
      <c r="K14" s="43"/>
      <c r="L14" s="43"/>
      <c r="M14" s="40">
        <v>0.23499999999999999</v>
      </c>
      <c r="N14" s="40">
        <v>9.4</v>
      </c>
      <c r="O14" s="44"/>
      <c r="P14" s="30" t="s">
        <v>60</v>
      </c>
      <c r="V14" s="33" t="s">
        <v>61</v>
      </c>
      <c r="W14" s="34">
        <v>25.28</v>
      </c>
      <c r="X14" s="27" t="s">
        <v>62</v>
      </c>
      <c r="Y14" s="27" t="s">
        <v>57</v>
      </c>
      <c r="Z14" s="30" t="s">
        <v>63</v>
      </c>
      <c r="AB14" s="30">
        <v>7</v>
      </c>
      <c r="AJ14" s="9" t="s">
        <v>64</v>
      </c>
      <c r="AK14" s="9" t="s">
        <v>65</v>
      </c>
    </row>
    <row r="15" spans="1:37" ht="20.399999999999999" x14ac:dyDescent="0.2">
      <c r="A15" s="45">
        <v>2</v>
      </c>
      <c r="B15" s="1" t="s">
        <v>56</v>
      </c>
      <c r="C15" s="2" t="s">
        <v>66</v>
      </c>
      <c r="D15" s="3" t="s">
        <v>67</v>
      </c>
      <c r="E15" s="4">
        <v>40</v>
      </c>
      <c r="F15" s="5" t="s">
        <v>59</v>
      </c>
      <c r="G15" s="6"/>
      <c r="H15" s="6">
        <v>1878.8</v>
      </c>
      <c r="I15" s="6"/>
      <c r="J15" s="6">
        <f>G15*E15</f>
        <v>0</v>
      </c>
      <c r="K15" s="7"/>
      <c r="L15" s="7"/>
      <c r="M15" s="4">
        <v>0.55000000000000004</v>
      </c>
      <c r="N15" s="4">
        <v>22</v>
      </c>
      <c r="O15" s="46"/>
      <c r="P15" s="30" t="s">
        <v>60</v>
      </c>
      <c r="V15" s="33" t="s">
        <v>61</v>
      </c>
      <c r="W15" s="34">
        <v>104.64</v>
      </c>
      <c r="X15" s="27" t="s">
        <v>68</v>
      </c>
      <c r="Y15" s="27" t="s">
        <v>66</v>
      </c>
      <c r="Z15" s="30" t="s">
        <v>63</v>
      </c>
      <c r="AB15" s="30">
        <v>1</v>
      </c>
      <c r="AJ15" s="9" t="s">
        <v>64</v>
      </c>
      <c r="AK15" s="9" t="s">
        <v>65</v>
      </c>
    </row>
    <row r="16" spans="1:37" x14ac:dyDescent="0.2">
      <c r="A16" s="45">
        <v>3</v>
      </c>
      <c r="B16" s="1" t="s">
        <v>69</v>
      </c>
      <c r="C16" s="2" t="s">
        <v>70</v>
      </c>
      <c r="D16" s="3" t="s">
        <v>71</v>
      </c>
      <c r="E16" s="4">
        <v>20.399999999999999</v>
      </c>
      <c r="F16" s="5" t="s">
        <v>72</v>
      </c>
      <c r="G16" s="6"/>
      <c r="H16" s="6">
        <v>233.58</v>
      </c>
      <c r="I16" s="6"/>
      <c r="J16" s="6">
        <f>G16*E16</f>
        <v>0</v>
      </c>
      <c r="K16" s="7"/>
      <c r="L16" s="7"/>
      <c r="M16" s="4"/>
      <c r="N16" s="4"/>
      <c r="O16" s="46"/>
      <c r="P16" s="30" t="s">
        <v>60</v>
      </c>
      <c r="V16" s="33" t="s">
        <v>61</v>
      </c>
      <c r="W16" s="34">
        <v>11.73</v>
      </c>
      <c r="X16" s="27" t="s">
        <v>73</v>
      </c>
      <c r="Y16" s="27" t="s">
        <v>70</v>
      </c>
      <c r="Z16" s="30" t="s">
        <v>74</v>
      </c>
      <c r="AB16" s="30">
        <v>7</v>
      </c>
      <c r="AJ16" s="9" t="s">
        <v>64</v>
      </c>
      <c r="AK16" s="9" t="s">
        <v>65</v>
      </c>
    </row>
    <row r="17" spans="1:37" x14ac:dyDescent="0.2">
      <c r="A17" s="45">
        <v>4</v>
      </c>
      <c r="B17" s="1" t="s">
        <v>69</v>
      </c>
      <c r="C17" s="2" t="s">
        <v>75</v>
      </c>
      <c r="D17" s="3" t="s">
        <v>76</v>
      </c>
      <c r="E17" s="4">
        <v>20.399999999999999</v>
      </c>
      <c r="F17" s="5" t="s">
        <v>72</v>
      </c>
      <c r="G17" s="6"/>
      <c r="H17" s="6">
        <v>17.14</v>
      </c>
      <c r="I17" s="6"/>
      <c r="J17" s="6">
        <f>G17*E17</f>
        <v>0</v>
      </c>
      <c r="K17" s="7"/>
      <c r="L17" s="7"/>
      <c r="M17" s="4"/>
      <c r="N17" s="4"/>
      <c r="O17" s="46"/>
      <c r="P17" s="30" t="s">
        <v>60</v>
      </c>
      <c r="V17" s="33" t="s">
        <v>61</v>
      </c>
      <c r="W17" s="34">
        <v>0.18360000000000001</v>
      </c>
      <c r="X17" s="27" t="s">
        <v>77</v>
      </c>
      <c r="Y17" s="27" t="s">
        <v>75</v>
      </c>
      <c r="Z17" s="30" t="s">
        <v>78</v>
      </c>
      <c r="AB17" s="30">
        <v>7</v>
      </c>
      <c r="AJ17" s="9" t="s">
        <v>64</v>
      </c>
      <c r="AK17" s="9" t="s">
        <v>65</v>
      </c>
    </row>
    <row r="18" spans="1:37" ht="10.8" thickBot="1" x14ac:dyDescent="0.25">
      <c r="A18" s="47">
        <v>5</v>
      </c>
      <c r="B18" s="48" t="s">
        <v>69</v>
      </c>
      <c r="C18" s="49" t="s">
        <v>79</v>
      </c>
      <c r="D18" s="50" t="s">
        <v>80</v>
      </c>
      <c r="E18" s="51">
        <v>20.399999999999999</v>
      </c>
      <c r="F18" s="52" t="s">
        <v>72</v>
      </c>
      <c r="G18" s="53"/>
      <c r="H18" s="53">
        <v>162.79</v>
      </c>
      <c r="I18" s="53"/>
      <c r="J18" s="53">
        <f>G18*E18</f>
        <v>0</v>
      </c>
      <c r="K18" s="54"/>
      <c r="L18" s="54"/>
      <c r="M18" s="51"/>
      <c r="N18" s="51"/>
      <c r="O18" s="55"/>
      <c r="P18" s="30" t="s">
        <v>60</v>
      </c>
      <c r="V18" s="33" t="s">
        <v>61</v>
      </c>
      <c r="W18" s="34">
        <v>5.6303999999999998</v>
      </c>
      <c r="X18" s="27" t="s">
        <v>81</v>
      </c>
      <c r="Y18" s="27" t="s">
        <v>79</v>
      </c>
      <c r="Z18" s="30" t="s">
        <v>74</v>
      </c>
      <c r="AB18" s="30">
        <v>7</v>
      </c>
      <c r="AJ18" s="9" t="s">
        <v>64</v>
      </c>
      <c r="AK18" s="9" t="s">
        <v>65</v>
      </c>
    </row>
    <row r="19" spans="1:37" ht="10.8" thickBot="1" x14ac:dyDescent="0.25">
      <c r="D19" s="62" t="s">
        <v>82</v>
      </c>
      <c r="E19" s="63"/>
      <c r="F19" s="64"/>
      <c r="G19" s="63"/>
      <c r="H19" s="63">
        <v>2727.11</v>
      </c>
      <c r="I19" s="63"/>
      <c r="J19" s="63">
        <f>SUM(J14:J18)</f>
        <v>0</v>
      </c>
      <c r="K19" s="56"/>
      <c r="L19" s="56"/>
      <c r="M19" s="57"/>
      <c r="N19" s="57">
        <v>31.4</v>
      </c>
      <c r="O19" s="72"/>
      <c r="W19" s="34">
        <v>147.464</v>
      </c>
    </row>
    <row r="20" spans="1:37" ht="10.8" thickBot="1" x14ac:dyDescent="0.25">
      <c r="D20" s="65" t="s">
        <v>83</v>
      </c>
    </row>
    <row r="21" spans="1:37" x14ac:dyDescent="0.2">
      <c r="A21" s="36">
        <v>6</v>
      </c>
      <c r="B21" s="37" t="s">
        <v>84</v>
      </c>
      <c r="C21" s="38" t="s">
        <v>85</v>
      </c>
      <c r="D21" s="39" t="s">
        <v>86</v>
      </c>
      <c r="E21" s="40">
        <v>40</v>
      </c>
      <c r="F21" s="41" t="s">
        <v>59</v>
      </c>
      <c r="G21" s="42"/>
      <c r="H21" s="42">
        <v>30.4</v>
      </c>
      <c r="I21" s="42"/>
      <c r="J21" s="42">
        <f>G21*E21</f>
        <v>0</v>
      </c>
      <c r="K21" s="43"/>
      <c r="L21" s="43"/>
      <c r="M21" s="40"/>
      <c r="N21" s="40"/>
      <c r="O21" s="44"/>
      <c r="P21" s="30" t="s">
        <v>87</v>
      </c>
      <c r="V21" s="33" t="s">
        <v>61</v>
      </c>
      <c r="W21" s="34">
        <v>0.2</v>
      </c>
      <c r="X21" s="27" t="s">
        <v>88</v>
      </c>
      <c r="Y21" s="27" t="s">
        <v>85</v>
      </c>
      <c r="Z21" s="30" t="s">
        <v>74</v>
      </c>
      <c r="AB21" s="30">
        <v>7</v>
      </c>
      <c r="AJ21" s="9" t="s">
        <v>64</v>
      </c>
      <c r="AK21" s="9" t="s">
        <v>65</v>
      </c>
    </row>
    <row r="22" spans="1:37" ht="21" thickBot="1" x14ac:dyDescent="0.25">
      <c r="A22" s="47">
        <v>7</v>
      </c>
      <c r="B22" s="48" t="s">
        <v>84</v>
      </c>
      <c r="C22" s="49" t="s">
        <v>89</v>
      </c>
      <c r="D22" s="50" t="s">
        <v>90</v>
      </c>
      <c r="E22" s="51">
        <v>72</v>
      </c>
      <c r="F22" s="52" t="s">
        <v>59</v>
      </c>
      <c r="G22" s="53"/>
      <c r="H22" s="53">
        <v>92.16</v>
      </c>
      <c r="I22" s="53"/>
      <c r="J22" s="53">
        <f>G22*E22</f>
        <v>0</v>
      </c>
      <c r="K22" s="54"/>
      <c r="L22" s="54"/>
      <c r="M22" s="51"/>
      <c r="N22" s="51"/>
      <c r="O22" s="55"/>
      <c r="P22" s="30" t="s">
        <v>87</v>
      </c>
      <c r="V22" s="33" t="s">
        <v>61</v>
      </c>
      <c r="W22" s="34">
        <v>0.36</v>
      </c>
      <c r="X22" s="27" t="s">
        <v>88</v>
      </c>
      <c r="Y22" s="27" t="s">
        <v>89</v>
      </c>
      <c r="Z22" s="30" t="s">
        <v>74</v>
      </c>
      <c r="AB22" s="30">
        <v>7</v>
      </c>
      <c r="AJ22" s="9" t="s">
        <v>64</v>
      </c>
      <c r="AK22" s="9" t="s">
        <v>65</v>
      </c>
    </row>
    <row r="23" spans="1:37" ht="10.8" thickBot="1" x14ac:dyDescent="0.25">
      <c r="D23" s="66" t="s">
        <v>91</v>
      </c>
      <c r="E23" s="67"/>
      <c r="F23" s="68"/>
      <c r="G23" s="67"/>
      <c r="H23" s="67">
        <v>122.56</v>
      </c>
      <c r="I23" s="67"/>
      <c r="J23" s="67">
        <f>SUM(J21:J22)</f>
        <v>0</v>
      </c>
      <c r="K23" s="69"/>
      <c r="L23" s="69"/>
      <c r="M23" s="70"/>
      <c r="N23" s="70"/>
      <c r="O23" s="71"/>
      <c r="W23" s="34">
        <v>0.56000000000000005</v>
      </c>
    </row>
    <row r="24" spans="1:37" ht="10.8" thickBot="1" x14ac:dyDescent="0.25">
      <c r="D24" s="73" t="s">
        <v>92</v>
      </c>
    </row>
    <row r="25" spans="1:37" x14ac:dyDescent="0.2">
      <c r="A25" s="36">
        <v>8</v>
      </c>
      <c r="B25" s="37" t="s">
        <v>56</v>
      </c>
      <c r="C25" s="38" t="s">
        <v>93</v>
      </c>
      <c r="D25" s="39" t="s">
        <v>94</v>
      </c>
      <c r="E25" s="40">
        <v>40</v>
      </c>
      <c r="F25" s="41" t="s">
        <v>59</v>
      </c>
      <c r="G25" s="42"/>
      <c r="H25" s="42">
        <v>337.2</v>
      </c>
      <c r="I25" s="42"/>
      <c r="J25" s="42">
        <f>G25*E25</f>
        <v>0</v>
      </c>
      <c r="K25" s="43">
        <v>0.38624999999999998</v>
      </c>
      <c r="L25" s="43">
        <v>15.45</v>
      </c>
      <c r="M25" s="40"/>
      <c r="N25" s="40"/>
      <c r="O25" s="44"/>
      <c r="P25" s="30" t="s">
        <v>95</v>
      </c>
      <c r="V25" s="33" t="s">
        <v>61</v>
      </c>
      <c r="W25" s="34">
        <v>1.08</v>
      </c>
      <c r="X25" s="27" t="s">
        <v>96</v>
      </c>
      <c r="Y25" s="27" t="s">
        <v>93</v>
      </c>
      <c r="Z25" s="30" t="s">
        <v>97</v>
      </c>
      <c r="AB25" s="30">
        <v>7</v>
      </c>
      <c r="AJ25" s="9" t="s">
        <v>64</v>
      </c>
      <c r="AK25" s="9" t="s">
        <v>65</v>
      </c>
    </row>
    <row r="26" spans="1:37" ht="10.8" thickBot="1" x14ac:dyDescent="0.25">
      <c r="A26" s="47">
        <v>9</v>
      </c>
      <c r="B26" s="48" t="s">
        <v>56</v>
      </c>
      <c r="C26" s="49" t="s">
        <v>98</v>
      </c>
      <c r="D26" s="50" t="s">
        <v>99</v>
      </c>
      <c r="E26" s="51">
        <v>40</v>
      </c>
      <c r="F26" s="52" t="s">
        <v>59</v>
      </c>
      <c r="G26" s="53"/>
      <c r="H26" s="53">
        <v>953.6</v>
      </c>
      <c r="I26" s="53"/>
      <c r="J26" s="53">
        <f>G26*E26</f>
        <v>0</v>
      </c>
      <c r="K26" s="54">
        <v>0.49857000000000001</v>
      </c>
      <c r="L26" s="54">
        <v>19.942799999999998</v>
      </c>
      <c r="M26" s="51"/>
      <c r="N26" s="51"/>
      <c r="O26" s="55"/>
      <c r="P26" s="30" t="s">
        <v>95</v>
      </c>
      <c r="V26" s="33" t="s">
        <v>61</v>
      </c>
      <c r="W26" s="34">
        <v>3.72</v>
      </c>
      <c r="X26" s="27" t="s">
        <v>100</v>
      </c>
      <c r="Y26" s="27" t="s">
        <v>98</v>
      </c>
      <c r="Z26" s="30" t="s">
        <v>101</v>
      </c>
      <c r="AB26" s="30">
        <v>7</v>
      </c>
      <c r="AJ26" s="9" t="s">
        <v>64</v>
      </c>
      <c r="AK26" s="9" t="s">
        <v>65</v>
      </c>
    </row>
    <row r="27" spans="1:37" ht="10.8" thickBot="1" x14ac:dyDescent="0.25">
      <c r="D27" s="74" t="s">
        <v>102</v>
      </c>
      <c r="E27" s="75"/>
      <c r="F27" s="76"/>
      <c r="G27" s="75"/>
      <c r="H27" s="75">
        <v>1290.8</v>
      </c>
      <c r="I27" s="75"/>
      <c r="J27" s="75">
        <f>SUM(J25:J26)</f>
        <v>0</v>
      </c>
      <c r="K27" s="77"/>
      <c r="L27" s="77">
        <v>35.392800000000001</v>
      </c>
      <c r="M27" s="78"/>
      <c r="N27" s="78"/>
      <c r="O27" s="76"/>
      <c r="W27" s="34">
        <v>4.8</v>
      </c>
    </row>
    <row r="28" spans="1:37" ht="10.8" thickBot="1" x14ac:dyDescent="0.25">
      <c r="D28" s="65" t="s">
        <v>103</v>
      </c>
    </row>
    <row r="29" spans="1:37" x14ac:dyDescent="0.2">
      <c r="A29" s="36">
        <v>10</v>
      </c>
      <c r="B29" s="37" t="s">
        <v>104</v>
      </c>
      <c r="C29" s="38" t="s">
        <v>105</v>
      </c>
      <c r="D29" s="39" t="s">
        <v>106</v>
      </c>
      <c r="E29" s="40">
        <v>3.6</v>
      </c>
      <c r="F29" s="41" t="s">
        <v>59</v>
      </c>
      <c r="G29" s="42"/>
      <c r="H29" s="42">
        <v>35.14</v>
      </c>
      <c r="I29" s="42"/>
      <c r="J29" s="42">
        <f>G29*E29</f>
        <v>0</v>
      </c>
      <c r="K29" s="43">
        <v>8.6300000000000005E-3</v>
      </c>
      <c r="L29" s="43">
        <v>3.1067999999999998E-2</v>
      </c>
      <c r="M29" s="40"/>
      <c r="N29" s="40"/>
      <c r="O29" s="44"/>
      <c r="P29" s="30" t="s">
        <v>107</v>
      </c>
      <c r="V29" s="33" t="s">
        <v>61</v>
      </c>
      <c r="W29" s="34">
        <v>1.4256</v>
      </c>
      <c r="X29" s="27" t="s">
        <v>108</v>
      </c>
      <c r="Y29" s="27" t="s">
        <v>105</v>
      </c>
      <c r="Z29" s="30" t="s">
        <v>109</v>
      </c>
      <c r="AB29" s="30">
        <v>7</v>
      </c>
      <c r="AJ29" s="9" t="s">
        <v>64</v>
      </c>
      <c r="AK29" s="9" t="s">
        <v>65</v>
      </c>
    </row>
    <row r="30" spans="1:37" x14ac:dyDescent="0.2">
      <c r="A30" s="45">
        <v>11</v>
      </c>
      <c r="B30" s="1" t="s">
        <v>104</v>
      </c>
      <c r="C30" s="2" t="s">
        <v>110</v>
      </c>
      <c r="D30" s="3" t="s">
        <v>111</v>
      </c>
      <c r="E30" s="4">
        <v>3.6</v>
      </c>
      <c r="F30" s="5" t="s">
        <v>59</v>
      </c>
      <c r="G30" s="6"/>
      <c r="H30" s="6">
        <v>9.65</v>
      </c>
      <c r="I30" s="6"/>
      <c r="J30" s="6">
        <f>G30*E30</f>
        <v>0</v>
      </c>
      <c r="K30" s="7"/>
      <c r="L30" s="7"/>
      <c r="M30" s="4"/>
      <c r="N30" s="4"/>
      <c r="O30" s="46"/>
      <c r="P30" s="30" t="s">
        <v>107</v>
      </c>
      <c r="V30" s="33" t="s">
        <v>61</v>
      </c>
      <c r="W30" s="34">
        <v>0.86399999999999999</v>
      </c>
      <c r="X30" s="27" t="s">
        <v>112</v>
      </c>
      <c r="Y30" s="27" t="s">
        <v>110</v>
      </c>
      <c r="Z30" s="30" t="s">
        <v>109</v>
      </c>
      <c r="AB30" s="30">
        <v>1</v>
      </c>
      <c r="AJ30" s="9" t="s">
        <v>64</v>
      </c>
      <c r="AK30" s="9" t="s">
        <v>65</v>
      </c>
    </row>
    <row r="31" spans="1:37" ht="10.8" thickBot="1" x14ac:dyDescent="0.25">
      <c r="A31" s="47">
        <v>12</v>
      </c>
      <c r="B31" s="48" t="s">
        <v>104</v>
      </c>
      <c r="C31" s="49" t="s">
        <v>113</v>
      </c>
      <c r="D31" s="50" t="s">
        <v>114</v>
      </c>
      <c r="E31" s="51">
        <v>0.75900000000000001</v>
      </c>
      <c r="F31" s="52" t="s">
        <v>115</v>
      </c>
      <c r="G31" s="53"/>
      <c r="H31" s="53">
        <v>1010.92</v>
      </c>
      <c r="I31" s="53"/>
      <c r="J31" s="53">
        <f>G31*E31</f>
        <v>0</v>
      </c>
      <c r="K31" s="54">
        <v>0.98900999999999994</v>
      </c>
      <c r="L31" s="54">
        <v>0.75065859000000001</v>
      </c>
      <c r="M31" s="51"/>
      <c r="N31" s="51"/>
      <c r="O31" s="55"/>
      <c r="P31" s="30" t="s">
        <v>107</v>
      </c>
      <c r="V31" s="33" t="s">
        <v>61</v>
      </c>
      <c r="W31" s="34">
        <v>11.560328999999999</v>
      </c>
      <c r="X31" s="27" t="s">
        <v>116</v>
      </c>
      <c r="Y31" s="27" t="s">
        <v>113</v>
      </c>
      <c r="Z31" s="30" t="s">
        <v>109</v>
      </c>
      <c r="AB31" s="30">
        <v>1</v>
      </c>
      <c r="AJ31" s="9" t="s">
        <v>64</v>
      </c>
      <c r="AK31" s="9" t="s">
        <v>65</v>
      </c>
    </row>
    <row r="32" spans="1:37" ht="10.8" thickBot="1" x14ac:dyDescent="0.25">
      <c r="D32" s="66" t="s">
        <v>117</v>
      </c>
      <c r="E32" s="99"/>
      <c r="F32" s="68"/>
      <c r="G32" s="67"/>
      <c r="H32" s="67">
        <v>1055.71</v>
      </c>
      <c r="I32" s="67"/>
      <c r="J32" s="67">
        <f>SUM(J29:J31)</f>
        <v>0</v>
      </c>
      <c r="K32" s="69"/>
      <c r="L32" s="69">
        <v>0.78172659</v>
      </c>
      <c r="M32" s="70"/>
      <c r="N32" s="70"/>
      <c r="O32" s="71"/>
      <c r="W32" s="34">
        <v>13.849928999999999</v>
      </c>
    </row>
    <row r="33" spans="1:37" ht="10.8" thickBot="1" x14ac:dyDescent="0.25">
      <c r="D33" s="73" t="s">
        <v>118</v>
      </c>
    </row>
    <row r="34" spans="1:37" x14ac:dyDescent="0.2">
      <c r="A34" s="36">
        <v>13</v>
      </c>
      <c r="B34" s="37" t="s">
        <v>119</v>
      </c>
      <c r="C34" s="38" t="s">
        <v>120</v>
      </c>
      <c r="D34" s="39" t="s">
        <v>121</v>
      </c>
      <c r="E34" s="40">
        <v>1</v>
      </c>
      <c r="F34" s="41" t="s">
        <v>122</v>
      </c>
      <c r="G34" s="42"/>
      <c r="H34" s="42">
        <v>980</v>
      </c>
      <c r="I34" s="42"/>
      <c r="J34" s="42">
        <f>G34*E34</f>
        <v>0</v>
      </c>
      <c r="K34" s="43">
        <v>1.0000000000000001E-5</v>
      </c>
      <c r="L34" s="43">
        <v>1.0000000000000001E-5</v>
      </c>
      <c r="M34" s="40"/>
      <c r="N34" s="40"/>
      <c r="O34" s="44"/>
      <c r="P34" s="30" t="s">
        <v>123</v>
      </c>
      <c r="V34" s="33" t="s">
        <v>61</v>
      </c>
      <c r="W34" s="34">
        <v>0.36</v>
      </c>
      <c r="X34" s="27" t="s">
        <v>124</v>
      </c>
      <c r="Y34" s="27" t="s">
        <v>120</v>
      </c>
      <c r="Z34" s="30" t="s">
        <v>125</v>
      </c>
      <c r="AB34" s="30">
        <v>7</v>
      </c>
      <c r="AJ34" s="9" t="s">
        <v>64</v>
      </c>
      <c r="AK34" s="9" t="s">
        <v>65</v>
      </c>
    </row>
    <row r="35" spans="1:37" x14ac:dyDescent="0.2">
      <c r="A35" s="45">
        <v>14</v>
      </c>
      <c r="B35" s="1" t="s">
        <v>126</v>
      </c>
      <c r="C35" s="2" t="s">
        <v>127</v>
      </c>
      <c r="D35" s="3" t="s">
        <v>128</v>
      </c>
      <c r="E35" s="4">
        <v>2</v>
      </c>
      <c r="F35" s="5" t="s">
        <v>129</v>
      </c>
      <c r="G35" s="6"/>
      <c r="H35" s="6"/>
      <c r="I35" s="6">
        <v>756</v>
      </c>
      <c r="J35" s="6">
        <f t="shared" ref="J35:J49" si="0">G35*E35</f>
        <v>0</v>
      </c>
      <c r="K35" s="7"/>
      <c r="L35" s="7"/>
      <c r="M35" s="4"/>
      <c r="N35" s="4"/>
      <c r="O35" s="46"/>
      <c r="P35" s="30" t="s">
        <v>123</v>
      </c>
      <c r="V35" s="33" t="s">
        <v>130</v>
      </c>
      <c r="X35" s="27" t="s">
        <v>131</v>
      </c>
      <c r="Y35" s="27" t="s">
        <v>127</v>
      </c>
      <c r="Z35" s="30" t="s">
        <v>132</v>
      </c>
      <c r="AA35" s="30" t="s">
        <v>133</v>
      </c>
      <c r="AB35" s="30">
        <v>8</v>
      </c>
      <c r="AJ35" s="9" t="s">
        <v>134</v>
      </c>
      <c r="AK35" s="9" t="s">
        <v>65</v>
      </c>
    </row>
    <row r="36" spans="1:37" x14ac:dyDescent="0.2">
      <c r="A36" s="45">
        <v>15</v>
      </c>
      <c r="B36" s="1" t="s">
        <v>126</v>
      </c>
      <c r="C36" s="2" t="s">
        <v>135</v>
      </c>
      <c r="D36" s="3" t="s">
        <v>136</v>
      </c>
      <c r="E36" s="4">
        <v>1</v>
      </c>
      <c r="F36" s="5" t="s">
        <v>129</v>
      </c>
      <c r="G36" s="6"/>
      <c r="H36" s="6"/>
      <c r="I36" s="6">
        <v>88.5</v>
      </c>
      <c r="J36" s="6">
        <f t="shared" si="0"/>
        <v>0</v>
      </c>
      <c r="K36" s="7"/>
      <c r="L36" s="7"/>
      <c r="M36" s="4"/>
      <c r="N36" s="4"/>
      <c r="O36" s="46"/>
      <c r="P36" s="30" t="s">
        <v>123</v>
      </c>
      <c r="V36" s="33" t="s">
        <v>130</v>
      </c>
      <c r="X36" s="27" t="s">
        <v>131</v>
      </c>
      <c r="Y36" s="27" t="s">
        <v>135</v>
      </c>
      <c r="Z36" s="30" t="s">
        <v>132</v>
      </c>
      <c r="AA36" s="30" t="s">
        <v>133</v>
      </c>
      <c r="AB36" s="30">
        <v>8</v>
      </c>
      <c r="AJ36" s="9" t="s">
        <v>134</v>
      </c>
      <c r="AK36" s="9" t="s">
        <v>65</v>
      </c>
    </row>
    <row r="37" spans="1:37" x14ac:dyDescent="0.2">
      <c r="A37" s="45">
        <v>16</v>
      </c>
      <c r="B37" s="1" t="s">
        <v>126</v>
      </c>
      <c r="C37" s="2" t="s">
        <v>137</v>
      </c>
      <c r="D37" s="3" t="s">
        <v>138</v>
      </c>
      <c r="E37" s="4">
        <v>1</v>
      </c>
      <c r="F37" s="5" t="s">
        <v>129</v>
      </c>
      <c r="G37" s="6"/>
      <c r="H37" s="6"/>
      <c r="I37" s="6">
        <v>63</v>
      </c>
      <c r="J37" s="6">
        <f t="shared" si="0"/>
        <v>0</v>
      </c>
      <c r="K37" s="7"/>
      <c r="L37" s="7"/>
      <c r="M37" s="4"/>
      <c r="N37" s="4"/>
      <c r="O37" s="46"/>
      <c r="P37" s="30" t="s">
        <v>123</v>
      </c>
      <c r="V37" s="33" t="s">
        <v>130</v>
      </c>
      <c r="X37" s="27" t="s">
        <v>131</v>
      </c>
      <c r="Y37" s="27" t="s">
        <v>137</v>
      </c>
      <c r="Z37" s="30" t="s">
        <v>132</v>
      </c>
      <c r="AA37" s="30" t="s">
        <v>133</v>
      </c>
      <c r="AB37" s="30">
        <v>8</v>
      </c>
      <c r="AJ37" s="9" t="s">
        <v>134</v>
      </c>
      <c r="AK37" s="9" t="s">
        <v>65</v>
      </c>
    </row>
    <row r="38" spans="1:37" x14ac:dyDescent="0.2">
      <c r="A38" s="45">
        <v>17</v>
      </c>
      <c r="B38" s="1" t="s">
        <v>126</v>
      </c>
      <c r="C38" s="2" t="s">
        <v>139</v>
      </c>
      <c r="D38" s="3" t="s">
        <v>140</v>
      </c>
      <c r="E38" s="4">
        <v>1</v>
      </c>
      <c r="F38" s="5" t="s">
        <v>129</v>
      </c>
      <c r="G38" s="6"/>
      <c r="H38" s="6"/>
      <c r="I38" s="6">
        <v>326</v>
      </c>
      <c r="J38" s="6">
        <f t="shared" si="0"/>
        <v>0</v>
      </c>
      <c r="K38" s="7"/>
      <c r="L38" s="7"/>
      <c r="M38" s="4"/>
      <c r="N38" s="4"/>
      <c r="O38" s="46"/>
      <c r="P38" s="30" t="s">
        <v>123</v>
      </c>
      <c r="V38" s="33" t="s">
        <v>130</v>
      </c>
      <c r="X38" s="27" t="s">
        <v>131</v>
      </c>
      <c r="Y38" s="27" t="s">
        <v>139</v>
      </c>
      <c r="Z38" s="30" t="s">
        <v>132</v>
      </c>
      <c r="AA38" s="30" t="s">
        <v>133</v>
      </c>
      <c r="AB38" s="30">
        <v>8</v>
      </c>
      <c r="AJ38" s="9" t="s">
        <v>134</v>
      </c>
      <c r="AK38" s="9" t="s">
        <v>65</v>
      </c>
    </row>
    <row r="39" spans="1:37" x14ac:dyDescent="0.2">
      <c r="A39" s="45">
        <v>18</v>
      </c>
      <c r="B39" s="1" t="s">
        <v>126</v>
      </c>
      <c r="C39" s="2" t="s">
        <v>141</v>
      </c>
      <c r="D39" s="3" t="s">
        <v>142</v>
      </c>
      <c r="E39" s="4">
        <v>8</v>
      </c>
      <c r="F39" s="5" t="s">
        <v>129</v>
      </c>
      <c r="G39" s="6"/>
      <c r="H39" s="6"/>
      <c r="I39" s="6">
        <v>105.44</v>
      </c>
      <c r="J39" s="6">
        <f t="shared" si="0"/>
        <v>0</v>
      </c>
      <c r="K39" s="7"/>
      <c r="L39" s="7"/>
      <c r="M39" s="4"/>
      <c r="N39" s="4"/>
      <c r="O39" s="46"/>
      <c r="P39" s="30" t="s">
        <v>123</v>
      </c>
      <c r="V39" s="33" t="s">
        <v>130</v>
      </c>
      <c r="X39" s="27" t="s">
        <v>131</v>
      </c>
      <c r="Y39" s="27" t="s">
        <v>141</v>
      </c>
      <c r="Z39" s="30" t="s">
        <v>132</v>
      </c>
      <c r="AA39" s="30" t="s">
        <v>133</v>
      </c>
      <c r="AB39" s="30">
        <v>8</v>
      </c>
      <c r="AJ39" s="9" t="s">
        <v>134</v>
      </c>
      <c r="AK39" s="9" t="s">
        <v>65</v>
      </c>
    </row>
    <row r="40" spans="1:37" x14ac:dyDescent="0.2">
      <c r="A40" s="45">
        <v>19</v>
      </c>
      <c r="B40" s="1" t="s">
        <v>126</v>
      </c>
      <c r="C40" s="2" t="s">
        <v>143</v>
      </c>
      <c r="D40" s="3" t="s">
        <v>144</v>
      </c>
      <c r="E40" s="4">
        <v>1</v>
      </c>
      <c r="F40" s="5" t="s">
        <v>122</v>
      </c>
      <c r="G40" s="6"/>
      <c r="H40" s="6"/>
      <c r="I40" s="6">
        <v>38</v>
      </c>
      <c r="J40" s="6">
        <f t="shared" si="0"/>
        <v>0</v>
      </c>
      <c r="K40" s="7"/>
      <c r="L40" s="7"/>
      <c r="M40" s="4"/>
      <c r="N40" s="4"/>
      <c r="O40" s="46"/>
      <c r="P40" s="30" t="s">
        <v>123</v>
      </c>
      <c r="V40" s="33" t="s">
        <v>130</v>
      </c>
      <c r="X40" s="27" t="s">
        <v>131</v>
      </c>
      <c r="Y40" s="27" t="s">
        <v>143</v>
      </c>
      <c r="Z40" s="30" t="s">
        <v>132</v>
      </c>
      <c r="AA40" s="30" t="s">
        <v>133</v>
      </c>
      <c r="AB40" s="30">
        <v>8</v>
      </c>
      <c r="AJ40" s="9" t="s">
        <v>134</v>
      </c>
      <c r="AK40" s="9" t="s">
        <v>65</v>
      </c>
    </row>
    <row r="41" spans="1:37" x14ac:dyDescent="0.2">
      <c r="A41" s="45">
        <v>20</v>
      </c>
      <c r="B41" s="1" t="s">
        <v>126</v>
      </c>
      <c r="C41" s="2" t="s">
        <v>145</v>
      </c>
      <c r="D41" s="3" t="s">
        <v>146</v>
      </c>
      <c r="E41" s="4">
        <v>1</v>
      </c>
      <c r="F41" s="5" t="s">
        <v>129</v>
      </c>
      <c r="G41" s="6"/>
      <c r="H41" s="6"/>
      <c r="I41" s="6">
        <v>148</v>
      </c>
      <c r="J41" s="6">
        <f t="shared" si="0"/>
        <v>0</v>
      </c>
      <c r="K41" s="7"/>
      <c r="L41" s="7"/>
      <c r="M41" s="4"/>
      <c r="N41" s="4"/>
      <c r="O41" s="46"/>
      <c r="P41" s="30" t="s">
        <v>123</v>
      </c>
      <c r="V41" s="33" t="s">
        <v>130</v>
      </c>
      <c r="X41" s="27" t="s">
        <v>131</v>
      </c>
      <c r="Y41" s="27" t="s">
        <v>145</v>
      </c>
      <c r="Z41" s="30" t="s">
        <v>132</v>
      </c>
      <c r="AA41" s="30" t="s">
        <v>133</v>
      </c>
      <c r="AB41" s="30">
        <v>8</v>
      </c>
      <c r="AJ41" s="9" t="s">
        <v>134</v>
      </c>
      <c r="AK41" s="9" t="s">
        <v>65</v>
      </c>
    </row>
    <row r="42" spans="1:37" x14ac:dyDescent="0.2">
      <c r="A42" s="45">
        <v>21</v>
      </c>
      <c r="B42" s="1" t="s">
        <v>126</v>
      </c>
      <c r="C42" s="2" t="s">
        <v>147</v>
      </c>
      <c r="D42" s="3" t="s">
        <v>148</v>
      </c>
      <c r="E42" s="4">
        <v>1</v>
      </c>
      <c r="F42" s="5" t="s">
        <v>129</v>
      </c>
      <c r="G42" s="6"/>
      <c r="H42" s="6"/>
      <c r="I42" s="6">
        <v>42.4</v>
      </c>
      <c r="J42" s="6">
        <f t="shared" si="0"/>
        <v>0</v>
      </c>
      <c r="K42" s="7"/>
      <c r="L42" s="7"/>
      <c r="M42" s="4"/>
      <c r="N42" s="4"/>
      <c r="O42" s="46"/>
      <c r="P42" s="30" t="s">
        <v>123</v>
      </c>
      <c r="V42" s="33" t="s">
        <v>130</v>
      </c>
      <c r="X42" s="27" t="s">
        <v>131</v>
      </c>
      <c r="Y42" s="27" t="s">
        <v>147</v>
      </c>
      <c r="Z42" s="30" t="s">
        <v>132</v>
      </c>
      <c r="AA42" s="30" t="s">
        <v>133</v>
      </c>
      <c r="AB42" s="30">
        <v>8</v>
      </c>
      <c r="AJ42" s="9" t="s">
        <v>134</v>
      </c>
      <c r="AK42" s="9" t="s">
        <v>65</v>
      </c>
    </row>
    <row r="43" spans="1:37" x14ac:dyDescent="0.2">
      <c r="A43" s="45">
        <v>22</v>
      </c>
      <c r="B43" s="1" t="s">
        <v>126</v>
      </c>
      <c r="C43" s="2" t="s">
        <v>149</v>
      </c>
      <c r="D43" s="3" t="s">
        <v>150</v>
      </c>
      <c r="E43" s="4">
        <v>1</v>
      </c>
      <c r="F43" s="5" t="s">
        <v>129</v>
      </c>
      <c r="G43" s="6"/>
      <c r="H43" s="6"/>
      <c r="I43" s="6">
        <v>128.75</v>
      </c>
      <c r="J43" s="6">
        <f t="shared" si="0"/>
        <v>0</v>
      </c>
      <c r="K43" s="7"/>
      <c r="L43" s="7"/>
      <c r="M43" s="4"/>
      <c r="N43" s="4"/>
      <c r="O43" s="46"/>
      <c r="P43" s="30" t="s">
        <v>123</v>
      </c>
      <c r="V43" s="33" t="s">
        <v>130</v>
      </c>
      <c r="X43" s="27" t="s">
        <v>131</v>
      </c>
      <c r="Y43" s="27" t="s">
        <v>149</v>
      </c>
      <c r="Z43" s="30" t="s">
        <v>132</v>
      </c>
      <c r="AA43" s="30" t="s">
        <v>133</v>
      </c>
      <c r="AB43" s="30">
        <v>8</v>
      </c>
      <c r="AJ43" s="9" t="s">
        <v>134</v>
      </c>
      <c r="AK43" s="9" t="s">
        <v>65</v>
      </c>
    </row>
    <row r="44" spans="1:37" x14ac:dyDescent="0.2">
      <c r="A44" s="45">
        <v>23</v>
      </c>
      <c r="B44" s="1" t="s">
        <v>126</v>
      </c>
      <c r="C44" s="2" t="s">
        <v>151</v>
      </c>
      <c r="D44" s="3" t="s">
        <v>152</v>
      </c>
      <c r="E44" s="4">
        <v>1</v>
      </c>
      <c r="F44" s="5" t="s">
        <v>129</v>
      </c>
      <c r="G44" s="6"/>
      <c r="H44" s="6"/>
      <c r="I44" s="6">
        <v>19.22</v>
      </c>
      <c r="J44" s="6">
        <f t="shared" si="0"/>
        <v>0</v>
      </c>
      <c r="K44" s="7"/>
      <c r="L44" s="7"/>
      <c r="M44" s="4"/>
      <c r="N44" s="4"/>
      <c r="O44" s="46"/>
      <c r="P44" s="30" t="s">
        <v>123</v>
      </c>
      <c r="V44" s="33" t="s">
        <v>130</v>
      </c>
      <c r="X44" s="27" t="s">
        <v>131</v>
      </c>
      <c r="Y44" s="27" t="s">
        <v>151</v>
      </c>
      <c r="Z44" s="30" t="s">
        <v>132</v>
      </c>
      <c r="AA44" s="30" t="s">
        <v>133</v>
      </c>
      <c r="AB44" s="30">
        <v>8</v>
      </c>
      <c r="AJ44" s="9" t="s">
        <v>134</v>
      </c>
      <c r="AK44" s="9" t="s">
        <v>65</v>
      </c>
    </row>
    <row r="45" spans="1:37" x14ac:dyDescent="0.2">
      <c r="A45" s="45">
        <v>24</v>
      </c>
      <c r="B45" s="1" t="s">
        <v>126</v>
      </c>
      <c r="C45" s="2" t="s">
        <v>153</v>
      </c>
      <c r="D45" s="3" t="s">
        <v>154</v>
      </c>
      <c r="E45" s="4">
        <v>1</v>
      </c>
      <c r="F45" s="5" t="s">
        <v>129</v>
      </c>
      <c r="G45" s="6"/>
      <c r="H45" s="6"/>
      <c r="I45" s="6">
        <v>43.6</v>
      </c>
      <c r="J45" s="6">
        <f t="shared" si="0"/>
        <v>0</v>
      </c>
      <c r="K45" s="7"/>
      <c r="L45" s="7"/>
      <c r="M45" s="4"/>
      <c r="N45" s="4"/>
      <c r="O45" s="46"/>
      <c r="P45" s="30" t="s">
        <v>123</v>
      </c>
      <c r="V45" s="33" t="s">
        <v>130</v>
      </c>
      <c r="X45" s="27" t="s">
        <v>131</v>
      </c>
      <c r="Y45" s="27" t="s">
        <v>153</v>
      </c>
      <c r="Z45" s="30" t="s">
        <v>132</v>
      </c>
      <c r="AA45" s="30" t="s">
        <v>133</v>
      </c>
      <c r="AB45" s="30">
        <v>8</v>
      </c>
      <c r="AJ45" s="9" t="s">
        <v>134</v>
      </c>
      <c r="AK45" s="9" t="s">
        <v>65</v>
      </c>
    </row>
    <row r="46" spans="1:37" x14ac:dyDescent="0.2">
      <c r="A46" s="45">
        <v>25</v>
      </c>
      <c r="B46" s="1" t="s">
        <v>126</v>
      </c>
      <c r="C46" s="2" t="s">
        <v>155</v>
      </c>
      <c r="D46" s="3" t="s">
        <v>156</v>
      </c>
      <c r="E46" s="4">
        <v>1</v>
      </c>
      <c r="F46" s="5" t="s">
        <v>129</v>
      </c>
      <c r="G46" s="6"/>
      <c r="H46" s="6"/>
      <c r="I46" s="6">
        <v>46</v>
      </c>
      <c r="J46" s="6">
        <f t="shared" si="0"/>
        <v>0</v>
      </c>
      <c r="K46" s="7"/>
      <c r="L46" s="7"/>
      <c r="M46" s="4"/>
      <c r="N46" s="4"/>
      <c r="O46" s="46"/>
      <c r="P46" s="30" t="s">
        <v>123</v>
      </c>
      <c r="V46" s="33" t="s">
        <v>130</v>
      </c>
      <c r="X46" s="27" t="s">
        <v>155</v>
      </c>
      <c r="Y46" s="27" t="s">
        <v>155</v>
      </c>
      <c r="Z46" s="30" t="s">
        <v>132</v>
      </c>
      <c r="AA46" s="30" t="s">
        <v>133</v>
      </c>
      <c r="AB46" s="30">
        <v>8</v>
      </c>
      <c r="AJ46" s="9" t="s">
        <v>134</v>
      </c>
      <c r="AK46" s="9" t="s">
        <v>65</v>
      </c>
    </row>
    <row r="47" spans="1:37" x14ac:dyDescent="0.2">
      <c r="A47" s="45">
        <v>26</v>
      </c>
      <c r="B47" s="1" t="s">
        <v>126</v>
      </c>
      <c r="C47" s="2" t="s">
        <v>157</v>
      </c>
      <c r="D47" s="3" t="s">
        <v>158</v>
      </c>
      <c r="E47" s="4">
        <v>1</v>
      </c>
      <c r="F47" s="5" t="s">
        <v>129</v>
      </c>
      <c r="G47" s="6"/>
      <c r="H47" s="6"/>
      <c r="I47" s="6">
        <v>76.400000000000006</v>
      </c>
      <c r="J47" s="6">
        <f t="shared" si="0"/>
        <v>0</v>
      </c>
      <c r="K47" s="7"/>
      <c r="L47" s="7"/>
      <c r="M47" s="4"/>
      <c r="N47" s="4"/>
      <c r="O47" s="46"/>
      <c r="P47" s="30" t="s">
        <v>123</v>
      </c>
      <c r="V47" s="33" t="s">
        <v>130</v>
      </c>
      <c r="X47" s="27" t="s">
        <v>157</v>
      </c>
      <c r="Y47" s="27" t="s">
        <v>157</v>
      </c>
      <c r="Z47" s="30" t="s">
        <v>132</v>
      </c>
      <c r="AA47" s="30" t="s">
        <v>133</v>
      </c>
      <c r="AB47" s="30">
        <v>8</v>
      </c>
      <c r="AJ47" s="9" t="s">
        <v>134</v>
      </c>
      <c r="AK47" s="9" t="s">
        <v>65</v>
      </c>
    </row>
    <row r="48" spans="1:37" x14ac:dyDescent="0.2">
      <c r="A48" s="45">
        <v>27</v>
      </c>
      <c r="B48" s="1" t="s">
        <v>126</v>
      </c>
      <c r="C48" s="2" t="s">
        <v>159</v>
      </c>
      <c r="D48" s="3" t="s">
        <v>160</v>
      </c>
      <c r="E48" s="4">
        <v>12</v>
      </c>
      <c r="F48" s="5" t="s">
        <v>161</v>
      </c>
      <c r="G48" s="6"/>
      <c r="H48" s="6"/>
      <c r="I48" s="6">
        <v>393.6</v>
      </c>
      <c r="J48" s="6">
        <f t="shared" si="0"/>
        <v>0</v>
      </c>
      <c r="K48" s="7"/>
      <c r="L48" s="7"/>
      <c r="M48" s="4"/>
      <c r="N48" s="4"/>
      <c r="O48" s="46"/>
      <c r="P48" s="30" t="s">
        <v>123</v>
      </c>
      <c r="V48" s="33" t="s">
        <v>130</v>
      </c>
      <c r="X48" s="27" t="s">
        <v>162</v>
      </c>
      <c r="Y48" s="27" t="s">
        <v>159</v>
      </c>
      <c r="Z48" s="30" t="s">
        <v>132</v>
      </c>
      <c r="AA48" s="30" t="s">
        <v>133</v>
      </c>
      <c r="AB48" s="30">
        <v>8</v>
      </c>
      <c r="AJ48" s="9" t="s">
        <v>134</v>
      </c>
      <c r="AK48" s="9" t="s">
        <v>65</v>
      </c>
    </row>
    <row r="49" spans="1:37" ht="10.8" thickBot="1" x14ac:dyDescent="0.25">
      <c r="A49" s="47">
        <v>28</v>
      </c>
      <c r="B49" s="48" t="s">
        <v>163</v>
      </c>
      <c r="C49" s="49" t="s">
        <v>164</v>
      </c>
      <c r="D49" s="50" t="s">
        <v>165</v>
      </c>
      <c r="E49" s="51">
        <v>1</v>
      </c>
      <c r="F49" s="52" t="s">
        <v>122</v>
      </c>
      <c r="G49" s="53"/>
      <c r="H49" s="53">
        <v>65</v>
      </c>
      <c r="I49" s="53"/>
      <c r="J49" s="53">
        <f t="shared" si="0"/>
        <v>0</v>
      </c>
      <c r="K49" s="54"/>
      <c r="L49" s="54"/>
      <c r="M49" s="51"/>
      <c r="N49" s="51"/>
      <c r="O49" s="55"/>
      <c r="P49" s="30" t="s">
        <v>123</v>
      </c>
      <c r="V49" s="33" t="s">
        <v>61</v>
      </c>
      <c r="W49" s="34">
        <v>1</v>
      </c>
      <c r="X49" s="27" t="s">
        <v>166</v>
      </c>
      <c r="Y49" s="27" t="s">
        <v>164</v>
      </c>
      <c r="Z49" s="30" t="s">
        <v>125</v>
      </c>
      <c r="AB49" s="30">
        <v>7</v>
      </c>
      <c r="AJ49" s="9" t="s">
        <v>64</v>
      </c>
      <c r="AK49" s="9" t="s">
        <v>65</v>
      </c>
    </row>
    <row r="50" spans="1:37" ht="10.8" thickBot="1" x14ac:dyDescent="0.25">
      <c r="D50" s="79" t="s">
        <v>167</v>
      </c>
      <c r="E50" s="80"/>
      <c r="F50" s="81"/>
      <c r="G50" s="80"/>
      <c r="H50" s="80">
        <v>1045</v>
      </c>
      <c r="I50" s="80">
        <v>2274.91</v>
      </c>
      <c r="J50" s="80">
        <f>SUM(J34:J49)</f>
        <v>0</v>
      </c>
      <c r="K50" s="82"/>
      <c r="L50" s="82">
        <v>1.0000000000000001E-5</v>
      </c>
      <c r="M50" s="83"/>
      <c r="N50" s="83"/>
      <c r="O50" s="72"/>
      <c r="W50" s="34">
        <v>1.36</v>
      </c>
    </row>
    <row r="51" spans="1:37" ht="10.8" thickBot="1" x14ac:dyDescent="0.25">
      <c r="D51" s="84" t="s">
        <v>168</v>
      </c>
    </row>
    <row r="52" spans="1:37" ht="20.399999999999999" x14ac:dyDescent="0.2">
      <c r="A52" s="36">
        <v>29</v>
      </c>
      <c r="B52" s="37" t="s">
        <v>56</v>
      </c>
      <c r="C52" s="38" t="s">
        <v>169</v>
      </c>
      <c r="D52" s="39" t="s">
        <v>170</v>
      </c>
      <c r="E52" s="40">
        <v>3</v>
      </c>
      <c r="F52" s="41" t="s">
        <v>129</v>
      </c>
      <c r="G52" s="42"/>
      <c r="H52" s="42">
        <v>5.76</v>
      </c>
      <c r="I52" s="42"/>
      <c r="J52" s="42">
        <f>G52*E52</f>
        <v>0</v>
      </c>
      <c r="K52" s="43"/>
      <c r="L52" s="43"/>
      <c r="M52" s="40"/>
      <c r="N52" s="40"/>
      <c r="O52" s="44"/>
      <c r="P52" s="30" t="s">
        <v>171</v>
      </c>
      <c r="V52" s="33" t="s">
        <v>61</v>
      </c>
      <c r="W52" s="34">
        <v>0.219</v>
      </c>
      <c r="X52" s="27" t="s">
        <v>172</v>
      </c>
      <c r="Y52" s="27" t="s">
        <v>169</v>
      </c>
      <c r="Z52" s="30" t="s">
        <v>101</v>
      </c>
      <c r="AB52" s="30">
        <v>7</v>
      </c>
      <c r="AJ52" s="9" t="s">
        <v>64</v>
      </c>
      <c r="AK52" s="9" t="s">
        <v>65</v>
      </c>
    </row>
    <row r="53" spans="1:37" ht="20.399999999999999" x14ac:dyDescent="0.2">
      <c r="A53" s="45">
        <v>30</v>
      </c>
      <c r="B53" s="1" t="s">
        <v>56</v>
      </c>
      <c r="C53" s="2" t="s">
        <v>173</v>
      </c>
      <c r="D53" s="3" t="s">
        <v>174</v>
      </c>
      <c r="E53" s="4">
        <v>90</v>
      </c>
      <c r="F53" s="5" t="s">
        <v>129</v>
      </c>
      <c r="G53" s="6"/>
      <c r="H53" s="6">
        <v>84.6</v>
      </c>
      <c r="I53" s="6"/>
      <c r="J53" s="6">
        <f t="shared" ref="J53:J64" si="1">G53*E53</f>
        <v>0</v>
      </c>
      <c r="K53" s="7"/>
      <c r="L53" s="7"/>
      <c r="M53" s="4"/>
      <c r="N53" s="4"/>
      <c r="O53" s="46"/>
      <c r="P53" s="30" t="s">
        <v>171</v>
      </c>
      <c r="V53" s="33" t="s">
        <v>61</v>
      </c>
      <c r="X53" s="27" t="s">
        <v>175</v>
      </c>
      <c r="Y53" s="27" t="s">
        <v>173</v>
      </c>
      <c r="Z53" s="30" t="s">
        <v>101</v>
      </c>
      <c r="AB53" s="30">
        <v>7</v>
      </c>
      <c r="AJ53" s="9" t="s">
        <v>64</v>
      </c>
      <c r="AK53" s="9" t="s">
        <v>65</v>
      </c>
    </row>
    <row r="54" spans="1:37" x14ac:dyDescent="0.2">
      <c r="A54" s="45">
        <v>31</v>
      </c>
      <c r="B54" s="1" t="s">
        <v>126</v>
      </c>
      <c r="C54" s="2" t="s">
        <v>176</v>
      </c>
      <c r="D54" s="3" t="s">
        <v>177</v>
      </c>
      <c r="E54" s="4">
        <v>3</v>
      </c>
      <c r="F54" s="5" t="s">
        <v>129</v>
      </c>
      <c r="G54" s="6"/>
      <c r="H54" s="6"/>
      <c r="I54" s="6">
        <v>143.28</v>
      </c>
      <c r="J54" s="6">
        <f t="shared" si="1"/>
        <v>0</v>
      </c>
      <c r="K54" s="7">
        <v>4.0000000000000001E-3</v>
      </c>
      <c r="L54" s="7">
        <v>1.2E-2</v>
      </c>
      <c r="M54" s="4"/>
      <c r="N54" s="4"/>
      <c r="O54" s="46"/>
      <c r="P54" s="30" t="s">
        <v>171</v>
      </c>
      <c r="V54" s="33" t="s">
        <v>130</v>
      </c>
      <c r="X54" s="27" t="s">
        <v>178</v>
      </c>
      <c r="Y54" s="27" t="s">
        <v>176</v>
      </c>
      <c r="Z54" s="30" t="s">
        <v>179</v>
      </c>
      <c r="AA54" s="30" t="s">
        <v>133</v>
      </c>
      <c r="AB54" s="30">
        <v>8</v>
      </c>
      <c r="AJ54" s="9" t="s">
        <v>134</v>
      </c>
      <c r="AK54" s="9" t="s">
        <v>65</v>
      </c>
    </row>
    <row r="55" spans="1:37" ht="20.399999999999999" x14ac:dyDescent="0.2">
      <c r="A55" s="45">
        <v>32</v>
      </c>
      <c r="B55" s="1" t="s">
        <v>56</v>
      </c>
      <c r="C55" s="2" t="s">
        <v>180</v>
      </c>
      <c r="D55" s="3" t="s">
        <v>181</v>
      </c>
      <c r="E55" s="4">
        <v>20</v>
      </c>
      <c r="F55" s="5" t="s">
        <v>161</v>
      </c>
      <c r="G55" s="6"/>
      <c r="H55" s="6">
        <v>92.4</v>
      </c>
      <c r="I55" s="6"/>
      <c r="J55" s="6">
        <f t="shared" si="1"/>
        <v>0</v>
      </c>
      <c r="K55" s="7">
        <v>1.3999999999999999E-4</v>
      </c>
      <c r="L55" s="7">
        <v>2.8E-3</v>
      </c>
      <c r="M55" s="4"/>
      <c r="N55" s="4"/>
      <c r="O55" s="46"/>
      <c r="P55" s="30" t="s">
        <v>171</v>
      </c>
      <c r="V55" s="33" t="s">
        <v>61</v>
      </c>
      <c r="W55" s="34">
        <v>1.94</v>
      </c>
      <c r="X55" s="27" t="s">
        <v>182</v>
      </c>
      <c r="Y55" s="27" t="s">
        <v>180</v>
      </c>
      <c r="Z55" s="30" t="s">
        <v>101</v>
      </c>
      <c r="AB55" s="30">
        <v>7</v>
      </c>
      <c r="AJ55" s="9" t="s">
        <v>64</v>
      </c>
      <c r="AK55" s="9" t="s">
        <v>65</v>
      </c>
    </row>
    <row r="56" spans="1:37" x14ac:dyDescent="0.2">
      <c r="A56" s="45">
        <v>33</v>
      </c>
      <c r="B56" s="1" t="s">
        <v>56</v>
      </c>
      <c r="C56" s="2" t="s">
        <v>183</v>
      </c>
      <c r="D56" s="3" t="s">
        <v>184</v>
      </c>
      <c r="E56" s="4">
        <v>21</v>
      </c>
      <c r="F56" s="5" t="s">
        <v>161</v>
      </c>
      <c r="G56" s="6"/>
      <c r="H56" s="6">
        <v>97.86</v>
      </c>
      <c r="I56" s="6"/>
      <c r="J56" s="6">
        <f t="shared" si="1"/>
        <v>0</v>
      </c>
      <c r="K56" s="7">
        <v>4.3E-3</v>
      </c>
      <c r="L56" s="7">
        <v>9.0300000000000005E-2</v>
      </c>
      <c r="M56" s="4"/>
      <c r="N56" s="4"/>
      <c r="O56" s="46"/>
      <c r="P56" s="30" t="s">
        <v>171</v>
      </c>
      <c r="V56" s="33" t="s">
        <v>61</v>
      </c>
      <c r="W56" s="34">
        <v>4.0110000000000001</v>
      </c>
      <c r="X56" s="27" t="s">
        <v>185</v>
      </c>
      <c r="Y56" s="27" t="s">
        <v>183</v>
      </c>
      <c r="Z56" s="30" t="s">
        <v>101</v>
      </c>
      <c r="AB56" s="30">
        <v>1</v>
      </c>
      <c r="AJ56" s="9" t="s">
        <v>64</v>
      </c>
      <c r="AK56" s="9" t="s">
        <v>65</v>
      </c>
    </row>
    <row r="57" spans="1:37" ht="20.399999999999999" x14ac:dyDescent="0.2">
      <c r="A57" s="45">
        <v>34</v>
      </c>
      <c r="B57" s="1" t="s">
        <v>69</v>
      </c>
      <c r="C57" s="2" t="s">
        <v>186</v>
      </c>
      <c r="D57" s="3" t="s">
        <v>187</v>
      </c>
      <c r="E57" s="4">
        <v>21</v>
      </c>
      <c r="F57" s="5" t="s">
        <v>161</v>
      </c>
      <c r="G57" s="6"/>
      <c r="H57" s="6">
        <v>476.49</v>
      </c>
      <c r="I57" s="6"/>
      <c r="J57" s="6">
        <f t="shared" si="1"/>
        <v>0</v>
      </c>
      <c r="K57" s="7">
        <v>9.0000000000000006E-5</v>
      </c>
      <c r="L57" s="7">
        <v>1.89E-3</v>
      </c>
      <c r="M57" s="4"/>
      <c r="N57" s="4"/>
      <c r="O57" s="46"/>
      <c r="P57" s="30" t="s">
        <v>171</v>
      </c>
      <c r="V57" s="33" t="s">
        <v>61</v>
      </c>
      <c r="W57" s="34">
        <v>13.86</v>
      </c>
      <c r="X57" s="27" t="s">
        <v>188</v>
      </c>
      <c r="Y57" s="27" t="s">
        <v>186</v>
      </c>
      <c r="Z57" s="30" t="s">
        <v>101</v>
      </c>
      <c r="AB57" s="30">
        <v>1</v>
      </c>
      <c r="AJ57" s="9" t="s">
        <v>64</v>
      </c>
      <c r="AK57" s="9" t="s">
        <v>65</v>
      </c>
    </row>
    <row r="58" spans="1:37" x14ac:dyDescent="0.2">
      <c r="A58" s="45">
        <v>35</v>
      </c>
      <c r="B58" s="1" t="s">
        <v>189</v>
      </c>
      <c r="C58" s="2" t="s">
        <v>190</v>
      </c>
      <c r="D58" s="3" t="s">
        <v>191</v>
      </c>
      <c r="E58" s="4">
        <v>31.4</v>
      </c>
      <c r="F58" s="5" t="s">
        <v>115</v>
      </c>
      <c r="G58" s="6"/>
      <c r="H58" s="6">
        <v>395.95</v>
      </c>
      <c r="I58" s="6"/>
      <c r="J58" s="6">
        <f t="shared" si="1"/>
        <v>0</v>
      </c>
      <c r="K58" s="7"/>
      <c r="L58" s="7"/>
      <c r="M58" s="4"/>
      <c r="N58" s="4"/>
      <c r="O58" s="46"/>
      <c r="P58" s="30" t="s">
        <v>171</v>
      </c>
      <c r="V58" s="33" t="s">
        <v>61</v>
      </c>
      <c r="W58" s="34">
        <v>16.987400000000001</v>
      </c>
      <c r="X58" s="27" t="s">
        <v>192</v>
      </c>
      <c r="Y58" s="27" t="s">
        <v>190</v>
      </c>
      <c r="Z58" s="30" t="s">
        <v>63</v>
      </c>
      <c r="AB58" s="30">
        <v>1</v>
      </c>
      <c r="AJ58" s="9" t="s">
        <v>64</v>
      </c>
      <c r="AK58" s="9" t="s">
        <v>65</v>
      </c>
    </row>
    <row r="59" spans="1:37" x14ac:dyDescent="0.2">
      <c r="A59" s="45">
        <v>36</v>
      </c>
      <c r="B59" s="1" t="s">
        <v>189</v>
      </c>
      <c r="C59" s="2" t="s">
        <v>193</v>
      </c>
      <c r="D59" s="3" t="s">
        <v>194</v>
      </c>
      <c r="E59" s="4">
        <v>942</v>
      </c>
      <c r="F59" s="5" t="s">
        <v>115</v>
      </c>
      <c r="G59" s="6"/>
      <c r="H59" s="6">
        <v>367.38</v>
      </c>
      <c r="I59" s="6"/>
      <c r="J59" s="6">
        <f t="shared" si="1"/>
        <v>0</v>
      </c>
      <c r="K59" s="7"/>
      <c r="L59" s="7"/>
      <c r="M59" s="4"/>
      <c r="N59" s="4"/>
      <c r="O59" s="46"/>
      <c r="P59" s="30" t="s">
        <v>171</v>
      </c>
      <c r="V59" s="33" t="s">
        <v>61</v>
      </c>
      <c r="X59" s="27" t="s">
        <v>195</v>
      </c>
      <c r="Y59" s="27" t="s">
        <v>193</v>
      </c>
      <c r="Z59" s="30" t="s">
        <v>63</v>
      </c>
      <c r="AB59" s="30">
        <v>7</v>
      </c>
      <c r="AJ59" s="9" t="s">
        <v>64</v>
      </c>
      <c r="AK59" s="9" t="s">
        <v>65</v>
      </c>
    </row>
    <row r="60" spans="1:37" x14ac:dyDescent="0.2">
      <c r="A60" s="45">
        <v>37</v>
      </c>
      <c r="B60" s="1" t="s">
        <v>189</v>
      </c>
      <c r="C60" s="2" t="s">
        <v>196</v>
      </c>
      <c r="D60" s="3" t="s">
        <v>197</v>
      </c>
      <c r="E60" s="4">
        <v>31.4</v>
      </c>
      <c r="F60" s="5" t="s">
        <v>115</v>
      </c>
      <c r="G60" s="6"/>
      <c r="H60" s="6">
        <v>399.41</v>
      </c>
      <c r="I60" s="6"/>
      <c r="J60" s="6">
        <f t="shared" si="1"/>
        <v>0</v>
      </c>
      <c r="K60" s="7"/>
      <c r="L60" s="7"/>
      <c r="M60" s="4"/>
      <c r="N60" s="4"/>
      <c r="O60" s="46"/>
      <c r="P60" s="30" t="s">
        <v>171</v>
      </c>
      <c r="V60" s="33" t="s">
        <v>61</v>
      </c>
      <c r="W60" s="34">
        <v>35.387799999999999</v>
      </c>
      <c r="X60" s="27" t="s">
        <v>198</v>
      </c>
      <c r="Y60" s="27" t="s">
        <v>196</v>
      </c>
      <c r="Z60" s="30" t="s">
        <v>63</v>
      </c>
      <c r="AB60" s="30">
        <v>7</v>
      </c>
      <c r="AJ60" s="9" t="s">
        <v>64</v>
      </c>
      <c r="AK60" s="9" t="s">
        <v>65</v>
      </c>
    </row>
    <row r="61" spans="1:37" x14ac:dyDescent="0.2">
      <c r="A61" s="45">
        <v>38</v>
      </c>
      <c r="B61" s="1" t="s">
        <v>199</v>
      </c>
      <c r="C61" s="2" t="s">
        <v>200</v>
      </c>
      <c r="D61" s="3" t="s">
        <v>201</v>
      </c>
      <c r="E61" s="4">
        <v>31.4</v>
      </c>
      <c r="F61" s="5" t="s">
        <v>115</v>
      </c>
      <c r="G61" s="6"/>
      <c r="H61" s="6">
        <v>471</v>
      </c>
      <c r="I61" s="6"/>
      <c r="J61" s="6">
        <f t="shared" si="1"/>
        <v>0</v>
      </c>
      <c r="K61" s="7"/>
      <c r="L61" s="7"/>
      <c r="M61" s="4"/>
      <c r="N61" s="4"/>
      <c r="O61" s="46"/>
      <c r="P61" s="30" t="s">
        <v>171</v>
      </c>
      <c r="V61" s="33" t="s">
        <v>61</v>
      </c>
      <c r="W61" s="34">
        <v>19.719200000000001</v>
      </c>
      <c r="X61" s="27" t="s">
        <v>202</v>
      </c>
      <c r="Y61" s="27" t="s">
        <v>200</v>
      </c>
      <c r="Z61" s="30" t="s">
        <v>63</v>
      </c>
      <c r="AB61" s="30">
        <v>1</v>
      </c>
      <c r="AJ61" s="9" t="s">
        <v>64</v>
      </c>
      <c r="AK61" s="9" t="s">
        <v>65</v>
      </c>
    </row>
    <row r="62" spans="1:37" ht="20.399999999999999" x14ac:dyDescent="0.2">
      <c r="A62" s="45">
        <v>39</v>
      </c>
      <c r="B62" s="1" t="s">
        <v>69</v>
      </c>
      <c r="C62" s="2" t="s">
        <v>203</v>
      </c>
      <c r="D62" s="3" t="s">
        <v>204</v>
      </c>
      <c r="E62" s="4">
        <v>22</v>
      </c>
      <c r="F62" s="5" t="s">
        <v>115</v>
      </c>
      <c r="G62" s="6"/>
      <c r="H62" s="6">
        <v>990</v>
      </c>
      <c r="I62" s="6"/>
      <c r="J62" s="6">
        <f t="shared" si="1"/>
        <v>0</v>
      </c>
      <c r="K62" s="7"/>
      <c r="L62" s="7"/>
      <c r="M62" s="4"/>
      <c r="N62" s="4"/>
      <c r="O62" s="46"/>
      <c r="P62" s="30" t="s">
        <v>171</v>
      </c>
      <c r="V62" s="33" t="s">
        <v>61</v>
      </c>
      <c r="X62" s="27" t="s">
        <v>205</v>
      </c>
      <c r="Y62" s="27" t="s">
        <v>203</v>
      </c>
      <c r="Z62" s="30" t="s">
        <v>63</v>
      </c>
      <c r="AB62" s="30">
        <v>7</v>
      </c>
      <c r="AJ62" s="9" t="s">
        <v>64</v>
      </c>
      <c r="AK62" s="9" t="s">
        <v>65</v>
      </c>
    </row>
    <row r="63" spans="1:37" ht="20.399999999999999" x14ac:dyDescent="0.2">
      <c r="A63" s="45">
        <v>40</v>
      </c>
      <c r="B63" s="1" t="s">
        <v>189</v>
      </c>
      <c r="C63" s="2" t="s">
        <v>206</v>
      </c>
      <c r="D63" s="3" t="s">
        <v>207</v>
      </c>
      <c r="E63" s="4">
        <v>9.4</v>
      </c>
      <c r="F63" s="5" t="s">
        <v>115</v>
      </c>
      <c r="G63" s="6"/>
      <c r="H63" s="6">
        <v>75.2</v>
      </c>
      <c r="I63" s="6"/>
      <c r="J63" s="6">
        <f t="shared" si="1"/>
        <v>0</v>
      </c>
      <c r="K63" s="7"/>
      <c r="L63" s="7"/>
      <c r="M63" s="4"/>
      <c r="N63" s="4"/>
      <c r="O63" s="46"/>
      <c r="P63" s="30" t="s">
        <v>171</v>
      </c>
      <c r="V63" s="33" t="s">
        <v>61</v>
      </c>
      <c r="X63" s="27" t="s">
        <v>208</v>
      </c>
      <c r="Y63" s="27" t="s">
        <v>206</v>
      </c>
      <c r="Z63" s="30" t="s">
        <v>63</v>
      </c>
      <c r="AB63" s="30">
        <v>7</v>
      </c>
      <c r="AJ63" s="9" t="s">
        <v>64</v>
      </c>
      <c r="AK63" s="9" t="s">
        <v>65</v>
      </c>
    </row>
    <row r="64" spans="1:37" ht="10.8" thickBot="1" x14ac:dyDescent="0.25">
      <c r="A64" s="47">
        <v>41</v>
      </c>
      <c r="B64" s="48" t="s">
        <v>56</v>
      </c>
      <c r="C64" s="49" t="s">
        <v>209</v>
      </c>
      <c r="D64" s="50" t="s">
        <v>210</v>
      </c>
      <c r="E64" s="51">
        <v>36.281999999999996</v>
      </c>
      <c r="F64" s="52" t="s">
        <v>115</v>
      </c>
      <c r="G64" s="53"/>
      <c r="H64" s="53">
        <v>895.44</v>
      </c>
      <c r="I64" s="53"/>
      <c r="J64" s="53">
        <f t="shared" si="1"/>
        <v>0</v>
      </c>
      <c r="K64" s="54"/>
      <c r="L64" s="54"/>
      <c r="M64" s="51"/>
      <c r="N64" s="51"/>
      <c r="O64" s="55"/>
      <c r="P64" s="30" t="s">
        <v>171</v>
      </c>
      <c r="V64" s="33" t="s">
        <v>61</v>
      </c>
      <c r="W64" s="34">
        <v>0.39910200000000001</v>
      </c>
      <c r="X64" s="27" t="s">
        <v>211</v>
      </c>
      <c r="Y64" s="27" t="s">
        <v>209</v>
      </c>
      <c r="Z64" s="30" t="s">
        <v>101</v>
      </c>
      <c r="AB64" s="30">
        <v>7</v>
      </c>
      <c r="AJ64" s="9" t="s">
        <v>64</v>
      </c>
      <c r="AK64" s="9" t="s">
        <v>65</v>
      </c>
    </row>
    <row r="65" spans="1:23" ht="10.8" thickBot="1" x14ac:dyDescent="0.25">
      <c r="D65" s="66" t="s">
        <v>212</v>
      </c>
      <c r="E65" s="67"/>
      <c r="F65" s="68"/>
      <c r="G65" s="67"/>
      <c r="H65" s="67">
        <v>4351.49</v>
      </c>
      <c r="I65" s="67">
        <v>143.28</v>
      </c>
      <c r="J65" s="67">
        <f>SUM(J52:J64)</f>
        <v>0</v>
      </c>
      <c r="K65" s="69"/>
      <c r="L65" s="69">
        <v>0.10699</v>
      </c>
      <c r="M65" s="70"/>
      <c r="N65" s="70"/>
      <c r="O65" s="71"/>
      <c r="W65" s="34">
        <v>92.523501999999993</v>
      </c>
    </row>
    <row r="66" spans="1:23" ht="10.8" thickBot="1" x14ac:dyDescent="0.25">
      <c r="D66" s="60" t="s">
        <v>213</v>
      </c>
      <c r="E66" s="31"/>
      <c r="H66" s="31">
        <v>10592.67</v>
      </c>
      <c r="I66" s="31">
        <v>2418.19</v>
      </c>
      <c r="J66" s="85">
        <f>J19+J23+J27+J32+J50+J65</f>
        <v>0</v>
      </c>
      <c r="L66" s="32">
        <v>36.281526589999999</v>
      </c>
      <c r="N66" s="29">
        <v>31.4</v>
      </c>
      <c r="W66" s="34">
        <v>260.55743100000001</v>
      </c>
    </row>
    <row r="67" spans="1:23" ht="10.8" thickBot="1" x14ac:dyDescent="0.25">
      <c r="D67" s="61" t="s">
        <v>219</v>
      </c>
      <c r="E67" s="115"/>
      <c r="F67" s="116"/>
      <c r="G67" s="116"/>
      <c r="H67" s="86">
        <v>10592.67</v>
      </c>
      <c r="I67" s="86">
        <v>2418.19</v>
      </c>
      <c r="J67" s="87">
        <f>J66</f>
        <v>0</v>
      </c>
      <c r="L67" s="32">
        <v>36.281526589999999</v>
      </c>
      <c r="N67" s="29">
        <v>31.4</v>
      </c>
      <c r="W67" s="34">
        <v>260.55743100000001</v>
      </c>
    </row>
    <row r="68" spans="1:23" x14ac:dyDescent="0.2">
      <c r="D68" s="108"/>
      <c r="E68" s="109"/>
      <c r="F68" s="109"/>
      <c r="G68" s="109"/>
      <c r="H68" s="110"/>
      <c r="I68" s="110"/>
      <c r="J68" s="111"/>
    </row>
    <row r="69" spans="1:23" x14ac:dyDescent="0.2">
      <c r="D69" s="108"/>
      <c r="E69" s="109"/>
      <c r="F69" s="109"/>
      <c r="G69" s="109"/>
      <c r="H69" s="110"/>
      <c r="I69" s="110"/>
      <c r="J69" s="111"/>
    </row>
    <row r="71" spans="1:23" x14ac:dyDescent="0.2">
      <c r="A71" s="112" t="s">
        <v>226</v>
      </c>
      <c r="B71" s="112"/>
      <c r="C71" s="112"/>
      <c r="D71" s="112"/>
    </row>
    <row r="72" spans="1:23" x14ac:dyDescent="0.2">
      <c r="A72" s="107"/>
      <c r="B72" s="107"/>
      <c r="C72" s="107"/>
      <c r="D72" s="107"/>
    </row>
    <row r="73" spans="1:23" x14ac:dyDescent="0.2">
      <c r="A73" s="107"/>
      <c r="B73" s="107"/>
      <c r="C73" s="107"/>
      <c r="D73" s="107"/>
    </row>
    <row r="75" spans="1:23" x14ac:dyDescent="0.2">
      <c r="E75" s="29" t="s">
        <v>225</v>
      </c>
    </row>
    <row r="76" spans="1:23" x14ac:dyDescent="0.2">
      <c r="E76" s="105" t="s">
        <v>223</v>
      </c>
    </row>
    <row r="77" spans="1:23" x14ac:dyDescent="0.2">
      <c r="E77" s="105" t="s">
        <v>224</v>
      </c>
    </row>
  </sheetData>
  <mergeCells count="13">
    <mergeCell ref="A71:D71"/>
    <mergeCell ref="O9:O10"/>
    <mergeCell ref="E67:G67"/>
    <mergeCell ref="K9:L9"/>
    <mergeCell ref="M9:N9"/>
    <mergeCell ref="A9:A10"/>
    <mergeCell ref="B9:B10"/>
    <mergeCell ref="C9:C10"/>
    <mergeCell ref="E9:E10"/>
    <mergeCell ref="G9:G10"/>
    <mergeCell ref="F9:F10"/>
    <mergeCell ref="D9:D10"/>
    <mergeCell ref="J9:J1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Šramová Dana</dc:creator>
  <cp:lastModifiedBy>Šramová Dana</cp:lastModifiedBy>
  <cp:lastPrinted>2022-05-23T09:02:01Z</cp:lastPrinted>
  <dcterms:created xsi:type="dcterms:W3CDTF">2022-05-20T12:32:43Z</dcterms:created>
  <dcterms:modified xsi:type="dcterms:W3CDTF">2022-05-30T10:40:44Z</dcterms:modified>
</cp:coreProperties>
</file>