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tabRatio="918" activeTab="10"/>
  </bookViews>
  <sheets>
    <sheet name="Suhrn" sheetId="1" r:id="rId1"/>
    <sheet name="Vseob pol" sheetId="2" r:id="rId2"/>
    <sheet name="SO 01" sheetId="3" r:id="rId3"/>
    <sheet name="SO 02 stavba" sheetId="4" r:id="rId4"/>
    <sheet name="SO 02 ZTI" sheetId="5" r:id="rId5"/>
    <sheet name="SO 02 VZT" sheetId="6" r:id="rId6"/>
    <sheet name="SO 02 ELI" sheetId="7" r:id="rId7"/>
    <sheet name="SO 03" sheetId="8" r:id="rId8"/>
    <sheet name="SO 04" sheetId="9" r:id="rId9"/>
    <sheet name="SO 05" sheetId="10" r:id="rId10"/>
    <sheet name="SO 06" sheetId="11" r:id="rId11"/>
    <sheet name="SO 07" sheetId="12" r:id="rId12"/>
    <sheet name="SO 08" sheetId="13" r:id="rId13"/>
    <sheet name="SO 09" sheetId="14" r:id="rId14"/>
    <sheet name="SO 10" sheetId="15" r:id="rId15"/>
    <sheet name="SO 11" sheetId="16" r:id="rId16"/>
    <sheet name="PS 01.1" sheetId="17" r:id="rId17"/>
    <sheet name="PS 01.2" sheetId="18" r:id="rId18"/>
    <sheet name="PS 01.3" sheetId="19" r:id="rId19"/>
    <sheet name="PS 01.4" sheetId="20" r:id="rId20"/>
    <sheet name="PS 01.5" sheetId="21" r:id="rId21"/>
    <sheet name="PS 01.6" sheetId="22" r:id="rId22"/>
    <sheet name="PS 02" sheetId="23" r:id="rId23"/>
  </sheets>
  <definedNames>
    <definedName name="_xlnm.Print_Titles" localSheetId="16">'PS 01.1'!$5:$6</definedName>
    <definedName name="_xlnm.Print_Titles" localSheetId="17">'PS 01.2'!$5:$6</definedName>
    <definedName name="_xlnm.Print_Titles" localSheetId="18">'PS 01.3'!$5:$6</definedName>
    <definedName name="_xlnm.Print_Titles" localSheetId="19">'PS 01.4'!$5:$6</definedName>
    <definedName name="_xlnm.Print_Titles" localSheetId="20">'PS 01.5'!$5:$6</definedName>
    <definedName name="_xlnm.Print_Titles" localSheetId="21">'PS 01.6'!$5:$6</definedName>
    <definedName name="_xlnm.Print_Titles" localSheetId="22">'PS 02'!$4:$5</definedName>
    <definedName name="_xlnm.Print_Titles" localSheetId="3">'SO 02 stavba'!$5:$5</definedName>
    <definedName name="_xlnm.Print_Area" localSheetId="2">'SO 01'!$A$1:$F$73</definedName>
    <definedName name="_xlnm.Print_Area" localSheetId="6">'SO 02 ELI'!$A$1:$F$51</definedName>
    <definedName name="_xlnm.Print_Area" localSheetId="3">'SO 02 stavba'!$A$1:$F$43</definedName>
    <definedName name="_xlnm.Print_Area" localSheetId="5">'SO 02 VZT'!$A$1:$F$17</definedName>
    <definedName name="_xlnm.Print_Area" localSheetId="4">'SO 02 ZTI'!$A$1:$F$104</definedName>
    <definedName name="_xlnm.Print_Area" localSheetId="7">'SO 03'!$A$1:$F$72</definedName>
    <definedName name="_xlnm.Print_Area" localSheetId="8">'SO 04'!$A$1:$F$39</definedName>
    <definedName name="_xlnm.Print_Area" localSheetId="9">'SO 05'!$A$1:$F$54</definedName>
    <definedName name="_xlnm.Print_Area" localSheetId="10">'SO 06'!$A$1:$F$28</definedName>
    <definedName name="_xlnm.Print_Area" localSheetId="11">'SO 07'!$A$1:$F$10</definedName>
    <definedName name="_xlnm.Print_Area" localSheetId="12">'SO 08'!$A$1:$F$34</definedName>
    <definedName name="_xlnm.Print_Area" localSheetId="13">'SO 09'!$A$1:$F$73</definedName>
    <definedName name="_xlnm.Print_Area" localSheetId="14">'SO 10'!$A$1:$F$25</definedName>
    <definedName name="_xlnm.Print_Area" localSheetId="15">'SO 11'!$A$1:$F$38</definedName>
    <definedName name="_xlnm.Print_Area" localSheetId="0">'Suhrn'!$A$1:$D$34</definedName>
    <definedName name="_xlnm.Print_Area" localSheetId="1">'Vseob pol'!$A$1:$F$11</definedName>
  </definedNames>
  <calcPr fullCalcOnLoad="1" fullPrecision="0"/>
</workbook>
</file>

<file path=xl/sharedStrings.xml><?xml version="1.0" encoding="utf-8"?>
<sst xmlns="http://schemas.openxmlformats.org/spreadsheetml/2006/main" count="2168" uniqueCount="1044">
  <si>
    <t>Stavba:   Bukovec - Intenzifikácia ÚV</t>
  </si>
  <si>
    <t>Objekt:   SO 02 - Stavebné úpravy chemického hospodárstva a laboratórií</t>
  </si>
  <si>
    <t>Časť:</t>
  </si>
  <si>
    <t>SO 02 - Stavebná časť</t>
  </si>
  <si>
    <t>Č.</t>
  </si>
  <si>
    <t>Popis</t>
  </si>
  <si>
    <t>MJ</t>
  </si>
  <si>
    <t>Množstvo celkom</t>
  </si>
  <si>
    <t>Cena jednotková</t>
  </si>
  <si>
    <t>Cena celkom</t>
  </si>
  <si>
    <t>1</t>
  </si>
  <si>
    <t>3</t>
  </si>
  <si>
    <t>4</t>
  </si>
  <si>
    <t>5</t>
  </si>
  <si>
    <t>6</t>
  </si>
  <si>
    <t>7</t>
  </si>
  <si>
    <t xml:space="preserve">ZVISLÉ A KOMPLETNÉ KONŠTRUKCIE   </t>
  </si>
  <si>
    <t xml:space="preserve">Vyhotovenie priečky z tehál na maltu VPC hr. do 100mm, vrátane materiálu a presunu hmôt   </t>
  </si>
  <si>
    <t>m2</t>
  </si>
  <si>
    <t xml:space="preserve">VODOROVNÉ KONŠTRUKCIE   </t>
  </si>
  <si>
    <t xml:space="preserve">Sadrokartonový podhľad, vrátane montáže, materiálu a presunu hmôt   </t>
  </si>
  <si>
    <t xml:space="preserve">Kazetový podhľad - AMF 600x600, vrátane montáže, materiálu a presunu hmôt   </t>
  </si>
  <si>
    <t xml:space="preserve">ÚPRAVY POVRCHOV, PODLAHY, OSADENIE   </t>
  </si>
  <si>
    <t xml:space="preserve">Nivelizácia podlahy, materiálu a presunu hmôt   </t>
  </si>
  <si>
    <t xml:space="preserve">Keramická dlažba, vrátane montáže, materiálu a presunu hmôt   </t>
  </si>
  <si>
    <t xml:space="preserve">Polyuretánová liata podlaha, vrátane montáže, materiálu a presunu hmôt   </t>
  </si>
  <si>
    <t xml:space="preserve">Podlaha z marmolea, vrátane montáže, materiálu a presunu hmôt   </t>
  </si>
  <si>
    <t xml:space="preserve">Vyspadovanie podlahy pomocou betonového poteru, vrátane materiálu a presunu hmôt   </t>
  </si>
  <si>
    <t>m3</t>
  </si>
  <si>
    <t xml:space="preserve">Keramický obklad na steny a betónové stoly, vrátane montáže, materiálu a presunu hmôt   </t>
  </si>
  <si>
    <t xml:space="preserve">Náter obvodových stien, vrátane výspraviek stien, materiálu a presunu hmôt   </t>
  </si>
  <si>
    <t xml:space="preserve">Umyvateľný hygienický náter, vrátane materiálu a presunu hmôt   </t>
  </si>
  <si>
    <t xml:space="preserve">Sanácia stropov a stien podľa PD, vrátane materiálu a presunu hmôt   </t>
  </si>
  <si>
    <t xml:space="preserve">OSTATNÉ KONŠTRUKCIE A PRÁCE   </t>
  </si>
  <si>
    <t xml:space="preserve">Búranie priečok a otvorov (do 4 m2) v murive z tehál MV, MVC hr. do 15 cm   </t>
  </si>
  <si>
    <t xml:space="preserve">Demontáž umyvadla a jeho vytokových armatúr, vrátane uloženia odpadu na skládku a presunu hmôt   </t>
  </si>
  <si>
    <t>kus</t>
  </si>
  <si>
    <t xml:space="preserve">Demontáž WC misy a jej vytokovej armatúry, vrátane uloženia odpadu na skládku a presunu hmôt   </t>
  </si>
  <si>
    <t xml:space="preserve">Demontáž drezu a jeho vytokovej armatúry, vrátane uloženia odpadu na skládku a presunu hmôt   </t>
  </si>
  <si>
    <t xml:space="preserve">Demontáž pisoáru a jeho vytokovej armatúry, vrátane uloženia odpadu na skládku a presunu hmôt   </t>
  </si>
  <si>
    <t xml:space="preserve">Demontáž okien aj s ich parapetami, vrátane presunu hmôt   </t>
  </si>
  <si>
    <t xml:space="preserve">Vybúr. otvorov do 0,25 m2 v strope aj v podlahe, hr. do 30 cm   </t>
  </si>
  <si>
    <t xml:space="preserve">Vybúranie vrstvy podlahy - cem. poter hr. 50mm   </t>
  </si>
  <si>
    <t xml:space="preserve">Vodorovná doprava sute po suchu do 1 km, vrátane všetkých príplatkov a poplatkov za skladovanie   </t>
  </si>
  <si>
    <t>t</t>
  </si>
  <si>
    <t xml:space="preserve">Drevené dvere jednokrídlové 900x2000, vrátane oc. zárubne  a zámku vložkového, vrátane montáže, materiálu a presunu hmôt   </t>
  </si>
  <si>
    <t xml:space="preserve">Kovové dvere jednokrídlové 900x2000, vrátane oc. zárubne a zámku bezpečnostného vložkového, vrátane montáže, materiálu a presunu hmôt   </t>
  </si>
  <si>
    <t xml:space="preserve">Kovové dvere jednokrídlové 800x2000, vrátane oc. zárubne a zámku bezpečnostného vložkového, vrátane montáže, materiálu a presunu hmôt   </t>
  </si>
  <si>
    <t xml:space="preserve">Drevené dvere jednokrídlové 800x2000, vrátane oc. zárubne a zámku vložkového, vrátane montáže, materiálu a presunu hmôt   </t>
  </si>
  <si>
    <t xml:space="preserve">Drevené dvere jednokrídlové 700x2000, vrátane oc. zárubne a zámku vložkového, vrátane montáže, materiálu a presunu hmôt   </t>
  </si>
  <si>
    <t xml:space="preserve">Drevené dvere jednokrídlové 600x2000, vrátane oc. zárubne a zámku vložkového, vrátane montáže, materiálu a presunu hmôt   </t>
  </si>
  <si>
    <t xml:space="preserve">Osadenie vybratých okien aj ich parapetov, vrátane presunu hmôt   </t>
  </si>
  <si>
    <t xml:space="preserve">Realizácia stola  3700x600x80 z betónu C25/30 podľa PD, vrátane vystuženia kari sieťou KH 30 6x6/100x100 a pilierov z bet. tvárnic PT 10 výška 750mm, debnenia, materiálu a presunu hmôt   </t>
  </si>
  <si>
    <t>kpl</t>
  </si>
  <si>
    <t xml:space="preserve">Realizácia stola 2400x600x80 z betónu C25/30 podľa PD, vrátane vystuženia kari sieťou KH 30 6x6/100x100 a pilierov z betónových tvárnic PT 10 výška 750mm, debnenia, materiálu a presunu hmôt   </t>
  </si>
  <si>
    <t xml:space="preserve">Celkom   </t>
  </si>
  <si>
    <t xml:space="preserve">Montáž káblov CYKY-J, vrátane dodávky materiálu   </t>
  </si>
  <si>
    <t>m</t>
  </si>
  <si>
    <t xml:space="preserve">D+MKábel NHXH-J 3x1,5   </t>
  </si>
  <si>
    <t xml:space="preserve">D+M Vodič H07V-K 25 zž   </t>
  </si>
  <si>
    <t xml:space="preserve">D+M Vodič H07V-K 6 zž   </t>
  </si>
  <si>
    <t xml:space="preserve">D+M Kábel FTP cat.5e   </t>
  </si>
  <si>
    <t xml:space="preserve">Ukončenie vodičov vč.zapojenia a vodičovej koncovky do 2.5 mm2   </t>
  </si>
  <si>
    <t>ks</t>
  </si>
  <si>
    <t xml:space="preserve">Ukončenie vodičov vč.zapojenia a vodičovej koncovky do 6 mm2   </t>
  </si>
  <si>
    <t xml:space="preserve">Ukončenie vodičov vč. zapojenia a vodičovej koncovky do 16 mm2   </t>
  </si>
  <si>
    <t xml:space="preserve">Bernard svorka vrátane pásika   </t>
  </si>
  <si>
    <t xml:space="preserve">Rozvádzač RP1.1   </t>
  </si>
  <si>
    <t xml:space="preserve">Rozvádzač RP1.2   </t>
  </si>
  <si>
    <t xml:space="preserve">Rozvádzač RP2.1   </t>
  </si>
  <si>
    <t xml:space="preserve">Rozvádzač RP2.2   </t>
  </si>
  <si>
    <t xml:space="preserve">Práce spojené s náplňou rozvádzača   </t>
  </si>
  <si>
    <t>hod</t>
  </si>
  <si>
    <t xml:space="preserve">EL1 - Svietidlo žiarovkové so senzorom pohybu, max. 60W, 230V/50Hz, IP20   </t>
  </si>
  <si>
    <t xml:space="preserve">Zapojenie svietidla   </t>
  </si>
  <si>
    <t xml:space="preserve">EL2 - Svietidlo žiarovkové, max. 60W, 230V/50Hz, IP20   </t>
  </si>
  <si>
    <t xml:space="preserve">EL3 - Svietidlo žiarivkové, Al. leštená mriežka, lineárna žiarivka 2x36W, EVG predradník, IP20   </t>
  </si>
  <si>
    <t xml:space="preserve">EL4 - Svietidlo priemyselné žiarivkové, lineárna žiarivka 2x36W, EVG predradník, IP65   </t>
  </si>
  <si>
    <t xml:space="preserve">EL5 - Svietidlo žiarivkové núdzové SEC Evolux Multievo, LED 8W, autonómnosť 2h, 230V/50Hz, IP40   </t>
  </si>
  <si>
    <t xml:space="preserve">Zapojenie núdzového svietidla   </t>
  </si>
  <si>
    <t xml:space="preserve">Lineárna žiarivka 230V/36W   </t>
  </si>
  <si>
    <t xml:space="preserve">Kompaktná žiarivka 230V/18W   </t>
  </si>
  <si>
    <t xml:space="preserve">Spínač jednopólový, radenie č.1, 230V/10A, IP21   </t>
  </si>
  <si>
    <t xml:space="preserve">Spínač dvojpólový, radenie č.2, 230V/10A, IP21   </t>
  </si>
  <si>
    <t xml:space="preserve">Spínač sériový, radenie č.5, 230V/10A, IP21   </t>
  </si>
  <si>
    <t xml:space="preserve">Prepínač striedavý, radenie č.6, 230V/10A, IP21   </t>
  </si>
  <si>
    <t xml:space="preserve">Tlačidlo polozápustné, 230V/10A, IP21   </t>
  </si>
  <si>
    <t xml:space="preserve">Zásuvka jednoduchá polozápustná, 230V/16A, IP21   </t>
  </si>
  <si>
    <t xml:space="preserve">Zásuvka dvojnásobná polozápustná, 230V/16A, IP21   </t>
  </si>
  <si>
    <t xml:space="preserve">Zásuvka dátová polozápustná, 1xRJ45, IP21   </t>
  </si>
  <si>
    <t xml:space="preserve">Krabica pristrojová   </t>
  </si>
  <si>
    <t xml:space="preserve">Krabica Inštalačná s viečkom   </t>
  </si>
  <si>
    <t xml:space="preserve">Hmoždinka H8+skrutka   </t>
  </si>
  <si>
    <t xml:space="preserve">Označovací štítok   </t>
  </si>
  <si>
    <t xml:space="preserve">Material pre protipožiarné upchavky   </t>
  </si>
  <si>
    <t>kg</t>
  </si>
  <si>
    <t xml:space="preserve">Pomocný materiál   </t>
  </si>
  <si>
    <t>sada</t>
  </si>
  <si>
    <t xml:space="preserve">Sekacie prace a frezovanie   </t>
  </si>
  <si>
    <t xml:space="preserve">Prieraz murivom   </t>
  </si>
  <si>
    <t>hod.</t>
  </si>
  <si>
    <t>Objekt:   SO 04 - Elektroinštalácia v objektoch úpravne vody</t>
  </si>
  <si>
    <t xml:space="preserve">ELEKTROINŠTALÁCIA   </t>
  </si>
  <si>
    <t>Montáž Kábel CYKY-J , vrátane dodávky materiálu</t>
  </si>
  <si>
    <t>Kábel CYKY-O,vrátane dodávky materiálu</t>
  </si>
  <si>
    <t>Montáž Kábel NHXH-J, vratane dodávky</t>
  </si>
  <si>
    <t>Montáž Kábel 1-AYKY-J, vrátane dodávky materiálu</t>
  </si>
  <si>
    <t xml:space="preserve">Uchytenie rúrok, pvc žľabov , zásuvkovych skríň,,zásuviek, svietidiel a ovládacich prvkov   </t>
  </si>
  <si>
    <t>kpl.</t>
  </si>
  <si>
    <t xml:space="preserve">Pomocný inštalačný material pre drôteny nerezový žľab   </t>
  </si>
  <si>
    <t xml:space="preserve">Demontážne práce   </t>
  </si>
  <si>
    <t xml:space="preserve">Identifikácia jestvujúcich obvodov   </t>
  </si>
  <si>
    <t>Objekt:   SO 08 - Stavebné úpravy vápenného hospodárstva</t>
  </si>
  <si>
    <t xml:space="preserve">Navrtanie a zalepenie výstuže   </t>
  </si>
  <si>
    <t xml:space="preserve">Kompl. konštr. ČOV, nádrží, vodojemov, kanálov zo ŽB mrazuvzd. tr. C 30/37 XF 3 hr. 80-150 mm, vrátane výstuží z ocele 10 505, zhotovenia a odstránenia debnenia   </t>
  </si>
  <si>
    <t xml:space="preserve">Vnút. hydroizol. vysekanie a škárovanie drážky 2x2cm   </t>
  </si>
  <si>
    <t xml:space="preserve">Naplnenie a vyprázdnenie nádrže pre účely vymývacie do 1000 m3, vrátane skúšky vodotesnosti   </t>
  </si>
  <si>
    <t xml:space="preserve">Vyčistenie priemyselných budov/hál, nádrží, čistiarní, žľabov a kanálov, vrátane ľahkých lešení do 1,9 m   </t>
  </si>
  <si>
    <t xml:space="preserve">Búranie základov z betónu prostého alebo otvorov   </t>
  </si>
  <si>
    <t xml:space="preserve">Prerušenie oceľ. profilov do 700 mm2   </t>
  </si>
  <si>
    <t xml:space="preserve">Tesnenie prestupov prechodka GP DN200   </t>
  </si>
  <si>
    <t xml:space="preserve">Jadrové vrty diamantovými korunkami do D 250 mm do stien železobetónových   </t>
  </si>
  <si>
    <t>cm</t>
  </si>
  <si>
    <t xml:space="preserve">Odvoz sute a vybúraných hmôt na skládku, vrátane príplatkov za každý ďalší 1 km a vnútrostaveniskovej dopravy,vrátane poplatkov a presunov hmôt nádrže a zásobníkov monolit.   </t>
  </si>
  <si>
    <t xml:space="preserve">D+M Kompozitný plný kryt 30x1000x4000   </t>
  </si>
  <si>
    <t xml:space="preserve">D+M Kompozitný rošt v.38   </t>
  </si>
  <si>
    <t xml:space="preserve">Demontáž ostatných doplnkov, do 550 kg vrátane presunu hmôt a výkupu plechu   </t>
  </si>
  <si>
    <t xml:space="preserve">Odstránenie malieb  výšky do 5 m oškrabaním   </t>
  </si>
  <si>
    <t xml:space="preserve">Rezanie potrubia   </t>
  </si>
  <si>
    <t>Objekt:   SO 09 -  Vykurovanie</t>
  </si>
  <si>
    <t xml:space="preserve">IZOLÁCIE TEPELNÉ BEŽNÝCH STAVEB. KONŠTRUKCIÍ   </t>
  </si>
  <si>
    <t xml:space="preserve">Montáž trubíc z PE, hr.do 10 mm,vnút.priemer do 38   </t>
  </si>
  <si>
    <t xml:space="preserve">Montáž trubíc z PE, hr.do 10 mm,vnút.priemer 42-70   </t>
  </si>
  <si>
    <t xml:space="preserve">Izolač.trub. 57/9 PE,102°C TUBOLIT DG   </t>
  </si>
  <si>
    <t>bm</t>
  </si>
  <si>
    <t xml:space="preserve">Izolač.trub.20/5 PE,102°C TUBOLIT DG   </t>
  </si>
  <si>
    <t xml:space="preserve">Izolač.trub.28/5 PE,102°C TUBOLIT DG   </t>
  </si>
  <si>
    <t xml:space="preserve">Izolač.trub.38/5 PE,102°C TUBOLIT DG   </t>
  </si>
  <si>
    <t xml:space="preserve">Izolač.trub.48/9 PE,102°C TUBOLIT DG   </t>
  </si>
  <si>
    <t xml:space="preserve">Izolač.trub.76/9 PE,102°C TUBOLIT DG   </t>
  </si>
  <si>
    <t xml:space="preserve">PVC páska čierna, lepidlo   </t>
  </si>
  <si>
    <t xml:space="preserve">ÚSTREDNÉ VYKUROVANIE-KOTOLNE   </t>
  </si>
  <si>
    <t xml:space="preserve">Montáž kotla teplovodného 160-185 kW s príslušenstvom   </t>
  </si>
  <si>
    <t>súb</t>
  </si>
  <si>
    <t xml:space="preserve">Montáž čerpadlového automatu s úpravňou vody, uvedenie do prevádzky, vrátane presunu hmôt   </t>
  </si>
  <si>
    <t xml:space="preserve">Demontáž kotla 465 do 730 kW, vrátane vypúšťania vody z kotla samospádom a premiestnenia vybúraných hmôt   </t>
  </si>
  <si>
    <t xml:space="preserve">Teplovodný kondenzačný plynový kotol napr. Weishaupt WTC-GB 170-A=2 ks, pripojovacia sada, anuloid, komínový set, regulácia pre 4 okuhy   </t>
  </si>
  <si>
    <t xml:space="preserve">Čerpadlový automat napr. Flamcomat M0, nádoba G200, úpravňa vody Aquina WMK 5600 SXT, servis   </t>
  </si>
  <si>
    <t xml:space="preserve">ÚSTREDNÉ VYKUROVANIE-STROJOVNE   </t>
  </si>
  <si>
    <t xml:space="preserve">Montáž orientačného štítka   </t>
  </si>
  <si>
    <t xml:space="preserve">Montáž čerpadla (do potrubia) obehového špirálového DN 25, vrátane presunu hmôt   </t>
  </si>
  <si>
    <t xml:space="preserve">Montáž čerpadla (do potrubia) obehového špirálového DN 40, vrátane presunu hmôt   </t>
  </si>
  <si>
    <t xml:space="preserve">Demontáž teplovzdušných súprav   </t>
  </si>
  <si>
    <t xml:space="preserve">Vypustenie vody z rozvodu UK   </t>
  </si>
  <si>
    <t xml:space="preserve">Demontáž nádrže beztlakovej, odpojenie od rozvodov potrubia nádrže objemu do 1000 l   </t>
  </si>
  <si>
    <t xml:space="preserve">Demontáž čerpadla obehového špirálového (do potrubia) DN 65,  -0,02400t   </t>
  </si>
  <si>
    <t xml:space="preserve">Vnútrostaveniskové premiestnenie vybúraných hmôt strojovní vodorovne 100 m z objektov výšky do 6 m   </t>
  </si>
  <si>
    <t xml:space="preserve">čerpadlo Grundfos Alpha2 25-60/230V   </t>
  </si>
  <si>
    <t xml:space="preserve">čerpadlo Grundfos Magna3 32-80/F, 230V   </t>
  </si>
  <si>
    <t xml:space="preserve">čerpadlo Grundfos Magna3 40-80/F, 230V   </t>
  </si>
  <si>
    <t xml:space="preserve">ÚSTREDNÉ VYKUROVANIE-ROZVOD POTRUBIA   </t>
  </si>
  <si>
    <t xml:space="preserve">Demontáž potrubia z oceľových rúrok závitových do DN 15 do DN 50, vrátane vnútrostaveniskového premiestnenia hmôt   </t>
  </si>
  <si>
    <t xml:space="preserve">Demontáž potrubia z oceľových rúrok hladkých nad 60, 3 do D 133   </t>
  </si>
  <si>
    <t xml:space="preserve">Potrubie z rúrok závitových zosilnených nízkotlakových DN 15 - DN 50, vrátane priplatkov k cene za zhotovenie prípojky, priestupových manžiet,tlakovej skúšky a presunu hmôt   </t>
  </si>
  <si>
    <t xml:space="preserve">Potrubie z rúrok hladkých bezšvových nízkotlakových priemer 76/3, 2, vrátane príplatku za zhotovenie prípojky a tlakovej skúšky   </t>
  </si>
  <si>
    <t xml:space="preserve">Potrubie z rúrok hladkých bezšvových nízkotlakových priemer 89/3, 6, vrátane tlakovej skúšky   </t>
  </si>
  <si>
    <t xml:space="preserve">Rozrezanie konzoly, podpery a výložníka pre potrubie z uholníkov L do 50x50x5 mm,  -0,00200t   </t>
  </si>
  <si>
    <t xml:space="preserve">Vykurovacia skúška + nastavenie radiátorových ventilov   </t>
  </si>
  <si>
    <t xml:space="preserve">ÚSTREDNÉ VYKUROVANIE-ARMATÚRY   </t>
  </si>
  <si>
    <t xml:space="preserve">Montáž armatúry prírubovej s tromi prírubami PN 1, 6 DN 40   </t>
  </si>
  <si>
    <t xml:space="preserve">Filter s výmennou vložkou DN 80   </t>
  </si>
  <si>
    <t xml:space="preserve">Prírubový spoj PN 0, 6/I, 200st. C DN 80   </t>
  </si>
  <si>
    <t xml:space="preserve">Montáž závitovej armatúry s 2 závitmi do G 1/2   </t>
  </si>
  <si>
    <t xml:space="preserve">Montáž závitovej armatúry s 2 závitmi G 3/4   </t>
  </si>
  <si>
    <t xml:space="preserve">Montáž závitovej armatúry s 3 závitmi G 3/4   </t>
  </si>
  <si>
    <t xml:space="preserve">Montáž závitovej armatúry s 3 závitmi G 5/4   </t>
  </si>
  <si>
    <t xml:space="preserve">D+MVentil odvzdušňovací závitový automatický DN 15   </t>
  </si>
  <si>
    <t xml:space="preserve">D+M Radiátorový ventil Herz TS 90 priamy podľa PD   </t>
  </si>
  <si>
    <t xml:space="preserve">D+M Radiátorový ventil Herz TS 90 rohový DN 15   </t>
  </si>
  <si>
    <t xml:space="preserve">D+M Spiatočkový ventil Herz RL 5 priamy podľa PD   </t>
  </si>
  <si>
    <t xml:space="preserve">D+M Spiatočkový ventil Herz RL 5 rohový DN 15   </t>
  </si>
  <si>
    <t xml:space="preserve">D+M Termostatická hlavica Herz Mini, vrátane presunu hmôt   </t>
  </si>
  <si>
    <t xml:space="preserve">D+M Zmiešavacia armatúra trojcestná ESBE DN 20, Kv= 8, Kv=12, vrátane presunu hmôt   </t>
  </si>
  <si>
    <t xml:space="preserve">D+M Zmiešavacia armatúra trojcestná ESBE DN 32, Kv=28, vrátane presunu hmôt   </t>
  </si>
  <si>
    <t xml:space="preserve">D+M Teplomer technický rohový typ 160, rozsah 0-80°C   </t>
  </si>
  <si>
    <t xml:space="preserve">D+M Teplomer technický s pevnou stopkou, rozsah do 180st. - komínový   </t>
  </si>
  <si>
    <t xml:space="preserve">D+M Manovákuometer rozsah -10+10   </t>
  </si>
  <si>
    <t xml:space="preserve">D+M Tlakomery deformačné so spodným prípojom priemeru 100, rozsah 0-400 kPa   </t>
  </si>
  <si>
    <t xml:space="preserve">D+M Guľový ventil medziprírubový DN 80   </t>
  </si>
  <si>
    <t xml:space="preserve">Demontáž armatúry závitovej s dvomi závitmi do G 1/2, vrátane vnútrostaveniskovej prepravy vybúraných hmôt   </t>
  </si>
  <si>
    <t xml:space="preserve">Demontáž armatúry zmiešavacej trojcestnej "Mix A" DN 50,  -0,00400t, vrátane vnútrostaveniskovej prepravy vybúraných hmôt   </t>
  </si>
  <si>
    <t xml:space="preserve">ÚSTREDNÉ VYKUROVANIE-VYKUROVACIE TELESÁ   </t>
  </si>
  <si>
    <t xml:space="preserve">Montáž-Vykurovacie telesá liatinové článkové "Kalor" so základným náterom 500/160 0, 255 m2/čl. 90 ks vrátane presunu hmôt   </t>
  </si>
  <si>
    <t xml:space="preserve">Demontáž vykurovacích telies liatinových článkových,  -0,02300t, 780 článkov, vrátane vypúšťania vody, ostatných opráv- vyčistenie a spätnej montáže   </t>
  </si>
  <si>
    <t xml:space="preserve">NÁTERY   </t>
  </si>
  <si>
    <t xml:space="preserve">Nátery vykur.telies syntetické liatin. radiátorov farby slonovej kosti dvojnás. 1x email a základného nát.   </t>
  </si>
  <si>
    <t xml:space="preserve">Nátery kov.potr.a armatúr syntetické potrubie do DN 50 mm farby bielej základný   </t>
  </si>
  <si>
    <t xml:space="preserve">Nátery kov.potr.a armatúr syntetické potrubie do DN 100 mm dvojnásobné so základným náterom   </t>
  </si>
  <si>
    <t xml:space="preserve">Oprava náterov syntetických farby bielej stien jednonásobné 1x s emailovaním - radiátory   </t>
  </si>
  <si>
    <t>Objekt:   SO 10 - Spevnené plochy</t>
  </si>
  <si>
    <t xml:space="preserve">Zemné práce   </t>
  </si>
  <si>
    <t xml:space="preserve">Rozoberanie dlažby, z betónových alebo kamenin. dlaždíc, dosiek alebo tvaroviek,  -0,13800t   </t>
  </si>
  <si>
    <t xml:space="preserve">Odstránenie ornice s premiestn. na hromady, so zložením na vzdialenosť do 100 m a do 1000 m3   </t>
  </si>
  <si>
    <t xml:space="preserve">Odkopávka a prekopávka nezapažená v horninách 1-2 do 100 m3   </t>
  </si>
  <si>
    <t xml:space="preserve">Vodorovné premiestnenie výkopku po spevnenej ceste z horniny tr.1-4 do 500 m, naloženie a uloženie sypaniny na skádke   </t>
  </si>
  <si>
    <t xml:space="preserve">Úprava pláne v zárezoch v hornine 1-4 bez zhutnenia a obrobenie pôdy hrabaním a rozprestretie ornice   </t>
  </si>
  <si>
    <t xml:space="preserve">Úprava pláne v zárezoch v hornine 1-4 so zhutnením   </t>
  </si>
  <si>
    <t xml:space="preserve">Založenie trávnika parkového výsevom v rovine do 1:5, vrátane trávového semena   </t>
  </si>
  <si>
    <t xml:space="preserve">Vodorovné konštrukcie   </t>
  </si>
  <si>
    <t xml:space="preserve">Podklad pod dlažbu v ploche vodorovnej alebo v sklone do 1:5 hr. od 30 do 100 mm zo štrkopiesku   </t>
  </si>
  <si>
    <t xml:space="preserve">Komunikácie   </t>
  </si>
  <si>
    <t xml:space="preserve">Kladenie dlažby z vegetačných tvárnic (bez lôžka) veľkosti do 0, 25 m2 hr. 8 cm nad 20 m2, vrátane dodávky materiálu a vyplnenia dlažby ornicou   </t>
  </si>
  <si>
    <t xml:space="preserve">Ostatné konštrukcie a práce-búranie   </t>
  </si>
  <si>
    <t xml:space="preserve">Osadenie chodník. obrub. betón. stojatého s bočnou oporou z betónu prostého tr. C 10/12, 5 do lôžka, vrátane dodávky materiálu   </t>
  </si>
  <si>
    <t xml:space="preserve">Osadenie priekopového žľabu z betónových dosiek akejkoľvek veľkosti   </t>
  </si>
  <si>
    <t xml:space="preserve">Očistenie vybúraných dlaždíc, krajník.,panelov s pôvodným vyplnením škár kamenivom ťaženým   </t>
  </si>
  <si>
    <t>Objekt:   SO 11 - Plynofikácia kotolne</t>
  </si>
  <si>
    <t xml:space="preserve">Osadenie konzol v murive betónovom, vrátane presunu hmôt výšky do 25 m   </t>
  </si>
  <si>
    <t xml:space="preserve">Osadenie objímok a držiakov v murive betónovom   </t>
  </si>
  <si>
    <t xml:space="preserve">D+M Potrubie plyn. ocel. rúrok záv. čier. spoj zvar 11353 DN 15- DN 25   </t>
  </si>
  <si>
    <t xml:space="preserve">Demontáž potrubia z oceľ. rúrok závitových zvar. DN do 50   </t>
  </si>
  <si>
    <t xml:space="preserve">Potrubie plyn. z ocel. rúrok hlad. čier. zvar. D44,5/2,6   </t>
  </si>
  <si>
    <t xml:space="preserve">Zhotovenie redukcie plyn. potrubia kovaním nad 1 DN 40/25   </t>
  </si>
  <si>
    <t xml:space="preserve">D+M Guľový uzáver plynový IVAR FUTURGAS F IV.80010112-DN 40   </t>
  </si>
  <si>
    <t xml:space="preserve">D+M Guľový uzáver plynový IVAR FUTURGAS F IV.80010012-DN 15   </t>
  </si>
  <si>
    <t xml:space="preserve">D+M Guľový uzáver plynový s oprípojkou na hadicu F IV.801 4R104P-DN 15   </t>
  </si>
  <si>
    <t xml:space="preserve">Prípojka plyn. z ocel. rúrok závit. čiernych 11353 DN 25   </t>
  </si>
  <si>
    <t xml:space="preserve">Opr. plyn. potrubia, uzavretie alebo otvorenie potrubia   </t>
  </si>
  <si>
    <t xml:space="preserve">Opr. plyn. potrubia, odvzdušnenie a napustenie potrubia   </t>
  </si>
  <si>
    <t xml:space="preserve">Opr. plyn. potrubia, neúradná tlak. skúška stávajúceho potr.   </t>
  </si>
  <si>
    <t xml:space="preserve">Opr. plyn. potrubia, navarenie odbočky na potrubie DN 25   </t>
  </si>
  <si>
    <t xml:space="preserve">Opr. plyn. potrubia, navarenie odbočky na potrubie DN 50   </t>
  </si>
  <si>
    <t xml:space="preserve">DMT plynových armatúr do DN 50   </t>
  </si>
  <si>
    <t xml:space="preserve">Montáž plynovodných armatúr s 2 závitmi, ostatné typy G 1/2, vrátane presunu hmôt   </t>
  </si>
  <si>
    <t xml:space="preserve">Montáž plynovodných armatúr s 2 závitmi, ostatné typy G 1, vrátane presunu hmôt   </t>
  </si>
  <si>
    <t xml:space="preserve">Montáž plynovodných armatúr s 2 závitmi, ostatné typy G 6/4, vrátane presunu hmôt   </t>
  </si>
  <si>
    <t xml:space="preserve">Vnútorný plynovod HZS T6-revízna správa   </t>
  </si>
  <si>
    <t xml:space="preserve">Montáž a dodávka - Tlakomer ukazovací so spodným pripojením DN 100 rozsah 0-6kP so slučkou a man.kohutom M20-1,5, vrátane presunu hmôt v objektoch výšky do 6 m   </t>
  </si>
  <si>
    <t xml:space="preserve">Demontáž tlakomerov kontaktných   </t>
  </si>
  <si>
    <t xml:space="preserve">Montáž atypických stavebných doplnk. konštrukcií do 20 kg   </t>
  </si>
  <si>
    <t xml:space="preserve">Podstropný záves s obj. HILTI-1potrubie, vrátane presunu hmôt   </t>
  </si>
  <si>
    <t xml:space="preserve">Nátery olejové potrubia do DN 50mm dvojnás. 1x email +zákl.   </t>
  </si>
  <si>
    <t>Stavebný objekt/prevádzkový súbor</t>
  </si>
  <si>
    <t>(1)</t>
  </si>
  <si>
    <t>SO 01</t>
  </si>
  <si>
    <t>(2)</t>
  </si>
  <si>
    <t>Prevádzkové súbory (PS)</t>
  </si>
  <si>
    <t>Prevádzkové súbory (PS) spolu</t>
  </si>
  <si>
    <t>(3)</t>
  </si>
  <si>
    <t>Medzisúčet SO a PS</t>
  </si>
  <si>
    <t>(4)</t>
  </si>
  <si>
    <t>(5)</t>
  </si>
  <si>
    <t>Všeobecné položky</t>
  </si>
  <si>
    <t>(6)</t>
  </si>
  <si>
    <t>Cena celkom v EUR bez DPH</t>
  </si>
  <si>
    <t>(7)</t>
  </si>
  <si>
    <t>DPH 20%</t>
  </si>
  <si>
    <t>Cena celkom v EUR vrátane DPH</t>
  </si>
  <si>
    <t>SO 02</t>
  </si>
  <si>
    <t>SO 04</t>
  </si>
  <si>
    <t>SO 08</t>
  </si>
  <si>
    <t>SO 09</t>
  </si>
  <si>
    <t xml:space="preserve">SO 10  </t>
  </si>
  <si>
    <t xml:space="preserve">SO 11 </t>
  </si>
  <si>
    <t>Dokumentácia skutočného vyhotovenia vr. geometrických plánov a poralizačné zameranie</t>
  </si>
  <si>
    <t>Celkom</t>
  </si>
  <si>
    <t>Elektroinštalácia v objektoch úpravne vody</t>
  </si>
  <si>
    <t>Stavebné úpravy vápenného hospodárstva</t>
  </si>
  <si>
    <t>Vykurovanie</t>
  </si>
  <si>
    <t>Spevnené plochy</t>
  </si>
  <si>
    <t>Plynofikácia kotolne</t>
  </si>
  <si>
    <t>Stavba:  Bukovec - Intenzifikácia ÚV</t>
  </si>
  <si>
    <t>Stavebné úpravy chemického hospodárstva a laboratórií - Stavebná časť</t>
  </si>
  <si>
    <t xml:space="preserve">Ost. meracie armat. návarky metr. závit. M 20x1,5 dl. 220mm, vrátane presunu hmôt   </t>
  </si>
  <si>
    <t>Stavebné objekty spolu</t>
  </si>
  <si>
    <t>Stavebné objekty (SO)</t>
  </si>
  <si>
    <t>Stavebné úpravy v objekte úpravne vody</t>
  </si>
  <si>
    <t>SO 05</t>
  </si>
  <si>
    <t>SO 06</t>
  </si>
  <si>
    <t>SO 07</t>
  </si>
  <si>
    <t>Vzduchotechnika v objektoch úpravne vody</t>
  </si>
  <si>
    <t>Stavebné úpravy trafostanice a VN + NN rozvodne</t>
  </si>
  <si>
    <t>Búracie práce</t>
  </si>
  <si>
    <t>SO 03</t>
  </si>
  <si>
    <t>Adaptácia objektu garáži na objekt zariadenia úpravne vody</t>
  </si>
  <si>
    <t xml:space="preserve">Strojnotechnologické zariadenie úpravy vody </t>
  </si>
  <si>
    <t xml:space="preserve">Technologická linka pracích a odpadových vôd z procesu úpravy vody </t>
  </si>
  <si>
    <t>Potrubné prepojenia</t>
  </si>
  <si>
    <t xml:space="preserve">Zdravotné zabezpečenie upravenej vody </t>
  </si>
  <si>
    <t xml:space="preserve">PRS a ASRTP </t>
  </si>
  <si>
    <t>Demontáž existujúcej technológie</t>
  </si>
  <si>
    <t>PS 02</t>
  </si>
  <si>
    <t>Trafostanica</t>
  </si>
  <si>
    <t>PS 01</t>
  </si>
  <si>
    <t>Strojnotechnologické zariadenie úpravne vody</t>
  </si>
  <si>
    <t xml:space="preserve">   PS 01.1</t>
  </si>
  <si>
    <t xml:space="preserve">   PS 01.2</t>
  </si>
  <si>
    <t xml:space="preserve">   PS 01.3</t>
  </si>
  <si>
    <t xml:space="preserve">   PS 01.4</t>
  </si>
  <si>
    <t xml:space="preserve">   PS 01.5</t>
  </si>
  <si>
    <t xml:space="preserve">   PS 01.6</t>
  </si>
  <si>
    <t>Cena v EUR</t>
  </si>
  <si>
    <t>SO 02 - Elektroinštalácia</t>
  </si>
  <si>
    <t>Stavebné úpravy chemického hospodárstva a laboratórií - Elektroinštalácia</t>
  </si>
  <si>
    <t>Pol.</t>
  </si>
  <si>
    <t xml:space="preserve">PS 01.1 Strojnotechnologické zariadenie úpravy vody </t>
  </si>
  <si>
    <t>PS 01.6 Demontáž existujúcej technológie</t>
  </si>
  <si>
    <t>súb.</t>
  </si>
  <si>
    <t>Objekt:   SO 01 - Stavebné úpravy v objekte úpravne vody</t>
  </si>
  <si>
    <t xml:space="preserve">ZÁKLADY   </t>
  </si>
  <si>
    <t xml:space="preserve">Vybetónovanie základov a pätiek z betónu C25/30, vrátane výstuží TG, KARI sietí, zhotovenia a odstránenia debnenia   </t>
  </si>
  <si>
    <t xml:space="preserve">Zamurovanie otvoru s plochou do 4 m2 tehlami pálenými v stenách hr. nad 100 mm   </t>
  </si>
  <si>
    <t xml:space="preserve">Vybetónovanie odtokovej časti v sedimentačnej nádrži podľa PD, vrátane vystuženia KARI sieťou, zhotovenia a odstránenia debnenia   </t>
  </si>
  <si>
    <t xml:space="preserve">Realizácia nosnej oceľovej konštrukcie po nádrže podľa PD, vrátane M + D a lešenia.   </t>
  </si>
  <si>
    <t xml:space="preserve">Zhotovenie sklenenej steny dl. 38,1m a výšky 3,25m podľa PD, vrátane M + D a presklených dvojkrídlových dverí   </t>
  </si>
  <si>
    <t xml:space="preserve">Zhotovenie priečky z murovacích tvárnic YPOR hr. 250mm, vrátane ŽB nosníka 250x200x12 000 a ŽB venca 250x200-32 000, materiálu a presunu hmôt   </t>
  </si>
  <si>
    <t xml:space="preserve">Vybetónovanie technických základov pre nádrže bez výkopu, zapaž. a debnenia prostým betónom tr.C 25/30, brátane KARI siete   </t>
  </si>
  <si>
    <t xml:space="preserve">ŽB doska celkovej hr. 100mm s hornou hranou z trapézového plechu T40, hr.0,75mm a betónu C25/30 (60mm nad vlnou), vrátane vystužíe podľa PD, materiálu a presunu hmôt   </t>
  </si>
  <si>
    <t xml:space="preserve">Realizácia oceľovej plošiny a schodiska, vrátane materiálu, presunu hmôt a lešenia do výšky 3 m   </t>
  </si>
  <si>
    <t xml:space="preserve">Montáž základného pásu, prahu alebo venca (V1, V2) zo železobetónu, v budovách v. do 18 m   </t>
  </si>
  <si>
    <t xml:space="preserve">Preklady (P1 a P2)   </t>
  </si>
  <si>
    <t xml:space="preserve">Výstuž stužuj. vencov klenieb alebo ukončujúcich ríms z ocele   </t>
  </si>
  <si>
    <t xml:space="preserve">Očistenie stien (otryskanie)   </t>
  </si>
  <si>
    <t xml:space="preserve">Vyspravenie povrchu neomietaných stien vnútorných maltou cementovou pre omietky   </t>
  </si>
  <si>
    <t xml:space="preserve">Montáž podláh z dlaždíc keramických do malty veľ. 150 x 150 mm, vrátane dodávky materiálu   </t>
  </si>
  <si>
    <t xml:space="preserve">Omietnutie vápennocementovou omietkou hr.10mm, vrátane materiálu, presunu hmôt a lešenia   </t>
  </si>
  <si>
    <t xml:space="preserve">Maľovanie fasády podľa PD, vrátane materiálu, presunu hmôt   </t>
  </si>
  <si>
    <t xml:space="preserve">Náterová plocha oceľovej konštrukcie, vrátane materiálu, presunu hmôt  a lešenia   </t>
  </si>
  <si>
    <t xml:space="preserve">Odstránenie PVC podlahy s gumovou vložkou hr.5mm, vrátane prebrúsenia podkladu a znivelizovania podlahy, realizácia novej PU podlahy, vrátane materiálu a presunu hmôt   </t>
  </si>
  <si>
    <t xml:space="preserve">Nivelácia a realizácia epoxidovej antistatickej podlahy, vrátane materiálu a presunu hmôt   </t>
  </si>
  <si>
    <t xml:space="preserve">Finálna úprava filtrov  MC Floor TopSpreed,  vrátane materiálu a presunu hmôt   </t>
  </si>
  <si>
    <t xml:space="preserve">Vyspravenie omietky a aplikácia 2x - nového náteru - stena a strop, vrátane materiálu a presunu hmôt   </t>
  </si>
  <si>
    <t xml:space="preserve">Oprava obvodového plášťa steny podľa PD (osekanie, oprava, nový obklad), vrátane presunu hmôt a uloženia odpadu na skládku   </t>
  </si>
  <si>
    <t xml:space="preserve">Vymurovanie otvorov z pórobetónových tvárnic, vrátane materiálu a presunu hmôt   </t>
  </si>
  <si>
    <t xml:space="preserve">Dobetónovanie C25/30 vrátane debnenia, materiálu a presunu hmôt   </t>
  </si>
  <si>
    <t xml:space="preserve">Búranie pôvodných dlažieb, bez lôžka,bez ohľadu na výplň škár,kladené na plocho   </t>
  </si>
  <si>
    <t xml:space="preserve">Demontáž azbestocem. panelov 1200x1900x6 mm   </t>
  </si>
  <si>
    <t xml:space="preserve">Vybúr. otvorov do 4 m2 v murive tehl. na MC hr. do 60 cm   </t>
  </si>
  <si>
    <t xml:space="preserve">Vybúranie otvorov v želzobet. priečkach a stenách a murive hr. do 500 mm   </t>
  </si>
  <si>
    <t xml:space="preserve">Jadrové vrty diamantovými korunkami do D 250 mm podľa PD vrátane príplatkov za každý cm2 reznej plochy   </t>
  </si>
  <si>
    <t xml:space="preserve">Odsekanie a odobratie stien z obkladačiek vnútorných nad 2 m2   </t>
  </si>
  <si>
    <t xml:space="preserve">Odvoz sutiny a vybúraných hmôt na skládku, vrátane uloženia odpadu a ostatných poplatkov   </t>
  </si>
  <si>
    <t xml:space="preserve">Búranie presklennej steny medzi nádržami sedimentácie a pomalého miešania, vrátane presunu hmôt   </t>
  </si>
  <si>
    <t xml:space="preserve">Odvoz na skládku, demontovaných konštrukcií azbestocementových do 1000m, vrátane uloženia odpadu a ostatných poplatkov   </t>
  </si>
  <si>
    <t xml:space="preserve">Odstránenie kovových vrát 3600x3600, vrátane presunu hmôt a uloženia odpadu na skládku   </t>
  </si>
  <si>
    <t xml:space="preserve">Vybúranie sklobetónových tvárnic, vrátane uloženia odpadu na skládku a presunu hmôt   </t>
  </si>
  <si>
    <t xml:space="preserve">Vybúranie kovových madiel a zábradlí, vrátane uloženia odpadu na skládku a presunu hmôt   </t>
  </si>
  <si>
    <t xml:space="preserve">Odstránenie piesku a vody z priestoru filtrov a následné vysušenie nádrže filtrov (50% objemu) vrátane presunu hmôt   </t>
  </si>
  <si>
    <t xml:space="preserve">Vybúranie keramického obkladu v miestach budúceho kotvenia oceľovej konštr. plošiny, vrátane presunu hmôt a uloženia odpadu na skládku   </t>
  </si>
  <si>
    <t xml:space="preserve">Odtokové potrubie DN 400, vrátane montáže a presunu hmôt   </t>
  </si>
  <si>
    <t xml:space="preserve">Plechový poklop 600x800, vrátane montáže a presunu hmôt   </t>
  </si>
  <si>
    <t xml:space="preserve">Kompozitný rošt hr. 50, 1500x1000, vrátane montáže a presunu hmôt   </t>
  </si>
  <si>
    <t xml:space="preserve">Hlinikové okno s pevným presklením 2400 x 1500mm, vrátane parapetov, montáže a presunu hmôt   </t>
  </si>
  <si>
    <t xml:space="preserve">Rolované vráta 5400 x 4975 mm, vrátane montáže a presunu hmôt   </t>
  </si>
  <si>
    <t xml:space="preserve">Sekčné vráta 5400 x 3400 mm, vrátane montáže a presunu hmôt   </t>
  </si>
  <si>
    <t xml:space="preserve">Konštrukcie doplnkové kovové   </t>
  </si>
  <si>
    <t xml:space="preserve">Dodávka a montáž zábradlia nerezového na schody podľa PD, výplň rebrovanie, kotvenie do podlahy, vrátane presunu hmôt   </t>
  </si>
  <si>
    <t xml:space="preserve">Odstránenie kovových roštov   </t>
  </si>
  <si>
    <t xml:space="preserve">Dokončovacie práce a obklady   </t>
  </si>
  <si>
    <t xml:space="preserve">Oprava obkladov stien z obkladačiek keramických 150x150 mm, vrátane dodávky a materiálu   </t>
  </si>
  <si>
    <t xml:space="preserve">Dokončovacie práce - maľby   </t>
  </si>
  <si>
    <t xml:space="preserve">Maľby vápenné dvojnásobné strojne nanášané, základné, výšky nad 3, 80 m   </t>
  </si>
  <si>
    <t xml:space="preserve">Montáž oceľových konštrukcií   </t>
  </si>
  <si>
    <t xml:space="preserve">Montáž nerezových roštov, hmot. 30 kg/m2, vrátane dodávky materiálu   </t>
  </si>
  <si>
    <t>SO 02 - Zdravotechnické inštalácie</t>
  </si>
  <si>
    <t xml:space="preserve">Vybúranie vodovodného vedenia DN do 65 mm   </t>
  </si>
  <si>
    <t xml:space="preserve">Vybúranie kanalizačného potrubia DN do 100 mm   </t>
  </si>
  <si>
    <t xml:space="preserve">Vodorovná doprava sute po suchu do 1 km, vrátane všetkých príplatkov a poplatkov za uloženie na skládku   </t>
  </si>
  <si>
    <t xml:space="preserve">Napojenie na existujúci vodovod   </t>
  </si>
  <si>
    <t xml:space="preserve">Napojenie na existujúcu kanalizáciu   </t>
  </si>
  <si>
    <t xml:space="preserve">Napojenie na existujúci bojler   </t>
  </si>
  <si>
    <t xml:space="preserve">Zdravotech. vnútorná kanalizácia   </t>
  </si>
  <si>
    <t xml:space="preserve">Potrubie kanal. z PVC rúr hrdlových odpadné DN 40, vrátane tvaroviek, montáže a presunu hmôt   </t>
  </si>
  <si>
    <t xml:space="preserve">Potrubie kanal. z PVC-U rúr hrdlových odpadné DN 50, vrátane tvaroviek, montáže a presunu hmôt   </t>
  </si>
  <si>
    <t xml:space="preserve">Potrubie kanal. z PVC-U rúr hrdlových odpadné DN 70, vrátane tvaroviek, montáže a presunu hmôt   </t>
  </si>
  <si>
    <t xml:space="preserve">Potrubie kanal. z PVC-U rúr hrdlových odpadné DN 100, vrátane tvaroviek, montáže a presunu hmôt   </t>
  </si>
  <si>
    <t xml:space="preserve">Montáž potrubia z rúr PVC DN 150, vrátane dodávky potrubia, tvaroviek a presunu hmôt   </t>
  </si>
  <si>
    <t xml:space="preserve">Montáž potrubia z rúr PVC DN 100, vrátane dodávky potrubia, tvaroviek a presunu hmôt   </t>
  </si>
  <si>
    <t xml:space="preserve">Ochrana potrubia izoláciou Mirelon 6 mm, vrátane materiálu a presunu hmôt   </t>
  </si>
  <si>
    <t xml:space="preserve">Ochrana potrubia izoláciou Mirelon 10 mm, vrátane materiálu a presunu hmôt   </t>
  </si>
  <si>
    <t xml:space="preserve">Skúška tesnosti kanalizácie v objektoch vodou do DN 150   </t>
  </si>
  <si>
    <t xml:space="preserve">Tlakové skúšky vodov. potrubia do DN 100   </t>
  </si>
  <si>
    <t xml:space="preserve">Zdravotechnika - vnútorný vodovod   </t>
  </si>
  <si>
    <t xml:space="preserve">Preplachovanie a dezinfekcia vodov. potrubia do DN 80   </t>
  </si>
  <si>
    <t xml:space="preserve">Zdravotechnika - zariaď. predmety   </t>
  </si>
  <si>
    <t xml:space="preserve">Montáž batérie drezovej nástennej pákovej, alebo klasickej   </t>
  </si>
  <si>
    <t xml:space="preserve">Montáž ventilov pre zriaďovacie predmety   </t>
  </si>
  <si>
    <t xml:space="preserve">Sprcha so zátkou vrátane montáže a presunu hmôt   </t>
  </si>
  <si>
    <t xml:space="preserve">Podlahový vpust so zápachovou uzávierkou   </t>
  </si>
  <si>
    <t>Stavebné úpravy chemického hospodárstva a laboratórií - ZTI</t>
  </si>
  <si>
    <t>SO 02 - Vzduchotechnika</t>
  </si>
  <si>
    <t xml:space="preserve">potrubie -prívod:   </t>
  </si>
  <si>
    <t xml:space="preserve">Samolepiaca K-Flex H DUCT METAL hr.20 mm   </t>
  </si>
  <si>
    <t xml:space="preserve">potrubie odvod:   </t>
  </si>
  <si>
    <t xml:space="preserve">Samolepiaca K-Flex H DUCT METAL hr. 20 mm   </t>
  </si>
  <si>
    <t xml:space="preserve">Samolepiaca Hliníková fólia  odolná voči UV žiareniu a poveternostným vplyvom   </t>
  </si>
  <si>
    <t xml:space="preserve">Cu potrubie izolované 10/16 vrátane komunikačného a prepojovacieho kábla   </t>
  </si>
  <si>
    <t xml:space="preserve">Typová konzola pod vonkajšiu jednotku   </t>
  </si>
  <si>
    <t xml:space="preserve">Nasávacia hlavica DN315   </t>
  </si>
  <si>
    <t xml:space="preserve">Pomocný montážny, spojovací a tesniaci materiál   </t>
  </si>
  <si>
    <t xml:space="preserve">Závesy potrubí   </t>
  </si>
  <si>
    <t xml:space="preserve">Tepelná izolácia potrubia   </t>
  </si>
  <si>
    <t xml:space="preserve">Tesnenia, tmely   </t>
  </si>
  <si>
    <t xml:space="preserve">Zaregulovanie systému   </t>
  </si>
  <si>
    <t xml:space="preserve">Komplexné skúšky   </t>
  </si>
  <si>
    <t xml:space="preserve">Zaškolenie obsluhy   </t>
  </si>
  <si>
    <t>Stavebné úpravy chemického hospodárstva a laboratórií - VZT</t>
  </si>
  <si>
    <t>Objekt:   SO 03 - Adaptácia objektu garáží na objekt zariadenia úpravne vody</t>
  </si>
  <si>
    <t xml:space="preserve">Násypy z hornín súdržných zhutnených na 95% PS   </t>
  </si>
  <si>
    <t xml:space="preserve">Zásyp zhutnený jám, šachiet, rýh, zárezov alebo okolo objektov do 100 m3   </t>
  </si>
  <si>
    <t xml:space="preserve">Prírodné ťažené kamenivo frakcia 0/32   </t>
  </si>
  <si>
    <t xml:space="preserve">Prírodné ťažené kamenivo frakcia do 63mm   </t>
  </si>
  <si>
    <t xml:space="preserve">Hĺbenie jám nezapažených strojne nad 100 m3   </t>
  </si>
  <si>
    <t xml:space="preserve">Vodorovné premiestnenie výkopu do 6000 m horn. tr. 1-4, vrátane uloženia sypaniny na skládku   </t>
  </si>
  <si>
    <t xml:space="preserve">Základové pásy zo železobetónu tr. C25/30, vrátane zhotovenia a odstránenia debnenia   </t>
  </si>
  <si>
    <t xml:space="preserve">Vankúše zhutnené pod základy zo štrkopiesku   </t>
  </si>
  <si>
    <t xml:space="preserve">Základové dosky z betónu prostého V4 TO-C 12/15, vrátane zhotovenia a odstránenia debnenia   </t>
  </si>
  <si>
    <t xml:space="preserve">Základové dosky zo železobetónu vodostavebného   </t>
  </si>
  <si>
    <t xml:space="preserve">Stĺpy a piliere z betónu tr. C16/20   </t>
  </si>
  <si>
    <t xml:space="preserve">Geotextília - 300 g/m2 - 101558   </t>
  </si>
  <si>
    <t xml:space="preserve">Kompletné konštrukcie zo železobetónu vodostavebného V4 T50-C 30/37 - XC4,XD1, XF4, (SK) D max 16, vrátane zhotovenia a odstránenia debnenia   </t>
  </si>
  <si>
    <t xml:space="preserve">Dosky zdvíhaných stropov zo železobetónu plné a vložkové tr. C25/30 vrátane zhotovenia a odstránenia debnenia   </t>
  </si>
  <si>
    <t xml:space="preserve">Stropné konštrukcie zo železobetónu vodostavebného V4 T50-C 30/37 - XC4,XD1, XF4, (SK) D max 16, vrátane zhotovenia a odstránenia debnenia   </t>
  </si>
  <si>
    <t xml:space="preserve">Podklad z prostého betónu tr. C 12/15 hr. 100 mm   </t>
  </si>
  <si>
    <t xml:space="preserve">Demolácia konštr. objektov z tehál na maltu MVC postupným rozoberaním   </t>
  </si>
  <si>
    <t xml:space="preserve">Polystyrén fasádny EPS-F hr. 2 cm   </t>
  </si>
  <si>
    <t xml:space="preserve">Konštrukcie klampiarske   </t>
  </si>
  <si>
    <t xml:space="preserve">Oplechovanie z pozinkovaného farbeného PZf plechu, odkvapov na strechách s lepenkovou krytinou r.š. 100 mm   </t>
  </si>
  <si>
    <t xml:space="preserve">Oplechovanie z pozinkovaného farbeného PZf plechu, odkvapov na strechách s lepenkovou krytinou r.š. 275 mm   </t>
  </si>
  <si>
    <t xml:space="preserve">Lemovanie z pozinkovaného farbeného PZf plechu, múrov na plochých strechách r.š. 375 mm   </t>
  </si>
  <si>
    <t xml:space="preserve">Lemovanie z pozinkovaného farbeného PZf plechu, múrov na plochých strechách r.š. 475 mm   </t>
  </si>
  <si>
    <t xml:space="preserve">Žľaby z pozinkovaného farbeného PZf plechu, pododkvapové polkruhové r.š. 330 mm   </t>
  </si>
  <si>
    <t xml:space="preserve">Kotlík kónický z pozinkovaného farbeného PZf plechu, pre rúry s priemerom od 100 do 125 mm   </t>
  </si>
  <si>
    <t xml:space="preserve">T - kus z pozinkovaného farbeného PZf plechu   </t>
  </si>
  <si>
    <t xml:space="preserve">Zvodové rúry z pozinkovaného farbeného PZf plechu, kruhové priemer 120 mm   </t>
  </si>
  <si>
    <t xml:space="preserve">Konštrukcie stolárske   </t>
  </si>
  <si>
    <t xml:space="preserve">Montáž okien plastových jednodielných so zasklením š. 1000 mm  x v. 1500 mm, vrátane dodávky materiálu a presunu hmôt   </t>
  </si>
  <si>
    <t xml:space="preserve">Montáž okna plastového jednodielneho so zasklením š. 1500 mm  x v. 900 mm, vrátane dodávky materiálu a presunu hmôt   </t>
  </si>
  <si>
    <t xml:space="preserve">Montáž podlahových konštrukcií - roštov lemovaných, pozinkovaných a nerezových podlahových roštov zváraním, vrátane dodávky materiálu a presunu hmôť   </t>
  </si>
  <si>
    <t xml:space="preserve">Montáž dverí hliníkových vstupných dvojdielnych so zasklením výšky 2350 mm šírky 1400 mm, vrátane dodávky materiálu a presunu hmôt   </t>
  </si>
  <si>
    <t xml:space="preserve">Montáž ostatných atypických kovových stavebných doplnkových konštrukcií nad od 10 do 250 kg, vrátane materiálu - valcovaných profilov a Antikor konštrukcie  a presunu hmôt   </t>
  </si>
  <si>
    <t xml:space="preserve">Montáž rôznych dielov OK - tretia cenová krivka do 20 000 kg, vrátane dodávky materiálu a presunu hmôt   </t>
  </si>
  <si>
    <t>Objekt:   SO 05 - Vzduchotechnika v objektoch úpravne vody</t>
  </si>
  <si>
    <t xml:space="preserve">Zariadenie č. 01 - Vetranie a odvlhčenie haly filtrov a komunikačného koridoru   </t>
  </si>
  <si>
    <t xml:space="preserve">Adsorpčný odvlhčovač so silikagélovým obežným kolom, mD=11,8kg/h pri 5 oC je 97%r.v., V=3000 m3/hod., pext=400Pa, regeneračný vzduchu 800 m3/hod, el. pripojenie 400V/50Hz, 21,1kW/50A - Vlastný autonómny systém MaR. V dodávke nenamontovaný ovládač a snímač   </t>
  </si>
  <si>
    <t xml:space="preserve">Zónový elektrický dohrievač 15kW/400V/21,7A - vrátane MaR   </t>
  </si>
  <si>
    <t xml:space="preserve">Protidažďová žalúzia nerezová 500x500 MM   </t>
  </si>
  <si>
    <t xml:space="preserve">Prívodná nerezová výustka  na kruhové potubie s reguláciou 525x125   </t>
  </si>
  <si>
    <t xml:space="preserve">RK200   </t>
  </si>
  <si>
    <t xml:space="preserve">Výfuková hlavica nerez VH200   </t>
  </si>
  <si>
    <t xml:space="preserve">Tlmič hluku nerezový THP 200, l=500   </t>
  </si>
  <si>
    <t xml:space="preserve">Tlmič hluku nerezový THP 400, l=500   </t>
  </si>
  <si>
    <t xml:space="preserve">Nerezové potrubie SPIRO -do priem. 400 - 15% tvar.   </t>
  </si>
  <si>
    <t xml:space="preserve">Nerezové potrubie SPIRO -do priem.200 - 50% tvar.   </t>
  </si>
  <si>
    <t xml:space="preserve">Nerezové potrubie SPIRO -do priem. 200- 20% tvar.   </t>
  </si>
  <si>
    <t xml:space="preserve">Zariadenie č. 02 - Pretlakové vetranie rozvodne NN   </t>
  </si>
  <si>
    <t xml:space="preserve">Axiálny ventilátor 1050 m3/hod, 100Pa, 0,1kW/0,4A, 230V/50Hz   </t>
  </si>
  <si>
    <t xml:space="preserve">Axiálny ventilátor 2500m3/hod, 100Pa, 0,18kW/0,8A, 230V/50Hz   </t>
  </si>
  <si>
    <t xml:space="preserve">Výfuková hlavica nerez VH315   </t>
  </si>
  <si>
    <t xml:space="preserve">Krycia mriežka so sitom DN315   </t>
  </si>
  <si>
    <t xml:space="preserve">Spiro potrubie DN315 pozinkované   </t>
  </si>
  <si>
    <t xml:space="preserve">Protipožiarna klapka DN315, ručné a teplotné spúšťanie   </t>
  </si>
  <si>
    <t xml:space="preserve">Zariadenie č. 03 - Pretlakové vetranie rozvodne VN   </t>
  </si>
  <si>
    <t xml:space="preserve">Axiálny ventilátor 5800 m3/hod, 100Pa, 0,55kW/1,2A, 400V/50Hz   </t>
  </si>
  <si>
    <t xml:space="preserve">Krycia mriežka 350x350, hliníková so sitom   </t>
  </si>
  <si>
    <t xml:space="preserve">Protidažďová žalúzia hliníková 630x630MM   </t>
  </si>
  <si>
    <t xml:space="preserve">Potrubie pozinkované 630x630, l=500MM   </t>
  </si>
  <si>
    <t xml:space="preserve">Krycia mriežka 630x630, hliníková so sitom   </t>
  </si>
  <si>
    <t xml:space="preserve">Zariadenie č. 04 - Klimatizácia priestoru velína   </t>
  </si>
  <si>
    <t xml:space="preserve">Inverterový nástenný klimatizačný split systém Qch=3,8/7,8/8,5kW, pozostávajúci z vonkajšej a vnútornej nástennej jednotky. Chladenie do -15oC, COP/EER 3,41/3,41. Chladivo R410A. Káblový ovládač. Náplň chladiva 2,0 kg.   </t>
  </si>
  <si>
    <t xml:space="preserve">Zariadenie č. 05- Vetranie skladov v SO-03   </t>
  </si>
  <si>
    <t xml:space="preserve">Nerezový axiálny ventilátor 1100m3/h, 100Pa, 0,077kW, 0,3A, 230V s regulátorom otáčok   </t>
  </si>
  <si>
    <t xml:space="preserve">Protidažďová žalúzia hliníková 600x600 MM so sitom   </t>
  </si>
  <si>
    <t xml:space="preserve">Potrubie pozinkované 600x600, l=500MM   </t>
  </si>
  <si>
    <t xml:space="preserve">Krycia mriežka 600x600, hliníková so sitom   </t>
  </si>
  <si>
    <t>Objekt:   SO 06 - Stavebné úpravy trafostanice a VN + NN rozvodne</t>
  </si>
  <si>
    <t xml:space="preserve">Uzatvorenie otvoru "01" 1100x350mm, vrátane 12kus. kotevných klincov, 12kus. samorezných skrutiek, 2x L90x8-1080 a 2x P8x80-1080, kari-siete KA 16 Ř4/100-Ř4/100, betónu C25/30, RUUKKI T40-40X-925 hr. 75mm a cetris dosky hr. 15mm, omietky 5mm a purpeny.   </t>
  </si>
  <si>
    <t xml:space="preserve">Uzatvorenie otvoru "02" 1800x1600mm,  vrátane 18kus. kotevných klincov, 18kus. samorezných skrutiek, 2x L140x8-1580 a 2x P8x80-1580, 10kus - hilti HSTM 10x100/20, kari-siete KA 16 Ř4/100-Ř4/100, betónu C25/30,   </t>
  </si>
  <si>
    <t xml:space="preserve">Uzatvorenie otvoru "03.1" 800x200mm, vrátane zosekania hrán, zdrsnenia povrchu, náteru - spojovací mostík, kari-siete KA 16 Ř4/100-Ř4/100, betónu C25/30, omietky.   </t>
  </si>
  <si>
    <t xml:space="preserve">Uzatvorenie otvoru "03.2" 400x200mm, vrátane zosekania hrán, zdrsnenia povrchu, náteru - spojovací mostík, kari-siete KA 16 Ř4/100-Ř4/100, betónu C25/30, omietky.   </t>
  </si>
  <si>
    <t xml:space="preserve">Uzatvorenie otvoru "03.3" 250x200mm, vrátane zosekania hrán, zdrsnenia povrchu, náteru - spojovací mostík, kari-siete KA 16 Ř4/100-Ř4/100, betónu C25/30, omietky.   </t>
  </si>
  <si>
    <t xml:space="preserve">Montáž podláh z dlaždíc keramických do malty veľ. 150 x 150 mm, vrátane presunu hmôt a dodávky materiálu   </t>
  </si>
  <si>
    <t xml:space="preserve">Zamurovanie otvorov s plochou 5,15 x 0,80 tehlami   </t>
  </si>
  <si>
    <t xml:space="preserve">Vnútorná omietka stien a stropov vápennocementová   </t>
  </si>
  <si>
    <t xml:space="preserve">Vonkajšia omietka fasádna brizolitová   </t>
  </si>
  <si>
    <t xml:space="preserve">Búranie muriva priečok zo sklenených tvárnic   </t>
  </si>
  <si>
    <t xml:space="preserve">Vyrezanie otvorov do 0,25 m2 v železobet. stropoch hr. do 10 cm   </t>
  </si>
  <si>
    <t xml:space="preserve">Vyrezanie otvorov do 0,25 m2 v železobet. stropoch podľa PD, vrátane materiálu na vyklinovanie   </t>
  </si>
  <si>
    <t xml:space="preserve">Zvislá aj vodorovná doprava sutiny a vybúraných hmôt za prvé podlažie nad alebo pod základným podlažím, vrátane všetkých príplatkov   </t>
  </si>
  <si>
    <t xml:space="preserve">Montáž okien plastových dvojdielných  so zasklením š. 5,15 m  x v. 0,80 m - dvojkrídlové otvaravo-sklopné, vrátane dodávky a presunu hmôt   </t>
  </si>
  <si>
    <t xml:space="preserve">Maľby vápenné dvojnásobné strojne nanášané, základné na chodbách do výšky 3, 80 m   </t>
  </si>
  <si>
    <t>Objekt:   SO 07 - Búracie práce</t>
  </si>
  <si>
    <t xml:space="preserve">Demolácia konštr. objektov z tehál na maltu MVC podľa PD vrátane demolácie oceľových a drevených dverí so zárubňami, okien, podláh, elektrických vedení podľa PD   </t>
  </si>
  <si>
    <t xml:space="preserve">Búranie betonových základov, vencov a podlahových poterov   </t>
  </si>
  <si>
    <t xml:space="preserve">Nakladanie alebo prekladanie vybúraných hmôt alebo konštrukcií, vodorovná preprava sute vrátane príplatkov a poplatkov za uloženie sute na skládke   </t>
  </si>
  <si>
    <t xml:space="preserve">ZEMNE PRÁCE   </t>
  </si>
  <si>
    <t xml:space="preserve">KOMUNIKÁCIE   </t>
  </si>
  <si>
    <t xml:space="preserve">ÚPRAVY POVRCHOV, PODLAHY, VÝPLNE   </t>
  </si>
  <si>
    <t xml:space="preserve">Izolácie proti vode a vlhkosti   </t>
  </si>
  <si>
    <t xml:space="preserve">Konštrukcie doplnk. kovové stavebné   </t>
  </si>
  <si>
    <t xml:space="preserve">DOKONČOVACIE PRÁCE - Nátery   </t>
  </si>
  <si>
    <t xml:space="preserve">Maľby   </t>
  </si>
  <si>
    <t xml:space="preserve">Vedenia rúrové vonkajšie - plynovody   </t>
  </si>
  <si>
    <t xml:space="preserve">Vnútorný plynovod   </t>
  </si>
  <si>
    <t xml:space="preserve">Strojné vybavenie   </t>
  </si>
  <si>
    <t xml:space="preserve">Armatúry   </t>
  </si>
  <si>
    <t xml:space="preserve">Nátery   </t>
  </si>
  <si>
    <t xml:space="preserve">Materiál pre uchytenie rúrok, pvc žľabov, zásuvkovych skríň,,zásuviek, svietidiel a ovládacich prvkov   </t>
  </si>
  <si>
    <t xml:space="preserve">Práce a dodávky PSV   </t>
  </si>
  <si>
    <t xml:space="preserve">Montáž jednoduchých odbočiek, vrátane dodávky materiálu a presunu hmôt   </t>
  </si>
  <si>
    <t xml:space="preserve">Montáž dvojitého pripojovacieho kolena na potrubie z kanlizačných rúr, vrátane dodávky materiálu   </t>
  </si>
  <si>
    <t xml:space="preserve">Montáž T-kusa, dvojitej odbočky, jednoduchých odbočiek a jednoduchých oblúkov do DN 150 na potrubie z kanalizačných rúr, vrátane dodávky materiálu presunu hmôt   </t>
  </si>
  <si>
    <t xml:space="preserve">Montáž redukcií do DN 100 vrátane dodávky materiálu   </t>
  </si>
  <si>
    <t xml:space="preserve">Montáž tvarovky na potrubí z rúr z tvrdého PVC tesnených gumovým krúžkom, odbočná do DN 100, vrátane dodávky oblúkov   </t>
  </si>
  <si>
    <t xml:space="preserve">Montáž redukcie excentrickej DN 100/150, vrátane dodávky materiálu   </t>
  </si>
  <si>
    <t xml:space="preserve">Montáž prevzdušňovacieho ventilu pre rozvod vnútorného odpadu DN 100, vrátane dodávky materiálu   </t>
  </si>
  <si>
    <t xml:space="preserve">Montáž vetracej hlavice, vrátane dodávky materiálu a presunu hmôt   </t>
  </si>
  <si>
    <t xml:space="preserve">Montáž neutralizačnej jímky 300x300x400, vrátane dodávky materiálu a presunu hmôt   </t>
  </si>
  <si>
    <t xml:space="preserve">Montáž a dodávka potrubia hladké PeX-Al-PeX DN 15-DN 65   </t>
  </si>
  <si>
    <t xml:space="preserve">Montáž záchodovej misy voľne stojacej  s nádržkovým splachovačom, vrátane dodávky a presunu hmôt   </t>
  </si>
  <si>
    <t xml:space="preserve">Montáž pisoárového záchodku z bieleho diturvitu bez splachovacej nádrže, vrátane dodávky a presunu hmôt   </t>
  </si>
  <si>
    <t xml:space="preserve">Montáž umývadiel na skrutky do muriva, bez výtokovej armatúry, vrátane dodávky a presunu hmôt   </t>
  </si>
  <si>
    <t xml:space="preserve">Montáž umývadla zabudovaného do pultu, bez výtokovej armatúry, vrátane dodávky a presunu hmôt   </t>
  </si>
  <si>
    <t xml:space="preserve">Montáž kuchynských drezov jednoduchých, okrúhlych, bez výtokovej armatúry, vrátane dodávky a presunu hmôt   </t>
  </si>
  <si>
    <t xml:space="preserve">Montáž výlevky keramickej a betérie k výlevke, vrátane dodávky a presunu hmôt   </t>
  </si>
  <si>
    <t xml:space="preserve">Montáž batérie umývadlovej  s mechanickým ovládaním DN 15 chróm, vrátane dodávky   </t>
  </si>
  <si>
    <t xml:space="preserve">Montáž práčky s kapacitou do 6 kg a výtokových a výtokovej armatúry pre práčku, vrátane dodávky a presunu hmôt   </t>
  </si>
  <si>
    <t xml:space="preserve">Montáž sprchovej batérie vrátane dodávky   </t>
  </si>
  <si>
    <t xml:space="preserve">Odstránenie ŽB stropnej dosky hr. 250 mm   </t>
  </si>
  <si>
    <t>Vybúranie keramického obkladu, nášľapnej podlahy a keramických dlaždíc</t>
  </si>
  <si>
    <t>sub</t>
  </si>
  <si>
    <t>Prívodné - štvorhranné a SPIRO potrubie, vrátane príslušenstva</t>
  </si>
  <si>
    <t>Odvodné - štvorhranné aSPIRO potrubie, vrátane potrebného príslušenstva</t>
  </si>
  <si>
    <t>Zariadenie č. 01 - Vetranie priestorov laboratórií  - rekuperačná jednotka, kondenzačná jednotka, protidažďové žalúzie,výustky, a tlmiče hluku, vrátane 18 bm chladiarenskeho potrubia - izolovaného</t>
  </si>
  <si>
    <t>Zariadenie č. 07 - Podtlakové vetranie m.č. 1.29 - sklad horľavín  - ventilátory, výstky,hlavice,SPIRO tvarovky, výustky a potrebné príslušenstvo</t>
  </si>
  <si>
    <t>Pomocný montážny, spojovací a tesniaci materiál - izolácie, závesy, tmely, komplexné skúšky a zaškolenie obsluhy</t>
  </si>
  <si>
    <t>Zariadenie č. 06 - Podtlakové vetranie m.č. 2.09 - sklad chemikálií   - potrubný ventilátor, hlavica, SPIRO tvarovky, výustky,potrubie KM 300x300, spätná klapka a príslušenstvo</t>
  </si>
  <si>
    <t>Zariadenie č. 04 - Odvetranie hyg.zariadení a šatní - ventilátory, spätné klapky, hlavice,výustky a príslušenstvo</t>
  </si>
  <si>
    <t>Zariadenie č. 03 - Klimatizácia m.č. 202, 203, 204   - kondenzačná jednotka nástenné jednotky, chladiarenske potrubie, konzoly a Cu potrubie 6 bm</t>
  </si>
  <si>
    <t>Zariadenie č. 02 - Klimatizácia priestorov laboratórií   - vonkajšie kondenzačné jednotky a vnútorné nástenné jednotky a chladiarenske potrubie 80 bm a konzoly podľa PD</t>
  </si>
  <si>
    <t>Montáž vzduchotechnických zariadení</t>
  </si>
  <si>
    <t>Odstránenie náterov z kov. stav. doplnk. konštr. oškrabaním,  syntet. dvojnás.+1x email, základné</t>
  </si>
  <si>
    <t>Sanačná omietka hr.15mm, jemný štuk, postrek vonkajších stien sanačný, neutralizácia vonkajších stien</t>
  </si>
  <si>
    <t>Odkopávka a prekopávka nezapažená pre cesty, v hornine 3 nad 100 do 1000 m3, vrátane príplatkov za lepivosť horniny</t>
  </si>
  <si>
    <t>Montáž a dodávka Vodič NYY-J 95 zž, vrátane dodávky materiálu</t>
  </si>
  <si>
    <t>Montáž vodiča H07V-K 25 zž, vrátane dodávky materiálu</t>
  </si>
  <si>
    <t>Montáž ohybných rúrok, vrátane dodávky materiálu</t>
  </si>
  <si>
    <t>Montáž tuhých rúrok, vrátane dodávky materiálu</t>
  </si>
  <si>
    <t>Montáž PVC žľabu 60x40, vrátane dodávky materiálu</t>
  </si>
  <si>
    <t xml:space="preserve">Montáž krabice  acedur   </t>
  </si>
  <si>
    <t>Montáž drôteny nerezový žľab šírka 400mm, výška bočnice 105mm, vrátane dodávky materiálu</t>
  </si>
  <si>
    <t>Montáž uchytavacieho materialu pre drôtený nerezový žľab  - nerezové tyče, lišty,závesy</t>
  </si>
  <si>
    <t xml:space="preserve">Motáž  štvorvývodovej rozdelovacej hlavy </t>
  </si>
  <si>
    <t xml:space="preserve">Motáž  päťvývodovej rozdelovacej hlavy </t>
  </si>
  <si>
    <t xml:space="preserve">Ukončenie vodičov v rozvádzači vrátane montáže a dodávky spojok SVCZ </t>
  </si>
  <si>
    <t>Montáž svietidlo priemyselné žiarivkové, lineárna žiarivka 2x36W, EVG predradník, vrátane zapojenia dodávky materiálu</t>
  </si>
  <si>
    <t>Montáž LED reflektor 70W (sutech trade st fl 37) IP65, vrátane zapojenia dodávky materiálu</t>
  </si>
  <si>
    <t>Montáž svietidlo núdzove 8W IP65 doba svietenia 1h, vrátane zapojenia dodávky materiálu</t>
  </si>
  <si>
    <t>Montáž lineárna žiarivka 230V/36W, vrátane zapojenia dodávky materiálu</t>
  </si>
  <si>
    <t>Montáž zásuvkova skriňa  4X230v/16A , 1x400V/16A,  1x400V/32A, IP65, vrátane dodávky materiálu</t>
  </si>
  <si>
    <t>Bleskozvodný materiál- Montáž uzemňovacia pásovina, guľatina FeZn, spájacie svorky, bleskozvodové tyče, betónové podstavce, odkvapové svorky, uholníky, držiaky, svorky, podpery vedenia a označovacie štítky vrátane dodávky materiálu</t>
  </si>
  <si>
    <t>Montáž vypínačov a tlačidiel, vrátane dodávky materiálu</t>
  </si>
  <si>
    <t>Montáž zásuviek, vrátane dodávky materiálu</t>
  </si>
  <si>
    <t xml:space="preserve">Náhradný zdroj el.energie Caterpillar 550 kVA, autoštart, nádrž 950 l, kapotované prevedenie, dodávka, montáž a zaškolenie   </t>
  </si>
  <si>
    <t>Montáž rozvádzačov NN podľa výkresovej dokumentácie, kompenzačných rozvádzačov, práce spojené s výrobou rovádzačov a izolačná rohož k rozvádzačom, vrátane dodávky materiálu</t>
  </si>
  <si>
    <t>Montáž Elektroinštalácie kotolne  - označovacie štítky káblov, svorky, hlavná uzemňovacia svorkovnica, výkop ryhy v dl. 10 m, zásyp rzhy, zhutnenie výkopu, uloženie výstražnej fólie, peskové lúžko,provizórna úprava terénu, protipožiarnych prepážok, úprierez murivom a pomocný materiál, vrátane dodávky materiálu</t>
  </si>
  <si>
    <t>Príprava na funkčné skúšky, funkčné skúšky, revízia, podružný pateriál, vrátane dopravy a presunov hmôt</t>
  </si>
  <si>
    <t>Pomocné práce a obslužné činnosti, príprava na funkčné skúšky, funkčné skúšky, revízie, podružný materiál, doprava a presun hmôt</t>
  </si>
  <si>
    <t xml:space="preserve">Odstránenie pôvodnej omietky na stenách a stropoch   </t>
  </si>
  <si>
    <t>Stavba:   „Bukovec – Intenzifikácia ÚV“</t>
  </si>
  <si>
    <t xml:space="preserve">Objekt:   PS 01 Strojnotechnologické zariadenie úpravne vody </t>
  </si>
  <si>
    <t xml:space="preserve">Technologické zariadenia   </t>
  </si>
  <si>
    <t>Predúprava - sitové filtre</t>
  </si>
  <si>
    <t xml:space="preserve">Sitové filtre plne automatické, PN10, filtračný stupeň 10um, s vlastným riadiacim panelom, s praním bez prerušenia filtrácie, vrátane montáže   </t>
  </si>
  <si>
    <t xml:space="preserve">Ventil DN800 PN10 s elektrickým servopohonom a prevodovkou, ovládanie ON/OFF, vrátane montáže   </t>
  </si>
  <si>
    <t xml:space="preserve">Ventil DN600 PN10 s elektrickým servopohonom, ovládanie ON/OFF, vrátane montáže   </t>
  </si>
  <si>
    <t xml:space="preserve">Ventil DN400 PN10 s elektrickým servopohonom a prevodovkou, ovládanie ON/OFF, vrátane montáže   </t>
  </si>
  <si>
    <t xml:space="preserve">Ventil DN300 PN10 s elektrickým servopohonom, ovládanie ON/OFF, vrátane montáže   </t>
  </si>
  <si>
    <t xml:space="preserve">Elektromagnetický prietokomer DN600, PN10 prúdový výstup 4...20mA, vrátane montáže   </t>
  </si>
  <si>
    <t>Elektromagnetický prietokomer DN300, PN10 prúdový výstup 4...20mA, frekvenčný 0...1000Hz, impulzný, IP 67, vrátane montáže</t>
  </si>
  <si>
    <t xml:space="preserve">Rýchly poistný ventil, DN200, PN16, určený na pitnú vodu, z tvárnej liatiny, vnútorné kovové časti z SS316, prepojovacie trubky a šrubenia SS316, nominálny - plnoprietočný, Kv min.600, teplota vody do 80°C, vrátane montáže   </t>
  </si>
  <si>
    <t xml:space="preserve">Zákalomer surových a odpadových vôd 0-100FNU, Teplota vzorky 0-40°C, IP54, Výstupy: prúdový 0/4-20mA a digitálny výstup, vrátane montáže   </t>
  </si>
  <si>
    <t xml:space="preserve">Snímanie teploty surovej vody na vstupe do ÚV, rozsah teploty 0...+125°C, PN10, výstup 4...20mA, alebo 0...10V, vrátane montáže   </t>
  </si>
  <si>
    <t xml:space="preserve">Kombin.vzduch.ventil,kovový DN80 PN16 pre znečist.vodu, funkcia:odvzdušnenie, zavzdušn.,kontinuálne odvzdušň.počas prev.,prírubový, prac.tlak 0,2- 16bar,max.tep.60°C,vrátane odkaľovacieho ventila,možný preplach smerom zhora-dole pri údržbe,vrátane montáže   </t>
  </si>
  <si>
    <t xml:space="preserve">Kombin.vzduch.ventil,plastový DN50 PN16 pre znečist.vodu, funkcia:odvzdušnenie,zavzdušn.,kontinuálne odvzdušň.počas prev., prírubový, prac.tlak 0,2- 16bar, max.tep.60°C, vrátane odkaľovacieho ventila,možný preplach zhora-dole pri údržbe,vrátane montáže   </t>
  </si>
  <si>
    <t xml:space="preserve">Meranie vodivosti, 0.1 µS/cm - 99 mS/cm, výstup 0/4...20mA, vrátane montáže   </t>
  </si>
  <si>
    <t xml:space="preserve">Elektromagnetický prietokomer upravenej vody DN400 PN16, prúdový výstup 4...20mA, vrátane montáže   </t>
  </si>
  <si>
    <t xml:space="preserve">Snímač a vysielač tlaku 0-10 bar, výstup 4-20 mA, IP 65, vrátane montáže   </t>
  </si>
  <si>
    <t>Sústava čerpadiel</t>
  </si>
  <si>
    <t xml:space="preserve">Odstredivé čerpadlo, Q=480m3/hod, H=90m, tlak na sacej strane 30m, PN16, motor s prevádzkou cez frekvenčný menič, vrátane montáže   </t>
  </si>
  <si>
    <t xml:space="preserve">Snímač a vysielač tlaku 0-16 bar, výstup 4-20 mA, IP 65, vrátane montáže   </t>
  </si>
  <si>
    <t xml:space="preserve">Elektromagnetický prietokomer DN250 10" PN16 prúdový výstup 4...20mA, vrátane montáže   </t>
  </si>
  <si>
    <t xml:space="preserve">Ventil DN200 8" PN10 s elektrickým servopohonom, ovládanie ON/OFF, vrátane montáže   </t>
  </si>
  <si>
    <t xml:space="preserve">Kombin.vzduch.ventil DN50 PN16 z tvárnej liatiny, funkcia:odvzdušnenie, zavzdušn.,kontinuálne odvzdušňovanie počas prev.,s certifikátom na pitnú vodu, prírubový, prac.tlak 0,2- 16bar, max.teplota média 60°C, vrátane montáže   </t>
  </si>
  <si>
    <t>Spätná klapka s koncovým spínačom DN150</t>
  </si>
  <si>
    <t>Hlavný filtračný stupeň - membránová filtrácia</t>
  </si>
  <si>
    <t xml:space="preserve">Membránová linka 3 stupňová, na nosnej konšt.vrátane systému pre rekuperáciu energie-turbocharge, membránových tlakových nádob, podpor.konšt.tlakových nádrob, prepoj.potrubia,meracie zar.,ukazovatele, prepoj.el.skrine,bezpečn.prvky-podľa tech.špecifik.v PD   </t>
  </si>
  <si>
    <t xml:space="preserve">Elektromagnetický prietokomer DN150 PN16, prúdový výstup 4...20mA, vrátane montáže   </t>
  </si>
  <si>
    <t xml:space="preserve">Ventil DN150 PN10 s elektrickým servopohonom, ovládanie s regulátorom vstup/výstup 4-20mA, vrátane montáže   </t>
  </si>
  <si>
    <t>Ventil DN250 PN16 s elektrickým servopohonom, ovládanie s regulátorom vstup/výstup 4-20mA, vrátane montáže</t>
  </si>
  <si>
    <t xml:space="preserve">Kontinuálne meranie ph pred remineralizáciou, rozsah 1-13, výstup 4-20mA, vrátane montáže   </t>
  </si>
  <si>
    <t xml:space="preserve">Meranie tlaku na výstupe z filtračných liniek, 0-6 bar, výstup 4-20 mA, IP 65 + manometer, vrátane montáže   </t>
  </si>
  <si>
    <t>Elektromagnetický prietokomer upravenej vody DN400 18" PN16, prúdový výstup 4...20mA, frekvenčný 0...1000Hz, impulzný, IP 67, vrátane montáže</t>
  </si>
  <si>
    <t>Subsystém výtlačnej stanice - upravenej vody v objekte ÚV</t>
  </si>
  <si>
    <t>AT stanica s prietokom na výstupe Q20l/s, H=38m so zabudovanými 3ks čerpadiel, 1 čerpadlo tvorí 100% rezervu, vrátane montáže</t>
  </si>
  <si>
    <t xml:space="preserve">Ventil DN700 PN10 s elektrickým servopohonom a prevodovkou, ovládanie ON/OFF, vrátane montáže   </t>
  </si>
  <si>
    <t xml:space="preserve">Ventil DN500 PN10 s ručnou šnekovou prevodovkou, vrátane montáže   </t>
  </si>
  <si>
    <t xml:space="preserve">Ventil DN80 3" PN10 s elektrickým servopohonom, ovládanie ON/OFF, vrátane montáže   </t>
  </si>
  <si>
    <t>Elektromagnetický prietokomer DN150 6" PN16, prúdový výstup 4...20mA, vrátane montáže</t>
  </si>
  <si>
    <t xml:space="preserve">Meranie tlaku na výstupe z AT stanice, 0-6 bar, výstup 4-20 mA, IP 65 + manometer, vrátane montáže   </t>
  </si>
  <si>
    <t xml:space="preserve">Ultrazvukový kompaktný vysielač hladiny, rozsah 0,3...6m, výstup 4...20mA, IP68 - meranie výška hladiny v akumulácii upravených vôd, vrátane montáže   </t>
  </si>
  <si>
    <t>Subsystem pracej linky hlavného filtračného stupňa</t>
  </si>
  <si>
    <t xml:space="preserve">Plavákový spínač hladiny, nastav.hladina 0,3....10m, tep. 0..+50C, IP68, beortuťový mikrospínač - Snímanie pre NaOH a Na2S2O5   </t>
  </si>
  <si>
    <t>Ultrazvukový kompaktný vysielač hladiny, rozsah 0,3...6m, výstup 4...20mA, IP68, vrátane montáže   - 3ks</t>
  </si>
  <si>
    <t xml:space="preserve">Nádrž pracej vody min.15m3, teplota média do +50°C, beztlaková, zateplená, na podstavci s výškou cca. 500mm, s otvorom pre možnosť vstupu a výstupu, pre styk s chemikáliami, vrátane montáže   </t>
  </si>
  <si>
    <t xml:space="preserve">Snímač teploty, rozsah 0-100°C, PN10, závitové pripojenie priamo do potrubia alebo nádrže, výstup: priamý výstup Pt100 signál alebo 4...20mA, vrátane montáže   </t>
  </si>
  <si>
    <t xml:space="preserve">EAPO - elektro akumulačno prietokový ohrievač vrátane snímačov teploty od 0-100C a tlaku od 0-6bar s celkovým príkonom do 15 kW, vrátane montáže   </t>
  </si>
  <si>
    <t xml:space="preserve">Obehové čerpadlo, Q do 5m3/h, výtlak do 10m, tep. média  0-110°C, max. prevádzkový tlak do10bar, teplota okolia 0-40°C, pripojenie DN25-40, napájanie 230V, vrátane montáže   </t>
  </si>
  <si>
    <t xml:space="preserve">Odstredivé čerpadlo, Q110m3/h, H=50m, PN10, motor s prevádzkou cez frekvenčný menič, min.frekvencia prevádzky 35Hz, IE2, vrátane montáže   </t>
  </si>
  <si>
    <t xml:space="preserve">Kombin.vzduch.ventil DN50 PN16 z kompozitu, funkcia: odvzdušnenie, zavzdušnenie, kontinuálne odvzdušňovanie počas prevádzky, s certifikátom na pitnú vodu, závitový, prac.tlak 0,2- 16bar, max.teplota média 60°C, vrátane montáže   </t>
  </si>
  <si>
    <t xml:space="preserve">Sviečkový/rukávkový filter Q 110m3/h, PN8, filtračný stupeň do 10µm, vrátane montáže   </t>
  </si>
  <si>
    <t>Meranie tlaku, 0-10 bar, presnosť merania 0,5%, výstup 4-20 mA, IP 65, vrátane podružného manometra, vrátane montáže</t>
  </si>
  <si>
    <t xml:space="preserve">Kontinuálne meranie ph pracej vody - rozsah 0-12, výstup 4-20mA, napájanie 230VAC, vrátane montáže   </t>
  </si>
  <si>
    <t xml:space="preserve">Ventil DN150 s elektrickým servopohonom, ovládanie ON/OFF, vrátane montáže   </t>
  </si>
  <si>
    <t xml:space="preserve">Ventil DN100 PN10 s elektrickým servopohonom, ovládanie s regulátorom vstup/výstup 4-20mA, vrátane montáže   </t>
  </si>
  <si>
    <t xml:space="preserve">Elektromagnetický prietokomer pracej vody DN200 8", PN16, prúdový výstup 4...20mA, frekvenčný 0...1000Hz, impulzný, IP 67, vrátane montáže   </t>
  </si>
  <si>
    <t xml:space="preserve">Kontrolná odtoková nádrž min.10m3, teplota média do +50°C, beztlaková, s otvorom pre možnosť vstupu a výstupu, pre styk s chemikáliami, vrátane montáže   </t>
  </si>
  <si>
    <t xml:space="preserve">Dávkovacie čerpadlo pre 48-50% roztok NaOH, Q 0-75l/hod, 0-6bar, vrátane montáže   </t>
  </si>
  <si>
    <t xml:space="preserve">Dávkovacie čerpadlo pre 12% roztok NaClO, Q 0-30l/hod, 0-6bar, vrátane montáže   </t>
  </si>
  <si>
    <t xml:space="preserve">Dávkovacie čerpadlo pre 33% roztok HCL, 0-60 l/hod, 0-6bar, vrátane montáže   </t>
  </si>
  <si>
    <t xml:space="preserve">Čerpadlo pre dávkovanie koncentrovanejšieho roztoku disiričitanu sodného, Q= cca 10-15m3/h, H=10-15m   </t>
  </si>
  <si>
    <t xml:space="preserve">Nádrž prípravy roztoku disiričitanu sodného do objemu 2m3, vrátane miešadla, vrátane montáže   </t>
  </si>
  <si>
    <t xml:space="preserve">Uskladňovacia nádrž pre roztok NaOH, Objem cca.200l   </t>
  </si>
  <si>
    <t xml:space="preserve">Uskladňovacia nádrž pre kyselinu chlorovodikovú HCL, Objem do 10l   </t>
  </si>
  <si>
    <t xml:space="preserve">Prenosné (sudové) čerpadlo na chémiu (chemickovzdorné)   </t>
  </si>
  <si>
    <t xml:space="preserve">Elektromagneticky ventil DN25, PN16, vrátane montáže   </t>
  </si>
  <si>
    <t>Spätná klapka s koncovým spínačom DN40</t>
  </si>
  <si>
    <t>Subsystém zahustenia a sedimentácie odpadovej vody</t>
  </si>
  <si>
    <t>Zahusťovacie/sedimentačné nádrže, vrátane kontaktnej nádrže, hydrocyklonu Qmax do 160m3/hod, vrátane elektroventilov, prietokomera a merania tlaku</t>
  </si>
  <si>
    <t>Plavákový spínač hladiny, nastav.hladina 0,3....10m, tep. 0..+50C, IP68, beortuťový mikrospínač</t>
  </si>
  <si>
    <t xml:space="preserve">Elektromagnetický prietokomer DN200, PN16, prúdový výstup 4...20mA, frekvenčný 0...1000Hz, impulzný, IP 67, vrátane montáže   </t>
  </si>
  <si>
    <t>Spätná klapka s koncovým spínačom DN200</t>
  </si>
  <si>
    <t xml:space="preserve">Ventil DN250 10", PN10 s elektrickým servopohonom, ovládanie ON/OFF, vrátane montáže   </t>
  </si>
  <si>
    <t xml:space="preserve">Ventil DN250 PN10 s elektrickým servopohonom, ovládanie s regulátorom vstup/výstup 4-20mA, vrátane montáže   </t>
  </si>
  <si>
    <t xml:space="preserve">Elektromagnetický prietokomer 10" DN250, PN16, prúdový výstup 4...20mA, frekvenčný 0...1000Hz, impulzný, IP 67, vrátane montáže   </t>
  </si>
  <si>
    <t xml:space="preserve">Miešadlo kalových vôd v beztlakovej akumulácii 20m3, vrátane montáže   </t>
  </si>
  <si>
    <t xml:space="preserve">Dávkovacie čerpadlo 40% síranu železitého 0-10l/h, 6bar, vrátane montáže   </t>
  </si>
  <si>
    <t xml:space="preserve">Dávkovacie čerpadlo 0-200l/h, 6bar, vrátane montáže   </t>
  </si>
  <si>
    <t xml:space="preserve">Odstredivé čerpadlo, Q150m3/h, H=60m, PN10, motor s prevádzkou cez frekvenčný menič, min.frekvencia prevádzky 35Hz, IE2, vrátane montáže   </t>
  </si>
  <si>
    <t>Spätná klapka s koncovým spínačom DN100</t>
  </si>
  <si>
    <t>Subsystém mechanického odvodnenia kalu</t>
  </si>
  <si>
    <t xml:space="preserve">Mechanické odvodnenie kalu, prietok Q do15m3/h pri 0,5% sušine resp. 75kg Nl/hod, vrátane montáže   </t>
  </si>
  <si>
    <t xml:space="preserve">Automaticka flokulačná stanica plnoautomatická, výkon 400l/h pri 0,5% roztoku, napájanie 3 / N / PE, 400V, AC, 50 Hz, vrátane montáže   </t>
  </si>
  <si>
    <t xml:space="preserve">Čerpadlo flokulantu Q 0-400 l/hod s riadením cez FM, horizontálne jednovretenové čerpadlo, IE2, vrátane montáže   </t>
  </si>
  <si>
    <t xml:space="preserve">Čerpadlo kalových vôd Q 5-15m3/hod s riadením cez FM, horizontálne jednovretenové čerpadlo, IE2, vrátane montáže   </t>
  </si>
  <si>
    <t>Spätná klapka s koncovým spínačom DN65</t>
  </si>
  <si>
    <t xml:space="preserve">Čerpadlo Q=18m3/h, H=15m, IP68, izolácie triedy F vrátane plavákového spínača, vrátane montáže   </t>
  </si>
  <si>
    <t xml:space="preserve">Šnekový dopravník pre zahustený kal s koncentráciou ±18% s kapacitou do 500kg/h, vrátane montáže   </t>
  </si>
  <si>
    <t xml:space="preserve">Mobilný kontajner na odvodnený kal 5,5-7,0m3   </t>
  </si>
  <si>
    <t>Časť:  PS 01.2 Technologická linka pracích a odpadových vôd z procesu úpravy vody</t>
  </si>
  <si>
    <t xml:space="preserve">Tlakové skúšky, projekt skutočného vyhotovenia   </t>
  </si>
  <si>
    <t xml:space="preserve">Konštrukcie a práce montážne, 6 980 hod.   </t>
  </si>
  <si>
    <t>Prechody mat.1.4301 od 114/88,9mm do 406/273mm</t>
  </si>
  <si>
    <t>Rúrka mat.nerez spajaná lisovaním od D28 do D54</t>
  </si>
  <si>
    <t xml:space="preserve">Kôš vtokový - mat.1.4301 DN 100   </t>
  </si>
  <si>
    <t>T kus rovnoramenný ušľachtilá oceľ od 50mm do 406mm</t>
  </si>
  <si>
    <t>Klapka spätná  od DN40 do DN 150</t>
  </si>
  <si>
    <t xml:space="preserve">Klapka uzatváracia od DN 40 do DN600 PN 10   </t>
  </si>
  <si>
    <t>Koleno 1.4301  ušľachtilá oceľ od 50mm do 606mm</t>
  </si>
  <si>
    <t xml:space="preserve">Rúra 1.4301   ušľachtilá oceľ od 57x3,0 do 608x4mm   </t>
  </si>
  <si>
    <t xml:space="preserve">Príruba nerezova 139,7mm PN10   </t>
  </si>
  <si>
    <t xml:space="preserve">Príruba nerezova od 50 mm do 608mm PN10 1.4301   </t>
  </si>
  <si>
    <t>Montáž potrubia z nehrdzavejúcej ocele od DN50 do DN600</t>
  </si>
  <si>
    <t xml:space="preserve">Demontáž ventilov do šrotu do DN 1000 v sťaž. podmienkach s pálením   </t>
  </si>
  <si>
    <t xml:space="preserve">Montáže potrubia   </t>
  </si>
  <si>
    <t xml:space="preserve">Práce a dodávky M   </t>
  </si>
  <si>
    <t xml:space="preserve">Vytvorenie odbočky na potrubi  1.4401 D219/168mm   </t>
  </si>
  <si>
    <t xml:space="preserve">Typizované uloženia potrubí nad DN200   </t>
  </si>
  <si>
    <t xml:space="preserve">Typizované uloženia potrubí do DN200   </t>
  </si>
  <si>
    <t>Dienko nerezove od DN 150 do DN600</t>
  </si>
  <si>
    <t xml:space="preserve">Spojovací materiál(matice sktutky, podložky tesnenia)   </t>
  </si>
  <si>
    <t xml:space="preserve">Vytvorenie odbočky na potrubi  1.4301  D219/114mm   </t>
  </si>
  <si>
    <t xml:space="preserve">Vytvorenie odbočky na potrubí 1.4301  - 25,40.50   </t>
  </si>
  <si>
    <t xml:space="preserve">Vytvorenie odbočky na potrubi  1.4301  od D273/88,9mm do D273/168mm </t>
  </si>
  <si>
    <t xml:space="preserve">Vytvorenie odbočky na potrubi  1.4301  D304/168mm   </t>
  </si>
  <si>
    <t xml:space="preserve">Vytvorenie odbočky na potrubi  1.4301 od D406 /88,9mm do D406/356mm   </t>
  </si>
  <si>
    <t>Vytvorenie odbočky na potrubi  1.4301  od D606 /168 mm do D606/356mm</t>
  </si>
  <si>
    <t xml:space="preserve">Vytvorenie odbočky na potrubi  1.4301  D114 /88,9 mm   </t>
  </si>
  <si>
    <t xml:space="preserve">Rozvodné potrubie   </t>
  </si>
  <si>
    <t xml:space="preserve">Zápachová uzávierka pre umývadlo alebo drez D 40 štandardná kvalita   </t>
  </si>
  <si>
    <t xml:space="preserve">Batéria umývadlová stojanková G 1/2 štandardná kvalita   </t>
  </si>
  <si>
    <t xml:space="preserve">Montáž ventilov rohových G 1/2   </t>
  </si>
  <si>
    <t xml:space="preserve">Umývadlo nerezove nu skrutk biele bez krytu na sifón 550 mm   </t>
  </si>
  <si>
    <t xml:space="preserve">Presun hmôt pre vnút. vodovod v objektoch výšky nad 6 m do 12 m   </t>
  </si>
  <si>
    <t xml:space="preserve">Preplachovanie a dezinfekcia vodovu   </t>
  </si>
  <si>
    <t xml:space="preserve">Tlakové skúšky vodov. potrubia závitového do DN 50   </t>
  </si>
  <si>
    <t xml:space="preserve">Tlakové skúšky vodov. potrubia   </t>
  </si>
  <si>
    <t xml:space="preserve">Armat. vodov. s 2 závitmi, ventil priamy KE 83 T G 3/4   </t>
  </si>
  <si>
    <t xml:space="preserve">Armat. vodov. s 1 závitom, kohút plniaci a vypúšťací G 1/2   </t>
  </si>
  <si>
    <t xml:space="preserve">Arm. vod. s 1 závitom, nástenka K 247 pre výt. ventil G 1/2   </t>
  </si>
  <si>
    <t xml:space="preserve">Prípojky vod. ocel. rúrky záv. poz. 11353 upev. výpust. DN 15   </t>
  </si>
  <si>
    <t xml:space="preserve">Ochrana vodovodného potrubia prilepenými tepelnoizolačnými rúrami z PE hr do 6 mm DN do50 mm   </t>
  </si>
  <si>
    <t xml:space="preserve">Potrubie vodov. z 3-vrstvových rúrok D 26   </t>
  </si>
  <si>
    <t xml:space="preserve">Potrubie. z rúrok PVC-U chemickovzdorných od DN25mm do DN40mm  </t>
  </si>
  <si>
    <t xml:space="preserve">Potrubie z ušlachtilej ocele , rúry D 22x1,21mm   </t>
  </si>
  <si>
    <t xml:space="preserve">Potrubie z ušlachtilej ocele , rúry D 18x1,0mm   </t>
  </si>
  <si>
    <t xml:space="preserve">Skúška tesnosti kanalizácie vodou DN 125-200mm   </t>
  </si>
  <si>
    <t xml:space="preserve">Hlavica odvetravacia 50   </t>
  </si>
  <si>
    <t xml:space="preserve">Skúška tesnosti kanalizácie vodou do DN 125   </t>
  </si>
  <si>
    <t xml:space="preserve">Montáž ventilačných hlavíc iných typov DN 50   </t>
  </si>
  <si>
    <t xml:space="preserve">Vyvedenie a upevnenie kanal. výpustiek D 50x1.8   </t>
  </si>
  <si>
    <t xml:space="preserve">Potrubie kanalizačné z PP vetracie DN 50   </t>
  </si>
  <si>
    <t xml:space="preserve">Potrubie kanal. z PVC rúr pripojovacie D 50x1.8   </t>
  </si>
  <si>
    <t xml:space="preserve">Potrubie kanal. z PVC-U rúr hrdlových odpadné D 110x2,2   </t>
  </si>
  <si>
    <t xml:space="preserve">Priplatok za práce v stiesnených podmienkach 6830 hod.   </t>
  </si>
  <si>
    <t xml:space="preserve">Montáž kompenzátorov alebo montážnych vložiek od DN 300 do DN 800   </t>
  </si>
  <si>
    <t xml:space="preserve">Montáž vodovodných posúvačov od DN 50 do DN800   </t>
  </si>
  <si>
    <t>Montáž spätných klapiek od DN 40 do DN150</t>
  </si>
  <si>
    <t xml:space="preserve">Guľový kohút s pákovým uzáverom od DN 25 do DN50 nerezový   </t>
  </si>
  <si>
    <t xml:space="preserve">Ventil priamy s výpusťou 25x3/4" - nerez   </t>
  </si>
  <si>
    <t xml:space="preserve">Montáž vodovodných ventilov hlavných pre prípojky do DN50   </t>
  </si>
  <si>
    <t xml:space="preserve">Príplatok za montáž posúvačov v objektoch DN 40-1200   </t>
  </si>
  <si>
    <t xml:space="preserve">Montáž vodovodných posúvačov DN 40   </t>
  </si>
  <si>
    <t xml:space="preserve">Rúrka pp kanalizačná PP DN150mm   </t>
  </si>
  <si>
    <t xml:space="preserve">Montáž potrubia z kanalizačných rúr zPP dn150   </t>
  </si>
  <si>
    <t xml:space="preserve">Rúrové vedenie   </t>
  </si>
  <si>
    <t xml:space="preserve">Vysprav. podkl. po prekopoch  podkladným betónom   </t>
  </si>
  <si>
    <t xml:space="preserve">Vyspravenie podkladu po prekopoch kamenivom ťaženým alebo štrkopieskom   </t>
  </si>
  <si>
    <t xml:space="preserve">Žumpa ŽB prefa V=5 m3   </t>
  </si>
  <si>
    <t xml:space="preserve">Osadenie prefa žumpy V=5000l   </t>
  </si>
  <si>
    <t xml:space="preserve">Zvislé a kompletné konštrukcie   </t>
  </si>
  <si>
    <t xml:space="preserve">Úprava pláne v zárezoch v horn. tr. 1-4 so zhutnením   </t>
  </si>
  <si>
    <t xml:space="preserve">Kamenivo ťažené hrubé 32-63 B1   </t>
  </si>
  <si>
    <t xml:space="preserve">Kamenivo na lôžko a obsyp potrubia  0-4   </t>
  </si>
  <si>
    <t xml:space="preserve">Obsyp potrubia bez prehodenia sypaniny   </t>
  </si>
  <si>
    <t xml:space="preserve">Uloženie sypaniny na skládku s poplatkom   </t>
  </si>
  <si>
    <t xml:space="preserve">Nakladanie výkopku do 100 m3 v horn. tr. 1-4   </t>
  </si>
  <si>
    <t xml:space="preserve">Vodorovné premiestnenie výkopu do 9000 m horn. tr. 1-4   </t>
  </si>
  <si>
    <t xml:space="preserve">Zvislé premiestnenie výkopu horn. tr. 1-4 do 4 m   </t>
  </si>
  <si>
    <t xml:space="preserve">Odstránenie paženia rýh pre podz. vedenie príložné hl. do 2 m   </t>
  </si>
  <si>
    <t xml:space="preserve">Paženie a rozopretie stien rýh pre podzemné vedenie, príložné do 2 m   </t>
  </si>
  <si>
    <t xml:space="preserve">Výkop jamy v zem. tr. 4, hl. do 3m s odvozom 9km a pažením   </t>
  </si>
  <si>
    <t xml:space="preserve">Ručný výkop pre zárezy pre podz. vedenie  v tr.4 pre žumpu   </t>
  </si>
  <si>
    <t xml:space="preserve">Dočasné zaistenie káblov do 6 káblov   </t>
  </si>
  <si>
    <t xml:space="preserve">Rozrytie podkladov alebo krytov z kameniva bez zhutnenia bez živičného spojiva   </t>
  </si>
  <si>
    <t xml:space="preserve">Odstránenie podkladov alebo krytov z betónu vyst. sieť. hr. do 100 mm, do 200 m2   </t>
  </si>
  <si>
    <t xml:space="preserve">Lešenie trubkové alebo stĺpové pevné demontáž   </t>
  </si>
  <si>
    <t xml:space="preserve">Vložka montážna od DN 300 do DN800   </t>
  </si>
  <si>
    <t xml:space="preserve">Lešenie trubkové alebo stĺpové pevné montáž   </t>
  </si>
  <si>
    <t xml:space="preserve">Zakladanie   </t>
  </si>
  <si>
    <t xml:space="preserve">Práce a dodávky HSV   </t>
  </si>
  <si>
    <t>Časť:  PS 01.3 Potrubné prepojenia</t>
  </si>
  <si>
    <t>Subsystém zdravotného zabezpečenia upravenej vody</t>
  </si>
  <si>
    <t xml:space="preserve">Dávkovanie CO2 do upravenej vody, vrátane redukčného a dávkovacieho panelu CO2 s tryskou vnosu CO2, vrátane montáže   </t>
  </si>
  <si>
    <t xml:space="preserve">Čerpadlo vápennej vody, Q 0-60m3/hod, H30m, vrátane montáže   </t>
  </si>
  <si>
    <t xml:space="preserve">Elektroventil DN80, PN10  </t>
  </si>
  <si>
    <t>Miešadlo vápennej vody v reakčnej nádrži</t>
  </si>
  <si>
    <t xml:space="preserve">Pomocná konštrukcia pre ukotvenie miešadiel váp.vody v reakčných nádržiach   </t>
  </si>
  <si>
    <t xml:space="preserve">Kontinuálne meranie ph, merací rozsah 0-12, výstup 4-20mA, napájanie 230VAC, vrátane montáže   </t>
  </si>
  <si>
    <t xml:space="preserve">Kontinuálne meranie voľného chlóru, merací rozsah 1-20mg/l, výstup 4-20mA, napájanie 230VAC, vrátane montáže   </t>
  </si>
  <si>
    <t>Elektroventil DN150, PN10 s elektrickým servopohonom, ovládanie ON/OFF, vrátane montáže</t>
  </si>
  <si>
    <t>Elektroventil DN100 PN16 s elektrickým servopohonom, ovládanie s regulátorom vstup/výstup 4-20mA, vrátane montáže</t>
  </si>
  <si>
    <t xml:space="preserve">Elektroventil DN 50, PN10 s elektrickým servopohonom, ovládanie ON/OFF, vrátane montáže   </t>
  </si>
  <si>
    <t xml:space="preserve">Elektromagnetický prietokomer DN50 PN10, prúdový výstup 4...20mA, frekvenčný 0...1000Hz, impulzný, IP 67, vrátane montáže   </t>
  </si>
  <si>
    <t xml:space="preserve">Elektromagnetický prietokomer DN100 PN10, prúdový výstup 4...20mA, frekvenčný 0...1000Hz, impulzný, IP 67, vrátane montáže   </t>
  </si>
  <si>
    <t xml:space="preserve">Statický zmiešavač DN400, vrátane montáže   </t>
  </si>
  <si>
    <t xml:space="preserve">Ultrazvukový kompaktný vysielač hladiny, rozsah 0,3...6m, výstup 4...20mA, IP68   </t>
  </si>
  <si>
    <t xml:space="preserve">Dávkovacie čerpadlo pre dávkovanie dezinfekcie, 0-25l/h, 6bar   </t>
  </si>
  <si>
    <t xml:space="preserve">Potrubie.  PVC-U   PN16 d32mm vrátane tvaroviek   </t>
  </si>
  <si>
    <t xml:space="preserve">Príruba nerezová od DN80 do DN125 PN10   </t>
  </si>
  <si>
    <t xml:space="preserve">Montáž potrubia z nerezových rúr od DN25 do DN125mm </t>
  </si>
  <si>
    <t xml:space="preserve">Rúra 1.4301 d 88.9x3.0 mm do d 129x3mm ušľachtilá oceľ   </t>
  </si>
  <si>
    <t xml:space="preserve">Rúrka mat. 1.1401 28x3,0 ušľachtilá oceľ   </t>
  </si>
  <si>
    <t xml:space="preserve">Tlakové skúšky potrubia   </t>
  </si>
  <si>
    <t xml:space="preserve">Preplachovanie potrubia vodou   </t>
  </si>
  <si>
    <t xml:space="preserve">Ventil priamy plastový potr. syst. PVC U 25 mm   </t>
  </si>
  <si>
    <t xml:space="preserve">Montáž vodovodných ventilov hlavných pre prípojky DN25   </t>
  </si>
  <si>
    <t>Guľový kohút s pákovým uzáverom DN 25 nerezový</t>
  </si>
  <si>
    <t xml:space="preserve">Koleno 1.4301 ušlachtila ocel od d 88,9 do d 129   </t>
  </si>
  <si>
    <t xml:space="preserve">Klapka uzatváracia DN125, PN10   </t>
  </si>
  <si>
    <t xml:space="preserve">Nádrž sacia vápennej vody samonosná 5m3 - atyp s vnútornou vstavbou   </t>
  </si>
  <si>
    <t xml:space="preserve">Presun hmôt pre vnút. vodovod v objektoch výšky do 12 m   </t>
  </si>
  <si>
    <t>Časť:  PS 01.4 Zdravotné zabezpečenie upravenej vody</t>
  </si>
  <si>
    <t xml:space="preserve">Kábelové trasy   </t>
  </si>
  <si>
    <t xml:space="preserve">Rúrka elektroinštalačná ohybná kovová uložená pevne   </t>
  </si>
  <si>
    <t xml:space="preserve">Rurka FXP od 20 do 25 s prislušenstvom   </t>
  </si>
  <si>
    <t xml:space="preserve">Rúrka elektroinštalačná oceľová, závitová PG16, uložená pevne   </t>
  </si>
  <si>
    <t xml:space="preserve">Rúrka pancierová PG16 s prislušenstvo   </t>
  </si>
  <si>
    <t xml:space="preserve">Rúrka elektroinštalačná oceľová, závitová, PG21, uložená pevne   </t>
  </si>
  <si>
    <t xml:space="preserve">Rúrka pancierová PG21   </t>
  </si>
  <si>
    <t xml:space="preserve">Lišta elektroinštalačná z PVC od 24x22 do 40x20, uložená pevne, vkladacia   </t>
  </si>
  <si>
    <t>Lišta hranatá   24X22 HD do 40x20 HD</t>
  </si>
  <si>
    <t xml:space="preserve">Lišta elektroinštalačná z PVC 40x40, uložená pevne, vkladacia   </t>
  </si>
  <si>
    <t xml:space="preserve">Lišta hranatá 40X40HF HD   </t>
  </si>
  <si>
    <t>Žľab z PVC 60x40, plast, uloženie</t>
  </si>
  <si>
    <t xml:space="preserve">Žľab  60/40 plast. biela   </t>
  </si>
  <si>
    <t xml:space="preserve">Káblový rošt šírky od 100mm do 500mm , pre voľné i pevné uloženie káblov   </t>
  </si>
  <si>
    <t xml:space="preserve">Rošt pozinkovaný  š.100mm do 500mm, v. 60mm   </t>
  </si>
  <si>
    <t xml:space="preserve">Montáž nástenných konzol pre kábelové rošty   </t>
  </si>
  <si>
    <t>Konzola nástenná od 200 do 500</t>
  </si>
  <si>
    <t xml:space="preserve">Káblový žľab, pozink. vrátane príslušenstva, 50/50 mm vrátane veka a podpery   </t>
  </si>
  <si>
    <t xml:space="preserve">Káblový žľab od 50/50 do 150/60  elektroinštalačný materiál vrátane prislušenstva   </t>
  </si>
  <si>
    <t xml:space="preserve">Oceľová nosná konštrukcia pre prístroje a el. zariad. hmotnosti od 5 kg do 10 kg   </t>
  </si>
  <si>
    <t xml:space="preserve">Material pre oceľové nosné konštrukcie pre prístroje od 5 kg do 10kg   </t>
  </si>
  <si>
    <t xml:space="preserve">Protipožiarna stenová prepážka z protipožiarnych vložiek typu PTV hrúbka prepážky do 400 mm   </t>
  </si>
  <si>
    <t xml:space="preserve">Sadrokartonová doska - hrúbka 25 mm, masívna protipožiarna   </t>
  </si>
  <si>
    <t xml:space="preserve">Náterová hmota protipožiarna- protipožiarny tmel na požiarne upchávky káblových prestupov   </t>
  </si>
  <si>
    <t xml:space="preserve">Osadenie príchytky, vyvŕtanie diery,zatlačenie príchytky do otvoru,v tehlovom murive od D 8 mm do D 12 mm  </t>
  </si>
  <si>
    <t xml:space="preserve">Hmoždinka dlhá so skrutkou 8x80 mm   </t>
  </si>
  <si>
    <t xml:space="preserve">Hmoždinka dlhá so skrutkou 10x100 mm  </t>
  </si>
  <si>
    <t xml:space="preserve">Hmoždinka klasická 12 mm   </t>
  </si>
  <si>
    <t>Vybúranie otvoru v murive tehl. plochy do 0, 0225 m2 hr. od 300 mm do 450mm</t>
  </si>
  <si>
    <t xml:space="preserve">Vybúranie otvoru v murive tehl. plochy do 0, 25 m2 hr.do 450 mm,  -0,21900t   </t>
  </si>
  <si>
    <t xml:space="preserve">Vnútrostavenisková doprava sutiny a vybúraných hmôt do 10 m   </t>
  </si>
  <si>
    <t xml:space="preserve">Pomocné stavebné práce 80 hod.   </t>
  </si>
  <si>
    <t xml:space="preserve">Demontáž skriňového rozvádzača deleného 300kg   </t>
  </si>
  <si>
    <t xml:space="preserve">Demontáž káblov   </t>
  </si>
  <si>
    <t xml:space="preserve">Demontáže RMS1.2   </t>
  </si>
  <si>
    <t xml:space="preserve">Demontáže starých káblov a trás k RMS1.2   </t>
  </si>
  <si>
    <t xml:space="preserve">Likvidácia odpadu elektro   </t>
  </si>
  <si>
    <t xml:space="preserve">Elektromontáže   </t>
  </si>
  <si>
    <t xml:space="preserve">Krabica kovová pre pancierový rozvod, 4xP16, 96x96x69 mm, IP 54 vrátane ukončenia káblov a zapojenia vodičov   </t>
  </si>
  <si>
    <t xml:space="preserve">Inšt. krabica 120x80x50 so svorkami a priechodkami   </t>
  </si>
  <si>
    <t xml:space="preserve">Ukončenie Cu a Al drôtov a lán včítane zapojenie, jedna žila, vodič s prierezom od 16 mm2 do 50mm2   </t>
  </si>
  <si>
    <t xml:space="preserve">G-Káblové oko CU  10x8  KU-L   </t>
  </si>
  <si>
    <t xml:space="preserve">G-Káblové oko CU  50x10 KU   </t>
  </si>
  <si>
    <t xml:space="preserve">Ukončenie celoplastových káblov zmrašť. záklopkou alebo páskou od 4 x 10 mm2 do 4 x 240 mm2   </t>
  </si>
  <si>
    <t xml:space="preserve">Ukončenie celoplastových káblov zmrašť. záklopkou alebo páskou od 5 x 4 mm2 do 5 x 50 mm2   </t>
  </si>
  <si>
    <t xml:space="preserve">Ukončenie celoplastových káblov páskou SL alebo zmršťovacou záklopkou od 2 x 1 mm2 do 16 x 1 mm2   </t>
  </si>
  <si>
    <t xml:space="preserve">Príplatok za ukončenie tienenia kábla (v plášti) vrátane zapojenia   </t>
  </si>
  <si>
    <t xml:space="preserve">Zapojenie konektora RJ45   </t>
  </si>
  <si>
    <t xml:space="preserve">Konektor Ethernet RJ45   </t>
  </si>
  <si>
    <t xml:space="preserve">Spínač nástenný pre prostredie obyčajné alebo vlhké vrátane zapojenia trojpól.16, 25 A -radenie 3   </t>
  </si>
  <si>
    <t xml:space="preserve">Spínač 25A 3P IP54   </t>
  </si>
  <si>
    <t xml:space="preserve">Domová zásuvka v krabici pre vonkajšie prostredie 10/16 A 250 V 2P + Z   </t>
  </si>
  <si>
    <t xml:space="preserve">Zásuvka 230V/16A IP43   </t>
  </si>
  <si>
    <t xml:space="preserve">Montáž oceľoplechovej rozvodnice do váhy 100 kg   </t>
  </si>
  <si>
    <t xml:space="preserve">Podružné technologické rozvádzače (skriňa 800x1200x300, s výzbrojou, bez vzdialených vstupov)   </t>
  </si>
  <si>
    <t xml:space="preserve">Montáž oceľoplechovej rozvodnice do váhy 300 kg   </t>
  </si>
  <si>
    <t xml:space="preserve">Frekvenčný menič 160kW   </t>
  </si>
  <si>
    <t xml:space="preserve">Montáž rozvádzača nedeliteľného do váhy 500 kg   </t>
  </si>
  <si>
    <t xml:space="preserve">Rozvádzač riadiaceho systému (1x samostatne stojaca skriňa s podstavcom, s výzbrojou, bez riadiaceho systému)   </t>
  </si>
  <si>
    <t xml:space="preserve">Rozvádzač riadiaceho systému DTS2 (1x skriňa , s výzbrojou, bez riadiaceho systému)   </t>
  </si>
  <si>
    <t xml:space="preserve">Rozvádzač riadiaceho systému DTS1.2 (1x samostatne stojaca skriňa s podstavcom , s výzbrojou, bez riadiaceho systému)   </t>
  </si>
  <si>
    <t xml:space="preserve">Rozvádzač dispečingu   </t>
  </si>
  <si>
    <t xml:space="preserve">Montáž rozvádzača nedeliteľného do váhy 1000 kg   </t>
  </si>
  <si>
    <t xml:space="preserve">Rozvádzač technológie RM1 (3x samostatne stojaca skriňa s podstavcom ,  výzbroj, FM )   </t>
  </si>
  <si>
    <t xml:space="preserve">Rozvádzač technológie RMS2 (2x samostatne stojaca skriňa s podstavcom, výzbroj)   </t>
  </si>
  <si>
    <t xml:space="preserve">Rozvádzač technológie RMS1.2 (výzbroj)   </t>
  </si>
  <si>
    <t xml:space="preserve">Ovládacia skrinka (ručne/automaticky, a zapni/vypni)   </t>
  </si>
  <si>
    <t xml:space="preserve">Ovládacie skrinky   </t>
  </si>
  <si>
    <t xml:space="preserve">Uzemňovacie vedenie na povrchu FeZn   </t>
  </si>
  <si>
    <t xml:space="preserve">Územňovací vodič    ocelový žiarovo zinkovaný  označenie     O 8   </t>
  </si>
  <si>
    <t>Vodič medený uložený pevne H07V-K (CYA)  450/750 od V 6 do V 25</t>
  </si>
  <si>
    <t>Flexibilný kábel harmonizovaný od H07V-K 6 do H07V-K 25</t>
  </si>
  <si>
    <t xml:space="preserve">Kábel hliníkový silový uložený pevne 1-AYKY 0,6/1 kV 4x240   </t>
  </si>
  <si>
    <t xml:space="preserve">1-AYKY 4x240    Kábel pre pevné uloženie, hliníkový STN   </t>
  </si>
  <si>
    <t>Kábel medený uložený pevne CYKY 450/750 od V 3x1,5 do V 4x2,5</t>
  </si>
  <si>
    <t>Kábel pre pevné uloženie, medený STN CYKY od 3x1,5  do CYKY 4x2,5</t>
  </si>
  <si>
    <t xml:space="preserve">Kábel medený silový uložený pevne 1-CYKY 0,6/1 kV 3x35+25   </t>
  </si>
  <si>
    <t xml:space="preserve">1-CYKY 3x35+25    Kábel pre pevné uloženie, medený STN   </t>
  </si>
  <si>
    <t xml:space="preserve">Kábel medený silový uložený pevne 1-CYKY 0,6/1 kV 3x185+95   </t>
  </si>
  <si>
    <t xml:space="preserve">1-CYKY 3x185+95    Kábel pre pevné uloženie, medený STN   </t>
  </si>
  <si>
    <t xml:space="preserve">Kábel medený uložený pevne CYKY 450/750 od V 5x2,5 do V 5 x 16   </t>
  </si>
  <si>
    <t xml:space="preserve">CYKY od 5x2,5 do 5x16 Kábel pre pevné uloženie, medený STN   </t>
  </si>
  <si>
    <t xml:space="preserve">Kábel medený silový uložený pevne 1-CYKY 0,6/1 kV 5x50   </t>
  </si>
  <si>
    <t xml:space="preserve">1-CYKY 5x50    Kábel pre pevné uloženie, medený STN   </t>
  </si>
  <si>
    <t xml:space="preserve">Vodič medený silový uložený pevne 1-CYKFY 1 kV od 4x1,5 do 4x2,5   </t>
  </si>
  <si>
    <t xml:space="preserve">1-CYKFY od 4x1,5 do 4x2,5 Kábel pre pevné uloženie, medený STN   </t>
  </si>
  <si>
    <t>Kábel medený silový uložený pevne NYCWY 0,6/1 kV od 3x35/35 do 4x185/95</t>
  </si>
  <si>
    <t xml:space="preserve">NYCWY od 3x35/35 do 4x185/95 Kábel pre pevné uloženie, medený VDE   </t>
  </si>
  <si>
    <t>Kábel medený uložený pevne H07RN-F (CGSG) 450/750 V od 2x1 do 4x1,5</t>
  </si>
  <si>
    <t>Flexibilný kábel VDE  od 2x1 do 4x1,5</t>
  </si>
  <si>
    <t xml:space="preserve">Vodič signálny uložený pevne JYTY 250 V od 2x1 do V 14x1  </t>
  </si>
  <si>
    <t xml:space="preserve">Signálny kábel JYTY od 2x1 do 14x1  </t>
  </si>
  <si>
    <t>Vodič medený uložený pevne CMSM 300/500 od V 3x1,0 do V 7x1,0</t>
  </si>
  <si>
    <t xml:space="preserve">CMSM od 3x1,0 do 7x1,0 Flexibilný kábel STN   </t>
  </si>
  <si>
    <t xml:space="preserve">Unitronic LiYY  5x0,75   Kábel pre elektroniku, jednotlivé žily   </t>
  </si>
  <si>
    <t xml:space="preserve">Vodič medený uložený voľne Ethernet 4x2x0,5   </t>
  </si>
  <si>
    <t xml:space="preserve">Kábel Ethernet 4x2xAWG24   </t>
  </si>
  <si>
    <t xml:space="preserve">Vodič medený uložený pevne od 3x0,5 do 3x1 vlastný   </t>
  </si>
  <si>
    <t xml:space="preserve">Meranie voľného chlóru- elektrická montáž   </t>
  </si>
  <si>
    <t xml:space="preserve">Meranie hladiny- elektrická montáž   </t>
  </si>
  <si>
    <t xml:space="preserve">Montáž snímača vodivosti- elektrická montáž   </t>
  </si>
  <si>
    <t xml:space="preserve">Meranie pH, elektrická montáž   </t>
  </si>
  <si>
    <t xml:space="preserve">Snímač prietoku, elektrická montáž   </t>
  </si>
  <si>
    <t xml:space="preserve">Snímač teploty, elektrická montáž   </t>
  </si>
  <si>
    <t xml:space="preserve">Snímač tlaku   </t>
  </si>
  <si>
    <t xml:space="preserve">Montáž plavákového spínača hladiny   </t>
  </si>
  <si>
    <t xml:space="preserve">Zákalomer vody, elektrická montáž   </t>
  </si>
  <si>
    <t xml:space="preserve">Montáž motorického spotrebiča, ventilátora nad 1.5 kW   </t>
  </si>
  <si>
    <t xml:space="preserve">Elektromagnetický ventil, elektromontáž   </t>
  </si>
  <si>
    <t xml:space="preserve">Elektroventil, elektromontáž   </t>
  </si>
  <si>
    <t xml:space="preserve">Tlaková stanica   </t>
  </si>
  <si>
    <t xml:space="preserve">Stanica pre dávkovanie oxidu uhoľnatého CO2   </t>
  </si>
  <si>
    <t xml:space="preserve">Dávk. čerpadlá   </t>
  </si>
  <si>
    <t xml:space="preserve">Skrutkový dopravník s dvoma výstupmi   </t>
  </si>
  <si>
    <t xml:space="preserve">Elekt.akumulačno-prietokový ohrievač s EH1,2,3   </t>
  </si>
  <si>
    <t xml:space="preserve">Sviečkový filter   </t>
  </si>
  <si>
    <t xml:space="preserve">Flokulačná stanica pre prípravu polyméru   </t>
  </si>
  <si>
    <t xml:space="preserve">Hydrocyklón, kontaktná nádrž a zahusťovacie nádrže 1-4   </t>
  </si>
  <si>
    <t xml:space="preserve">Membránové linky ML 1,2,3 - 3.stupňové   </t>
  </si>
  <si>
    <t xml:space="preserve">Sitové filtre   </t>
  </si>
  <si>
    <t xml:space="preserve">Nádrž pre metadisiričitan   </t>
  </si>
  <si>
    <t xml:space="preserve">Mechanické odvod. zariadenie   </t>
  </si>
  <si>
    <t xml:space="preserve">Riadiaci systém s príslušenstvom (riadiaci systém a vzdialené vstupy a výstupy pre technologické rozvádzače)   </t>
  </si>
  <si>
    <t xml:space="preserve">Licencia programového vybavenia pre vizualizáciu   </t>
  </si>
  <si>
    <t xml:space="preserve">Aplikačné programové vybavenie pre riadiaci systém DT1, DTS1, DTS2   </t>
  </si>
  <si>
    <t xml:space="preserve">Aplikačné programové vybavenie pre vizualizáciu (PC, operátorské panely)   </t>
  </si>
  <si>
    <t xml:space="preserve">Oživovanie na mieste a uvedenie do prevádzky, skúšky   </t>
  </si>
  <si>
    <t xml:space="preserve">Odborná prehliadka a odborná skúška elektrického zariadenia pred uvedením do prevádzky   </t>
  </si>
  <si>
    <t xml:space="preserve">Operátorské panely pre DT rozvádzače   </t>
  </si>
  <si>
    <t xml:space="preserve">Prenos na centrálny dispečing   </t>
  </si>
  <si>
    <t xml:space="preserve">Inžiniering pre administratívno schvaľovacie konania   </t>
  </si>
  <si>
    <t xml:space="preserve">Projekt skutočného vyhotovenia, funkčné skúšky, komplexné skúšky, testovanie, adjustácia, optimalizácia   </t>
  </si>
  <si>
    <t>Časť:  PS 01.5 PRS a ASRTP</t>
  </si>
  <si>
    <t>Demontaž technologickej časti strojovne, armatúr a rozvodov potrubi</t>
  </si>
  <si>
    <t xml:space="preserve">Rozrezanie demontovaného zhrabovacieho zariadenia sedimentácie   </t>
  </si>
  <si>
    <t xml:space="preserve">Kyslík stlačený techn. vo fľašiach dodáv. 6,5 m3   </t>
  </si>
  <si>
    <t>fl</t>
  </si>
  <si>
    <t xml:space="preserve">Acetylén technický vo flašiach   </t>
  </si>
  <si>
    <t xml:space="preserve">Rozrezanie demontovaných tlakových nádob ATS   </t>
  </si>
  <si>
    <t xml:space="preserve">Demontáž el. motorov pomal.a rýchleho miešania a čerpadiel ATS   </t>
  </si>
  <si>
    <t xml:space="preserve">Demontáž potrubia z ocel.rúr do DN400 s rezaním na dlžku max.4m   </t>
  </si>
  <si>
    <t xml:space="preserve">Vnútrost. prem. vybúr. hmôt potrubia a oc. konštr vodor. 100m v. do 6m   </t>
  </si>
  <si>
    <t xml:space="preserve">Demontáž tz. zariadenia pomalého a rýchleho miešania   </t>
  </si>
  <si>
    <t xml:space="preserve">Demontáž armatúr s dvoma prírubami do DN 300   </t>
  </si>
  <si>
    <t xml:space="preserve">Demontáž armatúr s troma prírubami DN400   </t>
  </si>
  <si>
    <t xml:space="preserve">Ostatné konštrukcie a práce, 960 hod.   </t>
  </si>
  <si>
    <t xml:space="preserve">Lešenie (montáž + demontaž)   </t>
  </si>
  <si>
    <t xml:space="preserve">Presun hmôt pre opravy, úržbu a demontáž   </t>
  </si>
  <si>
    <t xml:space="preserve">Demontáže - príplatok za stiesnené podmienky   </t>
  </si>
  <si>
    <t>Objekt:   PS-02 Trafostanica</t>
  </si>
  <si>
    <t xml:space="preserve">HDPE rúra tlaková pre rozvod vody - PE 100 / PN 10 160 x 9,5 x L   </t>
  </si>
  <si>
    <t xml:space="preserve">Nosné a montážne prvky - systém I - nosník stropný   </t>
  </si>
  <si>
    <t xml:space="preserve">STRADER Káblové žľaby - krytka ochranná NO24x35   </t>
  </si>
  <si>
    <t xml:space="preserve">Nosné a montážne prvky - i-nosník hutnícky DPH700   </t>
  </si>
  <si>
    <t xml:space="preserve">Nosné a montážne prvky - systém I - uholník I-nosníka NDH   </t>
  </si>
  <si>
    <t xml:space="preserve">Skrutka, nosné a montážne prvky SM M10×20   </t>
  </si>
  <si>
    <t>100ks</t>
  </si>
  <si>
    <t xml:space="preserve">Skrutka, nosné a montážne prvky SM M10×60   </t>
  </si>
  <si>
    <t xml:space="preserve">Nosné a montážne prvky - kotva prsteňová s maticou PSRM10×120   </t>
  </si>
  <si>
    <t xml:space="preserve">Káblové rebríky - H45 ÷ H100 - rebrík 200, hr. plechu 1,2 mm   </t>
  </si>
  <si>
    <t xml:space="preserve">Káblové rebríky - H45 ÷ H100 - odbočovací diel T rebríka 600, hr. plechu 1,5 mm   </t>
  </si>
  <si>
    <t xml:space="preserve">Káblové rebríky - H45 ÷ H100 - uhol rebríka vertikálny vnútorný 600, hr. plechu 1.5 mm   </t>
  </si>
  <si>
    <t xml:space="preserve">Káblové rebríky - H45 ÷ H100 - uhol rebríka vertikálny vonkajší 600, hr. plechu 1.5 mm   </t>
  </si>
  <si>
    <t xml:space="preserve">Káblové rebríky - H45 ÷ H100 - spojka rebríka 100, hr. plechu 2,0 mm   </t>
  </si>
  <si>
    <t xml:space="preserve">Káblové rebríky - H45 ÷ H100 - U - svorka kábla   </t>
  </si>
  <si>
    <t xml:space="preserve">Príchytka SONAP  75-90   </t>
  </si>
  <si>
    <t xml:space="preserve">Prichytka KOZ Triangle 3 x d38-53   </t>
  </si>
  <si>
    <t xml:space="preserve">Prichytka KOZ 36-52   </t>
  </si>
  <si>
    <t xml:space="preserve">Bužírka zmršťovacia zeleno žltá 38,1-19,0 mm   </t>
  </si>
  <si>
    <t xml:space="preserve">G-Káblové oko CU 300x20  KU-F-V   </t>
  </si>
  <si>
    <t xml:space="preserve">Konektor -T 22 kV 120 - 240 mm2   </t>
  </si>
  <si>
    <t xml:space="preserve">Paralelný konektor -T 22 kV 120-240   </t>
  </si>
  <si>
    <t xml:space="preserve">Olej. transformátor 1250 kVA 22/0,4 kV   </t>
  </si>
  <si>
    <t xml:space="preserve">Rozvádzač elektromerový   </t>
  </si>
  <si>
    <t xml:space="preserve">Kondenzátor 3 fázový  400/50 Hz 12,5 kVA   </t>
  </si>
  <si>
    <t xml:space="preserve">Uhlový adaptér 22 kV - 70mm2   </t>
  </si>
  <si>
    <t xml:space="preserve">Koncovka vnútorná 25 - 70 mm2   </t>
  </si>
  <si>
    <t xml:space="preserve">VN rozvádzač - viď technická špecifikácia   </t>
  </si>
  <si>
    <t xml:space="preserve">HR-Podpera PV 42   </t>
  </si>
  <si>
    <t xml:space="preserve">HR-Svorka SR 02   </t>
  </si>
  <si>
    <t xml:space="preserve">Páska uzemňovacia 30x4 mm   </t>
  </si>
  <si>
    <t xml:space="preserve">Vodič medený CYA  35 žltozelený   </t>
  </si>
  <si>
    <t xml:space="preserve">NYY 1x300    Kábel pre pevné uloženie, medený VDE   </t>
  </si>
  <si>
    <t xml:space="preserve">NYY 5x2,5    Kábel pre pevné uloženie, medený VDE   </t>
  </si>
  <si>
    <t xml:space="preserve">NYY 5x4    Kábel pre pevné uloženie, medený VDE   </t>
  </si>
  <si>
    <t xml:space="preserve">Kábel silový medený 20 – N2XS(F)2Y 1 x 70RM/16   </t>
  </si>
  <si>
    <t xml:space="preserve">Sťahovacia páska čierna 200x3,6   </t>
  </si>
  <si>
    <t xml:space="preserve">KOBEREC  DIELEKTRICKY   </t>
  </si>
  <si>
    <t>M2</t>
  </si>
  <si>
    <t xml:space="preserve">Podružný materiál   </t>
  </si>
  <si>
    <t xml:space="preserve">Rúrka oceľová ochranná uložená voľne vrátane základného náteru D 160/3-5 mm   </t>
  </si>
  <si>
    <t xml:space="preserve">Káblový výložník závesný - montáž (záves 36/36/4, výl. 30/30/3 mm) 2 x 200 až 400 mm   </t>
  </si>
  <si>
    <t xml:space="preserve">Káblový rošt pre voľné i pevné ulož. káblov š. 400 mm   </t>
  </si>
  <si>
    <t xml:space="preserve">Drevená príchytka pre káble - pre pevné uloženie káblov do 4 otvorov   </t>
  </si>
  <si>
    <t xml:space="preserve">Drevená príchytka pre káble - pre pevné uloženie káblov do 6 otvorov   </t>
  </si>
  <si>
    <t xml:space="preserve">Ukončenie celoplastových káblov zmrašť. záklopkou alebo páskou do 1 x 300 mm2   </t>
  </si>
  <si>
    <t xml:space="preserve">VN koncovky pre trojžilové káble s plastovou izoláciou a polovodivou vrstvou na žilách pre 10kV a 22kV (alt. pre 6kV s tienením žíl) napr.: AXEKVCE, AXEKVCEY, N(A)2XSY   </t>
  </si>
  <si>
    <t xml:space="preserve">VN koncovky pre jednožilové káble s plastovou izoláciou a polovodivou vrstvou na žilách pre 10kV, 22kV a 35kV napr.: AXEKVCE, AXEKVCEY, AXEKVCEz, CXEKVCEY, N(A)2XSY, N(A)SXS(F)2Y, AHXAMK-W, CHKCU   </t>
  </si>
  <si>
    <t xml:space="preserve">Montáž silového transformátora olejového s výkonom do 1250 kVA   </t>
  </si>
  <si>
    <t xml:space="preserve">Montáž skrine rozvádzača na konštrukciu   </t>
  </si>
  <si>
    <t xml:space="preserve">Montáž rozvádzača vn - vnútorné vyhotovenie za 1 pole do váhy 400 kg   </t>
  </si>
  <si>
    <t xml:space="preserve">Montáž kondenzátora nn a VN v olejovom a nehorľavom vyhotovení, bez zapojenia do 20 kVAr   </t>
  </si>
  <si>
    <t xml:space="preserve">Uzemňovacie vedenie na povrchu FeZn do 120 mm2   </t>
  </si>
  <si>
    <t xml:space="preserve">Uzemňovacie vedenie v zemi včít. svoriek, prepojenia, izolácie spojov FeZn do 120 mm2   </t>
  </si>
  <si>
    <t xml:space="preserve">Vodič  medený  NN a VN voľne uložený CYA 35   </t>
  </si>
  <si>
    <t xml:space="preserve">Vodič medený uložený pevne H07V-K (CYA)  450/750 V 240   </t>
  </si>
  <si>
    <t xml:space="preserve">Kábel medený silový uložený voľne NYY 0,6/1 kV 5x2,5   </t>
  </si>
  <si>
    <t xml:space="preserve">Kábel medený silový uložený voľne NYY 0,6/1 kV 5x4   </t>
  </si>
  <si>
    <t xml:space="preserve">Kábel hliníkový silový uložený voľne 22-AXEKVCE 12,7/22 kV 1x70/16   </t>
  </si>
  <si>
    <t xml:space="preserve">Zväzkovanie jednožilových káblov VN   </t>
  </si>
  <si>
    <t xml:space="preserve">Príplatok na zaťahovanie káblov, váha kábla do 8 kg   </t>
  </si>
  <si>
    <t xml:space="preserve">Montáže oznam. a zabezp. zariadení   </t>
  </si>
  <si>
    <t xml:space="preserve">Koberec dielektrický, odrezanie a pripevnenie pod drevené lišty(bez dodávky)   </t>
  </si>
  <si>
    <t xml:space="preserve">Projekt skutočného vyhotovenia, odborná prehliadka a odborná skúška elektrického zariadenia pred uvedením do prevádzky s vypracovaním revíznej správy, funkčné skúšky, komplexné skúšky, testovanie   </t>
  </si>
  <si>
    <t>Projekt skutočného vyhotovenia, spracovanie východiskovej revízie a vypracovanie správy, tlakové skúšky, BOZP, oživenie a uvedenie do prevádzky, adjustácia, optimalizácia, funkčné skúšky, komplexné skúšky, návod na obsluhu a údržbu</t>
  </si>
  <si>
    <t>Projekt skutočného vyhotovenia, spracovanie revízie a vypracovanie správy, tlakové skúšky, BOZP, oživenie a uvedenie do prevádzky, adjustácia, optimalizácia, funkčné skúšky, komplexné skúšky, návod na obsluhu a údržbu</t>
  </si>
  <si>
    <t xml:space="preserve">Projekt skutočného vyhotovenia, spracovanie revízie a vypracovanie správy, tlakové skúšky, oživenie a uvedenie do prevádzky, adjustácia, optimalizácia, funkčné skúšky, komplexné skúšky, návod na obsluhu a údržbu </t>
  </si>
  <si>
    <t xml:space="preserve">Konštrukcie a práce montážne  </t>
  </si>
  <si>
    <t>Rozvádzač technológie dávkovača vápna R1, R2 (2x skriňa 800x1200x250  výzbroj,)</t>
  </si>
  <si>
    <t>Počítač - pracovná stanica vrátane monitorov</t>
  </si>
  <si>
    <t xml:space="preserve">Montáž kuchynských drezov jednoduchých, hranatých, bez výtokových armatúr, vrátane dodávky a presunu hmôt   </t>
  </si>
  <si>
    <t xml:space="preserve">ZEMNÉ PRÁCE   </t>
  </si>
  <si>
    <t xml:space="preserve">Parozábrana ALUTEX  alebo ekv. D+M   </t>
  </si>
  <si>
    <t xml:space="preserve">Por. tvár. YPOR P2-530 alebo ekv. 60x25x30   </t>
  </si>
  <si>
    <t xml:space="preserve">Poplatok za ulož.a znešk.staveb.sute na vymedzených skládkach "O"-ostatný odpad, vrátane vodorovnej dopravy a všetkých poplatkov   </t>
  </si>
  <si>
    <t>Osadenie stúpadiel vrátane dodávky</t>
  </si>
  <si>
    <t>Úpravy povrchov, podlahy, osadenie</t>
  </si>
  <si>
    <t>Úprava kovových konštrukcií otryskávaním kovovou drvou - nezabudovaných</t>
  </si>
  <si>
    <t>Dokončovacie práce- nátery</t>
  </si>
  <si>
    <t>Montáž a dodávka systémového oplotenia výšky 2,00 m z poplastovaného pletiva a stĺpikov so vstupnou bráničkou 1,00 x 2,00 m</t>
  </si>
  <si>
    <t xml:space="preserve">Podklad alebo kryt z kameniva hrubého drveného veľ. 32-63mm(vibr.štrk) po zhut.hr. 250 mm, vrátane presunu hmôt   </t>
  </si>
  <si>
    <t xml:space="preserve">Podklad zo štrkodrviny s rozprestrením a zhutnením, hr.po zhutnení 200 mm, vrátane presunu hmôt   </t>
  </si>
  <si>
    <t xml:space="preserve">Protipožiarne hliníkové dvere dvojkrídlové 1800x2350mm, vrátane zárubní, montáže a presunu hmôt   </t>
  </si>
  <si>
    <t>Izolácie</t>
  </si>
  <si>
    <t>Tesnenie širokých škár v požiarnych deliacich konštrukciách protipožiarnym povlakom El120 a TI hr. 120 mm</t>
  </si>
  <si>
    <t>Montáž a dodávka hasiaceho prístroja - práškového, 6 kg</t>
  </si>
  <si>
    <t>Izolácie proti vode a vlhkosti</t>
  </si>
  <si>
    <t>Izolácia proti zemnej vlhkosti na báze bitumén-kaučuku Nafuflex 2K vrátane geotextílie</t>
  </si>
  <si>
    <t>Dvojnásobný ochranný náter chemicky odolný živičný systém -difúzne otvorený, protišmyk</t>
  </si>
  <si>
    <t>Sanácia vnútorných plôch ŽB nádrží AQUAFIN 2K   VK/M v dvoch vrstvách - 2 kg/m2 v jednej vrstve</t>
  </si>
  <si>
    <t>Reprofilácia betónových stien vonkajších nádrží a pochôdznych lávok otryskaním vysokotlakovou vodou ošetrením vyčnievajúcej výstuže INDUCRET-BIS 0/2 a ošetrenie povrchov reprofilačnou maltou INDUCRET-BIS 5/40 priemernej hrúbky 20 mm</t>
  </si>
  <si>
    <r>
      <t xml:space="preserve">Nátery oceľ. Konštr. Epoxidované ľah. C, veľmi ľah. CC jednonás. 1 x email - 70 </t>
    </r>
    <r>
      <rPr>
        <sz val="8"/>
        <rFont val="Calibri"/>
        <family val="2"/>
      </rPr>
      <t>μ</t>
    </r>
    <r>
      <rPr>
        <sz val="8"/>
        <rFont val="Arial CE"/>
        <family val="2"/>
      </rPr>
      <t>m</t>
    </r>
  </si>
  <si>
    <r>
      <t xml:space="preserve">Nátery oceľ. Konštr. Polyuretánové ťažkých A základný - 35 </t>
    </r>
    <r>
      <rPr>
        <sz val="8"/>
        <rFont val="Calibri"/>
        <family val="2"/>
      </rPr>
      <t>μ</t>
    </r>
    <r>
      <rPr>
        <sz val="8"/>
        <rFont val="Arial CE"/>
        <family val="2"/>
      </rPr>
      <t>m</t>
    </r>
  </si>
  <si>
    <t>Zhotovenie sadrokartónovej priečky, vrátane stĺpikov TR 4HR 100x4-2 650 (6kus), TR 4HR 150x5-12 150 (1kus) a ŽB nosníka 100x200x8 990 a 2x sadrokartónovej dosky hr. 12,5mm  - protipožiarne vyhotovenie</t>
  </si>
  <si>
    <t xml:space="preserve">Sanácia betónových stropov, stien a dna betónových a akumulačných nádrží podľa Požiadaviek Objednávateľa, vrátane materiálu, presunu hmôt, zhotovenia a odstránenia lešenia   </t>
  </si>
  <si>
    <t>Manipulačný a prevádzkový poriadok</t>
  </si>
  <si>
    <t>Zariadenie staveniska</t>
  </si>
  <si>
    <t>Projektová dokumentácia pre realizáciu stavby</t>
  </si>
  <si>
    <t>Súhrnný rozpočet</t>
  </si>
  <si>
    <t xml:space="preserve">Polystyrén extrudovaný XPS - hr.150 mm   </t>
  </si>
  <si>
    <t xml:space="preserve">Zhotovenie povlakovej krytiny striech plochých, PVC fóliou </t>
  </si>
  <si>
    <t>Strešná hydroizolačná fólia PVC hr. 1,5 mm, š. 1,05 m</t>
  </si>
  <si>
    <t>Kontaktný zatepľovací systém hr. 100 mm, (dosky z minerálnej vlny)</t>
  </si>
  <si>
    <t>Kontaktný zatepľovací systém z EPS hr. 100 mm</t>
  </si>
  <si>
    <t>Kontaktný zatepľovací systém z bieleho EPS hr. 200 mm</t>
  </si>
  <si>
    <t>Kontaktný zatepľovací systém hr. 150 mm, (dosky z minerálnej vlny)</t>
  </si>
  <si>
    <t>Obloženie stropov alebo strešných podhľadov z dosiek OSB hr. dosky 18 mm</t>
  </si>
  <si>
    <t>Obloženie stropov alebo strešných podhľadov z dosiek OSB hr. dosky 22 mm</t>
  </si>
  <si>
    <t xml:space="preserve">Montáž okien plastových so zasklením š. 5,15 m  x v. 0,80 m - pevné, vrátane dodávky a presunu hmôt   </t>
  </si>
  <si>
    <t>Kontaktný zatepľovací systém stropov hr. 100 mm, minerálnou vlnou</t>
  </si>
  <si>
    <t xml:space="preserve">Osadenie stropného trapézového plechu 85mm,hr.1,0mm, vrátane prekrytia cetris doskou hr.10mm a sadrokartónového zaveseného podhľadu hr. 2x12,5mm podľa požiadaviek EI30, materiálu, presunu hmôt a lešenia  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</si>
</sst>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.000;\-#,##0.000"/>
    <numFmt numFmtId="166" formatCode="#,##0.00\ &quot;€&quot;"/>
    <numFmt numFmtId="167" formatCode="\P\r\a\vd\a;&quot;Pravda&quot;;&quot;Nepravda&quot;"/>
    <numFmt numFmtId="168" formatCode="[$€-2]\ #\ ##,000_);[Red]\([$¥€-2]\ #\ ##,000\)"/>
    <numFmt numFmtId="169" formatCode="#,##0.00;\-#,##0.00"/>
    <numFmt numFmtId="170" formatCode="#,##0.00_ ;\-#,##0.00\ "/>
    <numFmt numFmtId="171" formatCode="#,##0.000_ ;\-#,##0.000\ "/>
    <numFmt numFmtId="172" formatCode="#,##0.0"/>
    <numFmt numFmtId="173" formatCode="#,##0.000"/>
    <numFmt numFmtId="174" formatCode="0.000"/>
    <numFmt numFmtId="175" formatCode="0.0000"/>
    <numFmt numFmtId="176" formatCode="0.0"/>
    <numFmt numFmtId="177" formatCode="0.00000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###;\-####"/>
    <numFmt numFmtId="183" formatCode="#,##0.0000;\-#,##0.0000"/>
    <numFmt numFmtId="184" formatCode="#,##0.00000;\-#,##0.00000"/>
    <numFmt numFmtId="185" formatCode="#,##0.0;\-#,##0.0"/>
  </numFmts>
  <fonts count="92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2"/>
    </font>
    <font>
      <sz val="7"/>
      <name val="Arial CE"/>
      <family val="2"/>
    </font>
    <font>
      <sz val="8"/>
      <name val="Arial CYR"/>
      <family val="0"/>
    </font>
    <font>
      <b/>
      <sz val="11"/>
      <name val="Arial CE"/>
      <family val="2"/>
    </font>
    <font>
      <sz val="14"/>
      <name val="Arial CE"/>
      <family val="2"/>
    </font>
    <font>
      <sz val="14"/>
      <name val="MS Sans Serif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i/>
      <sz val="9"/>
      <name val="Arial"/>
      <family val="2"/>
    </font>
    <font>
      <b/>
      <sz val="10"/>
      <name val="MS Sans Serif"/>
      <family val="0"/>
    </font>
    <font>
      <sz val="10"/>
      <name val="MS Sans Serif"/>
      <family val="0"/>
    </font>
    <font>
      <b/>
      <sz val="8"/>
      <name val="MS Sans Serif"/>
      <family val="0"/>
    </font>
    <font>
      <i/>
      <sz val="8"/>
      <color indexed="12"/>
      <name val="Arial CE"/>
      <family val="2"/>
    </font>
    <font>
      <sz val="11"/>
      <name val="MS Sans Serif"/>
      <family val="0"/>
    </font>
    <font>
      <sz val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MS Sans Serif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8"/>
      <color indexed="25"/>
      <name val="MS Sans Serif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color indexed="10"/>
      <name val="Arial CE"/>
      <family val="2"/>
    </font>
    <font>
      <sz val="8"/>
      <color indexed="10"/>
      <name val="MS Sans Serif"/>
      <family val="0"/>
    </font>
    <font>
      <b/>
      <sz val="10"/>
      <color indexed="18"/>
      <name val="MS Sans Serif"/>
      <family val="0"/>
    </font>
    <font>
      <sz val="8"/>
      <color indexed="8"/>
      <name val="Arial CE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8"/>
      <color rgb="FFFF0000"/>
      <name val="Arial CE"/>
      <family val="2"/>
    </font>
    <font>
      <sz val="8"/>
      <color rgb="FFFF0000"/>
      <name val="MS Sans Serif"/>
      <family val="0"/>
    </font>
    <font>
      <b/>
      <sz val="10"/>
      <color rgb="FF000080"/>
      <name val="MS Sans Serif"/>
      <family val="0"/>
    </font>
    <font>
      <sz val="8"/>
      <color theme="1"/>
      <name val="Arial CE"/>
      <family val="2"/>
    </font>
    <font>
      <sz val="8"/>
      <color theme="1"/>
      <name val="MS Sans Serif"/>
      <family val="0"/>
    </font>
    <font>
      <i/>
      <sz val="8"/>
      <color rgb="FF0000F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22" fillId="0" borderId="0" applyAlignment="0">
      <protection locked="0"/>
    </xf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4" borderId="8" applyNumberFormat="0" applyAlignment="0" applyProtection="0"/>
    <xf numFmtId="0" fontId="73" fillId="25" borderId="8" applyNumberFormat="0" applyAlignment="0" applyProtection="0"/>
    <xf numFmtId="0" fontId="74" fillId="25" borderId="9" applyNumberFormat="0" applyAlignment="0" applyProtection="0"/>
    <xf numFmtId="0" fontId="75" fillId="0" borderId="0" applyNumberFormat="0" applyFill="0" applyBorder="0" applyAlignment="0" applyProtection="0"/>
    <xf numFmtId="0" fontId="76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80">
    <xf numFmtId="0" fontId="0" fillId="0" borderId="0" xfId="0" applyAlignment="1">
      <alignment vertical="top"/>
    </xf>
    <xf numFmtId="0" fontId="2" fillId="0" borderId="0" xfId="0" applyFont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Alignment="1" applyProtection="1">
      <alignment vertical="center"/>
      <protection/>
    </xf>
    <xf numFmtId="49" fontId="77" fillId="0" borderId="0" xfId="0" applyNumberFormat="1" applyFont="1" applyFill="1" applyAlignment="1" applyProtection="1">
      <alignment vertical="center"/>
      <protection/>
    </xf>
    <xf numFmtId="4" fontId="77" fillId="0" borderId="0" xfId="0" applyNumberFormat="1" applyFont="1" applyFill="1" applyAlignment="1" applyProtection="1">
      <alignment vertical="center"/>
      <protection/>
    </xf>
    <xf numFmtId="0" fontId="10" fillId="0" borderId="11" xfId="45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33" borderId="11" xfId="45" applyFont="1" applyFill="1" applyBorder="1" applyAlignment="1" applyProtection="1">
      <alignment horizontal="center" vertical="center" wrapText="1"/>
      <protection/>
    </xf>
    <xf numFmtId="4" fontId="10" fillId="33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2" fontId="10" fillId="0" borderId="11" xfId="0" applyNumberFormat="1" applyFont="1" applyBorder="1" applyAlignment="1" applyProtection="1">
      <alignment horizontal="right" vertical="center" wrapText="1"/>
      <protection/>
    </xf>
    <xf numFmtId="0" fontId="78" fillId="0" borderId="0" xfId="0" applyFont="1" applyFill="1" applyBorder="1" applyAlignment="1" applyProtection="1">
      <alignment horizontal="left" vertical="center"/>
      <protection/>
    </xf>
    <xf numFmtId="0" fontId="79" fillId="0" borderId="0" xfId="0" applyFont="1" applyFill="1" applyBorder="1" applyAlignment="1" applyProtection="1">
      <alignment horizontal="left" vertical="center"/>
      <protection/>
    </xf>
    <xf numFmtId="4" fontId="80" fillId="0" borderId="0" xfId="0" applyNumberFormat="1" applyFont="1" applyFill="1" applyBorder="1" applyAlignment="1" applyProtection="1">
      <alignment vertical="center"/>
      <protection/>
    </xf>
    <xf numFmtId="0" fontId="80" fillId="0" borderId="0" xfId="0" applyFont="1" applyFill="1" applyAlignment="1" applyProtection="1">
      <alignment vertical="center"/>
      <protection/>
    </xf>
    <xf numFmtId="4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81" fillId="0" borderId="0" xfId="0" applyFont="1" applyFill="1" applyAlignment="1" applyProtection="1">
      <alignment vertical="center"/>
      <protection/>
    </xf>
    <xf numFmtId="0" fontId="82" fillId="0" borderId="0" xfId="0" applyFont="1" applyFill="1" applyAlignment="1" applyProtection="1">
      <alignment vertical="center"/>
      <protection/>
    </xf>
    <xf numFmtId="0" fontId="83" fillId="0" borderId="0" xfId="0" applyFont="1" applyFill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vertical="center"/>
      <protection/>
    </xf>
    <xf numFmtId="4" fontId="13" fillId="0" borderId="12" xfId="0" applyNumberFormat="1" applyFont="1" applyFill="1" applyBorder="1" applyAlignment="1" applyProtection="1">
      <alignment horizontal="right"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4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4" fontId="15" fillId="0" borderId="14" xfId="0" applyNumberFormat="1" applyFont="1" applyFill="1" applyBorder="1" applyAlignment="1" applyProtection="1">
      <alignment horizontal="right" vertical="center" wrapText="1"/>
      <protection/>
    </xf>
    <xf numFmtId="49" fontId="13" fillId="0" borderId="15" xfId="0" applyNumberFormat="1" applyFont="1" applyFill="1" applyBorder="1" applyAlignment="1" applyProtection="1">
      <alignment horizontal="center" vertical="center"/>
      <protection/>
    </xf>
    <xf numFmtId="4" fontId="6" fillId="33" borderId="16" xfId="0" applyNumberFormat="1" applyFont="1" applyFill="1" applyBorder="1" applyAlignment="1" applyProtection="1">
      <alignment horizontal="center" vertical="center" wrapText="1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center" vertical="center"/>
      <protection/>
    </xf>
    <xf numFmtId="49" fontId="83" fillId="0" borderId="18" xfId="0" applyNumberFormat="1" applyFont="1" applyFill="1" applyBorder="1" applyAlignment="1" applyProtection="1">
      <alignment horizontal="center" vertical="center"/>
      <protection/>
    </xf>
    <xf numFmtId="49" fontId="1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165" fontId="4" fillId="0" borderId="0" xfId="0" applyNumberFormat="1" applyFont="1" applyAlignment="1" applyProtection="1">
      <alignment horizontal="right" vertical="center"/>
      <protection/>
    </xf>
    <xf numFmtId="4" fontId="3" fillId="0" borderId="0" xfId="0" applyNumberFormat="1" applyFont="1" applyAlignment="1" applyProtection="1">
      <alignment horizontal="left" vertical="center"/>
      <protection/>
    </xf>
    <xf numFmtId="4" fontId="4" fillId="0" borderId="0" xfId="0" applyNumberFormat="1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horizontal="left" vertical="center"/>
      <protection/>
    </xf>
    <xf numFmtId="4" fontId="4" fillId="0" borderId="0" xfId="0" applyNumberFormat="1" applyFont="1" applyAlignment="1" applyProtection="1">
      <alignment horizontal="left" vertical="center"/>
      <protection/>
    </xf>
    <xf numFmtId="4" fontId="5" fillId="0" borderId="0" xfId="0" applyNumberFormat="1" applyFont="1" applyAlignment="1" applyProtection="1">
      <alignment horizontal="left" vertical="center"/>
      <protection/>
    </xf>
    <xf numFmtId="4" fontId="4" fillId="0" borderId="0" xfId="0" applyNumberFormat="1" applyFont="1" applyAlignment="1" applyProtection="1">
      <alignment horizontal="right" vertical="center"/>
      <protection/>
    </xf>
    <xf numFmtId="4" fontId="0" fillId="0" borderId="0" xfId="0" applyNumberFormat="1" applyAlignment="1" applyProtection="1">
      <alignment vertical="center"/>
      <protection/>
    </xf>
    <xf numFmtId="0" fontId="84" fillId="0" borderId="0" xfId="0" applyFont="1" applyAlignment="1" applyProtection="1">
      <alignment vertical="center"/>
      <protection/>
    </xf>
    <xf numFmtId="0" fontId="84" fillId="0" borderId="0" xfId="0" applyFont="1" applyBorder="1" applyAlignment="1" applyProtection="1">
      <alignment vertical="center"/>
      <protection/>
    </xf>
    <xf numFmtId="0" fontId="84" fillId="0" borderId="0" xfId="0" applyFont="1" applyFill="1" applyAlignment="1" applyProtection="1">
      <alignment vertical="center"/>
      <protection/>
    </xf>
    <xf numFmtId="166" fontId="0" fillId="0" borderId="0" xfId="0" applyNumberFormat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4" fontId="83" fillId="0" borderId="0" xfId="0" applyNumberFormat="1" applyFont="1" applyFill="1" applyAlignment="1" applyProtection="1">
      <alignment vertical="center"/>
      <protection/>
    </xf>
    <xf numFmtId="0" fontId="85" fillId="0" borderId="0" xfId="0" applyFont="1" applyFill="1" applyAlignment="1" applyProtection="1">
      <alignment vertical="center"/>
      <protection/>
    </xf>
    <xf numFmtId="4" fontId="85" fillId="0" borderId="0" xfId="0" applyNumberFormat="1" applyFont="1" applyFill="1" applyAlignment="1" applyProtection="1">
      <alignment vertical="center"/>
      <protection/>
    </xf>
    <xf numFmtId="0" fontId="2" fillId="0" borderId="0" xfId="46" applyFont="1" applyFill="1" applyAlignment="1" applyProtection="1">
      <alignment horizontal="left"/>
      <protection/>
    </xf>
    <xf numFmtId="0" fontId="3" fillId="0" borderId="0" xfId="46" applyFont="1" applyFill="1" applyAlignment="1" applyProtection="1">
      <alignment horizontal="left"/>
      <protection/>
    </xf>
    <xf numFmtId="0" fontId="2" fillId="0" borderId="0" xfId="46" applyFont="1" applyFill="1" applyAlignment="1" applyProtection="1">
      <alignment horizontal="left" vertical="center"/>
      <protection/>
    </xf>
    <xf numFmtId="0" fontId="4" fillId="0" borderId="0" xfId="46" applyFont="1" applyFill="1" applyAlignment="1" applyProtection="1">
      <alignment horizontal="left"/>
      <protection/>
    </xf>
    <xf numFmtId="0" fontId="5" fillId="0" borderId="0" xfId="46" applyFont="1" applyFill="1" applyAlignment="1" applyProtection="1">
      <alignment horizontal="left"/>
      <protection/>
    </xf>
    <xf numFmtId="0" fontId="4" fillId="0" borderId="0" xfId="46" applyFont="1" applyFill="1" applyAlignment="1" applyProtection="1">
      <alignment horizontal="left" vertical="top" wrapText="1"/>
      <protection/>
    </xf>
    <xf numFmtId="165" fontId="4" fillId="0" borderId="0" xfId="46" applyNumberFormat="1" applyFont="1" applyFill="1" applyAlignment="1" applyProtection="1">
      <alignment horizontal="right" vertical="top"/>
      <protection/>
    </xf>
    <xf numFmtId="169" fontId="4" fillId="0" borderId="0" xfId="46" applyNumberFormat="1" applyFont="1" applyFill="1" applyAlignment="1" applyProtection="1">
      <alignment horizontal="right" vertical="top"/>
      <protection/>
    </xf>
    <xf numFmtId="0" fontId="6" fillId="0" borderId="10" xfId="46" applyFont="1" applyFill="1" applyBorder="1" applyAlignment="1" applyProtection="1">
      <alignment horizontal="center" vertical="center" wrapText="1"/>
      <protection/>
    </xf>
    <xf numFmtId="0" fontId="2" fillId="0" borderId="0" xfId="46" applyFont="1" applyAlignment="1" applyProtection="1">
      <alignment horizontal="left"/>
      <protection/>
    </xf>
    <xf numFmtId="0" fontId="3" fillId="0" borderId="0" xfId="46" applyFont="1" applyAlignment="1" applyProtection="1">
      <alignment horizontal="left"/>
      <protection/>
    </xf>
    <xf numFmtId="0" fontId="2" fillId="0" borderId="0" xfId="46" applyFont="1" applyAlignment="1" applyProtection="1">
      <alignment horizontal="left" vertical="center"/>
      <protection/>
    </xf>
    <xf numFmtId="0" fontId="4" fillId="0" borderId="0" xfId="46" applyFont="1" applyAlignment="1" applyProtection="1">
      <alignment horizontal="left"/>
      <protection/>
    </xf>
    <xf numFmtId="0" fontId="5" fillId="0" borderId="0" xfId="46" applyFont="1" applyAlignment="1" applyProtection="1">
      <alignment horizontal="left"/>
      <protection/>
    </xf>
    <xf numFmtId="0" fontId="4" fillId="0" borderId="0" xfId="46" applyFont="1" applyAlignment="1" applyProtection="1">
      <alignment horizontal="left" vertical="top" wrapText="1"/>
      <protection/>
    </xf>
    <xf numFmtId="165" fontId="4" fillId="0" borderId="0" xfId="46" applyNumberFormat="1" applyFont="1" applyAlignment="1" applyProtection="1">
      <alignment horizontal="right" vertical="top"/>
      <protection/>
    </xf>
    <xf numFmtId="169" fontId="4" fillId="0" borderId="0" xfId="46" applyNumberFormat="1" applyFont="1" applyAlignment="1" applyProtection="1">
      <alignment horizontal="right" vertical="top"/>
      <protection/>
    </xf>
    <xf numFmtId="0" fontId="6" fillId="33" borderId="10" xfId="46" applyFont="1" applyFill="1" applyBorder="1" applyAlignment="1" applyProtection="1">
      <alignment horizontal="center" vertical="center" wrapText="1"/>
      <protection/>
    </xf>
    <xf numFmtId="0" fontId="3" fillId="0" borderId="0" xfId="46" applyFont="1" applyFill="1" applyAlignment="1" applyProtection="1">
      <alignment horizontal="center"/>
      <protection/>
    </xf>
    <xf numFmtId="0" fontId="4" fillId="0" borderId="0" xfId="46" applyFont="1" applyFill="1" applyAlignment="1" applyProtection="1">
      <alignment horizontal="center"/>
      <protection/>
    </xf>
    <xf numFmtId="0" fontId="5" fillId="0" borderId="0" xfId="46" applyFont="1" applyFill="1" applyAlignment="1" applyProtection="1">
      <alignment horizontal="center"/>
      <protection/>
    </xf>
    <xf numFmtId="0" fontId="4" fillId="0" borderId="0" xfId="46" applyFont="1" applyFill="1" applyAlignment="1" applyProtection="1">
      <alignment horizontal="center" vertical="top" wrapText="1"/>
      <protection/>
    </xf>
    <xf numFmtId="0" fontId="3" fillId="0" borderId="0" xfId="46" applyFont="1" applyAlignment="1" applyProtection="1">
      <alignment horizontal="center"/>
      <protection/>
    </xf>
    <xf numFmtId="0" fontId="4" fillId="0" borderId="0" xfId="46" applyFont="1" applyAlignment="1" applyProtection="1">
      <alignment horizontal="center"/>
      <protection/>
    </xf>
    <xf numFmtId="0" fontId="4" fillId="0" borderId="0" xfId="46" applyFont="1" applyAlignment="1" applyProtection="1">
      <alignment horizontal="center" vertical="top" wrapText="1"/>
      <protection/>
    </xf>
    <xf numFmtId="0" fontId="5" fillId="0" borderId="0" xfId="46" applyFont="1" applyAlignment="1" applyProtection="1">
      <alignment horizontal="center"/>
      <protection/>
    </xf>
    <xf numFmtId="4" fontId="81" fillId="0" borderId="0" xfId="0" applyNumberFormat="1" applyFont="1" applyFill="1" applyAlignment="1" applyProtection="1">
      <alignment vertical="center"/>
      <protection/>
    </xf>
    <xf numFmtId="0" fontId="10" fillId="0" borderId="0" xfId="47" applyFont="1" applyAlignment="1" applyProtection="1">
      <alignment horizontal="left" vertical="center"/>
      <protection/>
    </xf>
    <xf numFmtId="0" fontId="23" fillId="0" borderId="0" xfId="47" applyFont="1" applyAlignment="1" applyProtection="1">
      <alignment horizontal="left" vertical="center"/>
      <protection/>
    </xf>
    <xf numFmtId="165" fontId="10" fillId="0" borderId="0" xfId="47" applyNumberFormat="1" applyFont="1" applyAlignment="1" applyProtection="1">
      <alignment horizontal="right" vertical="center"/>
      <protection/>
    </xf>
    <xf numFmtId="165" fontId="24" fillId="0" borderId="0" xfId="47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4" fontId="12" fillId="0" borderId="20" xfId="0" applyNumberFormat="1" applyFont="1" applyFill="1" applyBorder="1" applyAlignment="1" applyProtection="1">
      <alignment horizontal="center" vertical="center"/>
      <protection/>
    </xf>
    <xf numFmtId="49" fontId="13" fillId="0" borderId="21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" fontId="13" fillId="0" borderId="22" xfId="0" applyNumberFormat="1" applyFont="1" applyFill="1" applyBorder="1" applyAlignment="1" applyProtection="1">
      <alignment horizontal="right" vertical="center"/>
      <protection/>
    </xf>
    <xf numFmtId="4" fontId="11" fillId="0" borderId="20" xfId="0" applyNumberFormat="1" applyFont="1" applyFill="1" applyBorder="1" applyAlignment="1" applyProtection="1">
      <alignment horizontal="right" vertical="center"/>
      <protection/>
    </xf>
    <xf numFmtId="4" fontId="13" fillId="0" borderId="13" xfId="0" applyNumberFormat="1" applyFont="1" applyFill="1" applyBorder="1" applyAlignment="1" applyProtection="1">
      <alignment horizontal="right" vertical="center"/>
      <protection/>
    </xf>
    <xf numFmtId="4" fontId="13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165" fontId="7" fillId="0" borderId="0" xfId="0" applyNumberFormat="1" applyFont="1" applyAlignment="1" applyProtection="1">
      <alignment horizontal="right" vertical="center"/>
      <protection/>
    </xf>
    <xf numFmtId="4" fontId="7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vertical="center"/>
      <protection/>
    </xf>
    <xf numFmtId="164" fontId="14" fillId="0" borderId="0" xfId="0" applyNumberFormat="1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165" fontId="14" fillId="0" borderId="0" xfId="0" applyNumberFormat="1" applyFont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horizontal="right"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65" fontId="4" fillId="0" borderId="1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165" fontId="7" fillId="0" borderId="0" xfId="0" applyNumberFormat="1" applyFont="1" applyAlignment="1" applyProtection="1">
      <alignment horizontal="right" vertical="center"/>
      <protection/>
    </xf>
    <xf numFmtId="4" fontId="7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vertical="center"/>
      <protection/>
    </xf>
    <xf numFmtId="16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right" vertical="center"/>
      <protection/>
    </xf>
    <xf numFmtId="4" fontId="0" fillId="0" borderId="0" xfId="0" applyNumberFormat="1" applyFont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 locked="0"/>
    </xf>
    <xf numFmtId="4" fontId="14" fillId="0" borderId="0" xfId="0" applyNumberFormat="1" applyFont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165" fontId="14" fillId="0" borderId="0" xfId="0" applyNumberFormat="1" applyFont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horizontal="right"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65" fontId="4" fillId="0" borderId="1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 locked="0"/>
    </xf>
    <xf numFmtId="4" fontId="14" fillId="0" borderId="0" xfId="0" applyNumberFormat="1" applyFont="1" applyAlignment="1" applyProtection="1">
      <alignment horizontal="right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65" fontId="4" fillId="0" borderId="0" xfId="0" applyNumberFormat="1" applyFont="1" applyBorder="1" applyAlignment="1" applyProtection="1">
      <alignment horizontal="right" vertical="center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/>
    </xf>
    <xf numFmtId="164" fontId="14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165" fontId="14" fillId="0" borderId="0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Border="1" applyAlignment="1" applyProtection="1">
      <alignment horizontal="right" vertical="center"/>
      <protection/>
    </xf>
    <xf numFmtId="164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65" fontId="7" fillId="0" borderId="0" xfId="0" applyNumberFormat="1" applyFont="1" applyBorder="1" applyAlignment="1" applyProtection="1">
      <alignment horizontal="right" vertical="center"/>
      <protection/>
    </xf>
    <xf numFmtId="4" fontId="7" fillId="0" borderId="0" xfId="0" applyNumberFormat="1" applyFont="1" applyBorder="1" applyAlignment="1" applyProtection="1">
      <alignment horizontal="right" vertical="center"/>
      <protection/>
    </xf>
    <xf numFmtId="164" fontId="14" fillId="0" borderId="0" xfId="0" applyNumberFormat="1" applyFont="1" applyAlignment="1" applyProtection="1">
      <alignment horizontal="center"/>
      <protection/>
    </xf>
    <xf numFmtId="0" fontId="14" fillId="0" borderId="0" xfId="0" applyFont="1" applyAlignment="1" applyProtection="1">
      <alignment horizontal="left" wrapText="1"/>
      <protection/>
    </xf>
    <xf numFmtId="165" fontId="14" fillId="0" borderId="0" xfId="0" applyNumberFormat="1" applyFont="1" applyAlignment="1" applyProtection="1">
      <alignment horizontal="right"/>
      <protection/>
    </xf>
    <xf numFmtId="2" fontId="0" fillId="0" borderId="0" xfId="0" applyNumberFormat="1" applyAlignment="1" applyProtection="1">
      <alignment horizontal="left" vertical="center"/>
      <protection/>
    </xf>
    <xf numFmtId="4" fontId="0" fillId="0" borderId="0" xfId="0" applyNumberFormat="1" applyAlignment="1" applyProtection="1">
      <alignment horizontal="left" vertical="center"/>
      <protection/>
    </xf>
    <xf numFmtId="16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65" fontId="0" fillId="0" borderId="0" xfId="0" applyNumberFormat="1" applyAlignment="1" applyProtection="1">
      <alignment horizontal="right" vertical="center"/>
      <protection/>
    </xf>
    <xf numFmtId="4" fontId="0" fillId="0" borderId="0" xfId="0" applyNumberForma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4" fillId="0" borderId="23" xfId="0" applyNumberFormat="1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165" fontId="4" fillId="0" borderId="23" xfId="0" applyNumberFormat="1" applyFont="1" applyBorder="1" applyAlignment="1" applyProtection="1">
      <alignment horizontal="right" vertical="center"/>
      <protection/>
    </xf>
    <xf numFmtId="164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65" fontId="4" fillId="0" borderId="11" xfId="0" applyNumberFormat="1" applyFont="1" applyBorder="1" applyAlignment="1" applyProtection="1">
      <alignment horizontal="right" vertical="center"/>
      <protection/>
    </xf>
    <xf numFmtId="4" fontId="7" fillId="0" borderId="0" xfId="0" applyNumberFormat="1" applyFont="1" applyAlignment="1" applyProtection="1">
      <alignment horizontal="right" vertical="center"/>
      <protection locked="0"/>
    </xf>
    <xf numFmtId="4" fontId="4" fillId="0" borderId="23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4" fontId="7" fillId="0" borderId="0" xfId="0" applyNumberFormat="1" applyFont="1" applyAlignment="1" applyProtection="1">
      <alignment horizontal="right" vertical="center"/>
      <protection locked="0"/>
    </xf>
    <xf numFmtId="2" fontId="0" fillId="0" borderId="0" xfId="0" applyNumberFormat="1" applyAlignment="1" applyProtection="1">
      <alignment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46" applyFill="1" applyAlignment="1" applyProtection="1">
      <alignment horizontal="left" vertical="top"/>
      <protection/>
    </xf>
    <xf numFmtId="164" fontId="14" fillId="0" borderId="0" xfId="46" applyNumberFormat="1" applyFont="1" applyFill="1" applyAlignment="1" applyProtection="1">
      <alignment horizontal="center"/>
      <protection/>
    </xf>
    <xf numFmtId="0" fontId="14" fillId="0" borderId="0" xfId="46" applyFont="1" applyFill="1" applyAlignment="1" applyProtection="1">
      <alignment horizontal="left" wrapText="1"/>
      <protection/>
    </xf>
    <xf numFmtId="0" fontId="14" fillId="0" borderId="0" xfId="46" applyFont="1" applyFill="1" applyAlignment="1" applyProtection="1">
      <alignment horizontal="center" wrapText="1"/>
      <protection/>
    </xf>
    <xf numFmtId="165" fontId="14" fillId="0" borderId="0" xfId="46" applyNumberFormat="1" applyFont="1" applyFill="1" applyAlignment="1" applyProtection="1">
      <alignment horizontal="right"/>
      <protection/>
    </xf>
    <xf numFmtId="169" fontId="14" fillId="0" borderId="0" xfId="46" applyNumberFormat="1" applyFont="1" applyFill="1" applyAlignment="1" applyProtection="1">
      <alignment horizontal="right"/>
      <protection/>
    </xf>
    <xf numFmtId="0" fontId="17" fillId="0" borderId="0" xfId="46" applyFont="1" applyFill="1" applyAlignment="1" applyProtection="1">
      <alignment horizontal="left" vertical="top"/>
      <protection/>
    </xf>
    <xf numFmtId="164" fontId="4" fillId="0" borderId="11" xfId="46" applyNumberFormat="1" applyFont="1" applyFill="1" applyBorder="1" applyAlignment="1" applyProtection="1">
      <alignment horizontal="center"/>
      <protection/>
    </xf>
    <xf numFmtId="0" fontId="4" fillId="0" borderId="11" xfId="46" applyFont="1" applyFill="1" applyBorder="1" applyAlignment="1" applyProtection="1">
      <alignment horizontal="left" wrapText="1"/>
      <protection/>
    </xf>
    <xf numFmtId="0" fontId="4" fillId="0" borderId="11" xfId="46" applyFont="1" applyFill="1" applyBorder="1" applyAlignment="1" applyProtection="1">
      <alignment horizontal="center" wrapText="1"/>
      <protection/>
    </xf>
    <xf numFmtId="165" fontId="4" fillId="0" borderId="11" xfId="46" applyNumberFormat="1" applyFont="1" applyFill="1" applyBorder="1" applyAlignment="1" applyProtection="1">
      <alignment horizontal="right"/>
      <protection/>
    </xf>
    <xf numFmtId="169" fontId="4" fillId="0" borderId="11" xfId="46" applyNumberFormat="1" applyFont="1" applyFill="1" applyBorder="1" applyAlignment="1" applyProtection="1">
      <alignment horizontal="right"/>
      <protection/>
    </xf>
    <xf numFmtId="164" fontId="4" fillId="0" borderId="24" xfId="46" applyNumberFormat="1" applyFont="1" applyFill="1" applyBorder="1" applyAlignment="1" applyProtection="1">
      <alignment horizontal="center"/>
      <protection/>
    </xf>
    <xf numFmtId="0" fontId="4" fillId="0" borderId="0" xfId="46" applyFont="1" applyFill="1" applyBorder="1" applyAlignment="1" applyProtection="1">
      <alignment horizontal="left" wrapText="1"/>
      <protection/>
    </xf>
    <xf numFmtId="0" fontId="4" fillId="0" borderId="0" xfId="46" applyFont="1" applyFill="1" applyBorder="1" applyAlignment="1" applyProtection="1">
      <alignment horizontal="center" wrapText="1"/>
      <protection/>
    </xf>
    <xf numFmtId="165" fontId="4" fillId="0" borderId="0" xfId="46" applyNumberFormat="1" applyFont="1" applyFill="1" applyBorder="1" applyAlignment="1" applyProtection="1">
      <alignment horizontal="right"/>
      <protection/>
    </xf>
    <xf numFmtId="169" fontId="4" fillId="0" borderId="25" xfId="46" applyNumberFormat="1" applyFont="1" applyFill="1" applyBorder="1" applyAlignment="1" applyProtection="1">
      <alignment horizontal="right"/>
      <protection/>
    </xf>
    <xf numFmtId="0" fontId="0" fillId="0" borderId="0" xfId="46" applyFill="1" applyBorder="1" applyAlignment="1" applyProtection="1">
      <alignment horizontal="left" vertical="top"/>
      <protection/>
    </xf>
    <xf numFmtId="170" fontId="0" fillId="0" borderId="0" xfId="46" applyNumberFormat="1" applyFill="1" applyBorder="1" applyAlignment="1" applyProtection="1">
      <alignment horizontal="left" vertical="top"/>
      <protection/>
    </xf>
    <xf numFmtId="169" fontId="86" fillId="0" borderId="25" xfId="46" applyNumberFormat="1" applyFont="1" applyFill="1" applyBorder="1" applyAlignment="1" applyProtection="1">
      <alignment horizontal="right" wrapText="1"/>
      <protection/>
    </xf>
    <xf numFmtId="0" fontId="0" fillId="0" borderId="0" xfId="46" applyFont="1" applyFill="1" applyBorder="1" applyAlignment="1" applyProtection="1">
      <alignment horizontal="left" vertical="top"/>
      <protection/>
    </xf>
    <xf numFmtId="0" fontId="0" fillId="0" borderId="0" xfId="46" applyFont="1" applyFill="1" applyAlignment="1" applyProtection="1">
      <alignment horizontal="left" vertical="top"/>
      <protection/>
    </xf>
    <xf numFmtId="0" fontId="0" fillId="0" borderId="25" xfId="46" applyFont="1" applyFill="1" applyBorder="1" applyAlignment="1" applyProtection="1">
      <alignment horizontal="left" vertical="top"/>
      <protection/>
    </xf>
    <xf numFmtId="169" fontId="0" fillId="0" borderId="25" xfId="46" applyNumberFormat="1" applyFont="1" applyFill="1" applyBorder="1" applyAlignment="1" applyProtection="1">
      <alignment horizontal="right" vertical="top"/>
      <protection/>
    </xf>
    <xf numFmtId="169" fontId="4" fillId="0" borderId="25" xfId="46" applyNumberFormat="1" applyFont="1" applyFill="1" applyBorder="1" applyAlignment="1" applyProtection="1">
      <alignment vertical="center"/>
      <protection/>
    </xf>
    <xf numFmtId="164" fontId="0" fillId="0" borderId="24" xfId="46" applyNumberFormat="1" applyFill="1" applyBorder="1" applyAlignment="1" applyProtection="1">
      <alignment horizontal="center" vertical="top"/>
      <protection/>
    </xf>
    <xf numFmtId="0" fontId="0" fillId="0" borderId="0" xfId="46" applyFill="1" applyBorder="1" applyAlignment="1" applyProtection="1">
      <alignment horizontal="left" vertical="top" wrapText="1"/>
      <protection/>
    </xf>
    <xf numFmtId="0" fontId="0" fillId="0" borderId="0" xfId="46" applyFill="1" applyBorder="1" applyAlignment="1" applyProtection="1">
      <alignment horizontal="center" vertical="top" wrapText="1"/>
      <protection/>
    </xf>
    <xf numFmtId="165" fontId="0" fillId="0" borderId="0" xfId="46" applyNumberFormat="1" applyFill="1" applyBorder="1" applyAlignment="1" applyProtection="1">
      <alignment horizontal="right" vertical="top"/>
      <protection/>
    </xf>
    <xf numFmtId="169" fontId="87" fillId="0" borderId="25" xfId="46" applyNumberFormat="1" applyFont="1" applyFill="1" applyBorder="1" applyAlignment="1" applyProtection="1">
      <alignment horizontal="right" vertical="top"/>
      <protection/>
    </xf>
    <xf numFmtId="0" fontId="0" fillId="0" borderId="0" xfId="46" applyFont="1" applyFill="1" applyAlignment="1" applyProtection="1">
      <alignment horizontal="left" vertical="top"/>
      <protection/>
    </xf>
    <xf numFmtId="164" fontId="4" fillId="0" borderId="26" xfId="46" applyNumberFormat="1" applyFont="1" applyFill="1" applyBorder="1" applyAlignment="1" applyProtection="1">
      <alignment horizontal="center"/>
      <protection/>
    </xf>
    <xf numFmtId="0" fontId="4" fillId="0" borderId="27" xfId="46" applyFont="1" applyFill="1" applyBorder="1" applyAlignment="1" applyProtection="1">
      <alignment horizontal="left" wrapText="1"/>
      <protection/>
    </xf>
    <xf numFmtId="0" fontId="4" fillId="0" borderId="27" xfId="46" applyFont="1" applyFill="1" applyBorder="1" applyAlignment="1" applyProtection="1">
      <alignment horizontal="center" wrapText="1"/>
      <protection/>
    </xf>
    <xf numFmtId="165" fontId="4" fillId="0" borderId="27" xfId="46" applyNumberFormat="1" applyFont="1" applyFill="1" applyBorder="1" applyAlignment="1" applyProtection="1">
      <alignment horizontal="right"/>
      <protection/>
    </xf>
    <xf numFmtId="170" fontId="0" fillId="0" borderId="0" xfId="46" applyNumberFormat="1" applyFill="1" applyAlignment="1" applyProtection="1">
      <alignment horizontal="left" vertical="top"/>
      <protection/>
    </xf>
    <xf numFmtId="170" fontId="17" fillId="0" borderId="0" xfId="46" applyNumberFormat="1" applyFont="1" applyFill="1" applyAlignment="1" applyProtection="1">
      <alignment horizontal="left" vertical="top"/>
      <protection/>
    </xf>
    <xf numFmtId="164" fontId="0" fillId="0" borderId="0" xfId="46" applyNumberFormat="1" applyFill="1" applyAlignment="1" applyProtection="1">
      <alignment horizontal="center" vertical="top"/>
      <protection/>
    </xf>
    <xf numFmtId="0" fontId="0" fillId="0" borderId="0" xfId="46" applyFill="1" applyAlignment="1" applyProtection="1">
      <alignment horizontal="left" vertical="top" wrapText="1"/>
      <protection/>
    </xf>
    <xf numFmtId="0" fontId="0" fillId="0" borderId="0" xfId="46" applyFill="1" applyAlignment="1" applyProtection="1">
      <alignment horizontal="center" vertical="top" wrapText="1"/>
      <protection/>
    </xf>
    <xf numFmtId="165" fontId="0" fillId="0" borderId="0" xfId="46" applyNumberFormat="1" applyFill="1" applyAlignment="1" applyProtection="1">
      <alignment horizontal="right" vertical="top"/>
      <protection/>
    </xf>
    <xf numFmtId="169" fontId="0" fillId="0" borderId="0" xfId="46" applyNumberFormat="1" applyFill="1" applyAlignment="1" applyProtection="1">
      <alignment horizontal="right" vertical="top"/>
      <protection/>
    </xf>
    <xf numFmtId="169" fontId="4" fillId="0" borderId="11" xfId="46" applyNumberFormat="1" applyFont="1" applyFill="1" applyBorder="1" applyAlignment="1" applyProtection="1">
      <alignment horizontal="right"/>
      <protection locked="0"/>
    </xf>
    <xf numFmtId="169" fontId="4" fillId="0" borderId="0" xfId="46" applyNumberFormat="1" applyFont="1" applyFill="1" applyBorder="1" applyAlignment="1" applyProtection="1">
      <alignment horizontal="right"/>
      <protection locked="0"/>
    </xf>
    <xf numFmtId="169" fontId="86" fillId="0" borderId="0" xfId="46" applyNumberFormat="1" applyFont="1" applyFill="1" applyBorder="1" applyAlignment="1" applyProtection="1">
      <alignment horizontal="right"/>
      <protection locked="0"/>
    </xf>
    <xf numFmtId="169" fontId="0" fillId="0" borderId="0" xfId="46" applyNumberFormat="1" applyFill="1" applyBorder="1" applyAlignment="1" applyProtection="1">
      <alignment horizontal="right" vertical="top"/>
      <protection locked="0"/>
    </xf>
    <xf numFmtId="169" fontId="4" fillId="0" borderId="27" xfId="46" applyNumberFormat="1" applyFont="1" applyFill="1" applyBorder="1" applyAlignment="1" applyProtection="1">
      <alignment horizontal="right"/>
      <protection locked="0"/>
    </xf>
    <xf numFmtId="0" fontId="88" fillId="0" borderId="0" xfId="46" applyFont="1" applyFill="1" applyBorder="1" applyAlignment="1" applyProtection="1">
      <alignment horizontal="left" vertical="top"/>
      <protection/>
    </xf>
    <xf numFmtId="169" fontId="4" fillId="0" borderId="25" xfId="46" applyNumberFormat="1" applyFont="1" applyFill="1" applyBorder="1" applyAlignment="1" applyProtection="1">
      <alignment horizontal="left" wrapText="1"/>
      <protection/>
    </xf>
    <xf numFmtId="169" fontId="4" fillId="0" borderId="0" xfId="46" applyNumberFormat="1" applyFont="1" applyFill="1" applyBorder="1" applyAlignment="1" applyProtection="1">
      <alignment horizontal="left"/>
      <protection/>
    </xf>
    <xf numFmtId="169" fontId="4" fillId="0" borderId="0" xfId="46" applyNumberFormat="1" applyFont="1" applyFill="1" applyBorder="1" applyAlignment="1" applyProtection="1">
      <alignment horizontal="left" wrapText="1"/>
      <protection/>
    </xf>
    <xf numFmtId="0" fontId="16" fillId="0" borderId="0" xfId="46" applyFont="1" applyFill="1" applyBorder="1" applyAlignment="1" applyProtection="1">
      <alignment horizontal="left" vertical="top"/>
      <protection/>
    </xf>
    <xf numFmtId="0" fontId="16" fillId="0" borderId="0" xfId="46" applyFont="1" applyFill="1" applyAlignment="1" applyProtection="1">
      <alignment horizontal="left" vertical="top"/>
      <protection/>
    </xf>
    <xf numFmtId="0" fontId="18" fillId="0" borderId="0" xfId="46" applyFont="1" applyFill="1" applyBorder="1" applyAlignment="1" applyProtection="1">
      <alignment horizontal="left" vertical="top" wrapText="1"/>
      <protection/>
    </xf>
    <xf numFmtId="0" fontId="0" fillId="0" borderId="0" xfId="46" applyFont="1" applyFill="1" applyBorder="1" applyAlignment="1" applyProtection="1">
      <alignment horizontal="left" vertical="top" wrapText="1"/>
      <protection/>
    </xf>
    <xf numFmtId="169" fontId="4" fillId="0" borderId="25" xfId="46" applyNumberFormat="1" applyFont="1" applyFill="1" applyBorder="1" applyAlignment="1" applyProtection="1">
      <alignment horizontal="right" wrapText="1"/>
      <protection/>
    </xf>
    <xf numFmtId="0" fontId="0" fillId="0" borderId="0" xfId="46" applyFont="1" applyFill="1" applyBorder="1" applyAlignment="1" applyProtection="1">
      <alignment horizontal="left" wrapText="1"/>
      <protection/>
    </xf>
    <xf numFmtId="0" fontId="0" fillId="0" borderId="0" xfId="46" applyFont="1" applyFill="1" applyBorder="1" applyAlignment="1" applyProtection="1">
      <alignment horizontal="left"/>
      <protection/>
    </xf>
    <xf numFmtId="164" fontId="0" fillId="0" borderId="24" xfId="46" applyNumberFormat="1" applyFont="1" applyFill="1" applyBorder="1" applyAlignment="1" applyProtection="1">
      <alignment horizontal="center" vertical="top"/>
      <protection/>
    </xf>
    <xf numFmtId="165" fontId="4" fillId="0" borderId="0" xfId="46" applyNumberFormat="1" applyFont="1" applyFill="1" applyBorder="1" applyAlignment="1" applyProtection="1">
      <alignment horizontal="right" wrapText="1"/>
      <protection/>
    </xf>
    <xf numFmtId="0" fontId="0" fillId="0" borderId="0" xfId="46" applyFont="1" applyFill="1" applyAlignment="1" applyProtection="1">
      <alignment horizontal="left"/>
      <protection/>
    </xf>
    <xf numFmtId="0" fontId="0" fillId="0" borderId="0" xfId="46" applyFont="1" applyFill="1" applyBorder="1" applyAlignment="1" applyProtection="1">
      <alignment horizontal="center" vertical="top"/>
      <protection/>
    </xf>
    <xf numFmtId="0" fontId="0" fillId="0" borderId="0" xfId="46" applyFont="1" applyFill="1" applyAlignment="1" applyProtection="1">
      <alignment horizontal="left" wrapText="1"/>
      <protection/>
    </xf>
    <xf numFmtId="164" fontId="0" fillId="0" borderId="0" xfId="46" applyNumberFormat="1" applyFont="1" applyFill="1" applyAlignment="1" applyProtection="1">
      <alignment horizontal="center" vertical="top"/>
      <protection/>
    </xf>
    <xf numFmtId="0" fontId="0" fillId="0" borderId="0" xfId="46" applyFont="1" applyFill="1" applyAlignment="1" applyProtection="1">
      <alignment horizontal="left" vertical="top" wrapText="1"/>
      <protection/>
    </xf>
    <xf numFmtId="0" fontId="0" fillId="0" borderId="0" xfId="46" applyFont="1" applyFill="1" applyAlignment="1" applyProtection="1">
      <alignment horizontal="center" vertical="top" wrapText="1"/>
      <protection/>
    </xf>
    <xf numFmtId="165" fontId="0" fillId="0" borderId="0" xfId="46" applyNumberFormat="1" applyFont="1" applyFill="1" applyAlignment="1" applyProtection="1">
      <alignment horizontal="right" vertical="top"/>
      <protection/>
    </xf>
    <xf numFmtId="169" fontId="0" fillId="0" borderId="0" xfId="46" applyNumberFormat="1" applyFont="1" applyFill="1" applyAlignment="1" applyProtection="1">
      <alignment horizontal="right" vertical="top"/>
      <protection/>
    </xf>
    <xf numFmtId="169" fontId="4" fillId="0" borderId="0" xfId="46" applyNumberFormat="1" applyFont="1" applyFill="1" applyBorder="1" applyAlignment="1" applyProtection="1">
      <alignment horizontal="left" wrapText="1"/>
      <protection locked="0"/>
    </xf>
    <xf numFmtId="0" fontId="0" fillId="0" borderId="0" xfId="46" applyFont="1" applyFill="1" applyBorder="1" applyAlignment="1" applyProtection="1">
      <alignment horizontal="left" vertical="top"/>
      <protection locked="0"/>
    </xf>
    <xf numFmtId="169" fontId="4" fillId="0" borderId="0" xfId="46" applyNumberFormat="1" applyFont="1" applyFill="1" applyBorder="1" applyAlignment="1" applyProtection="1">
      <alignment horizontal="left"/>
      <protection locked="0"/>
    </xf>
    <xf numFmtId="169" fontId="0" fillId="0" borderId="0" xfId="46" applyNumberFormat="1" applyFont="1" applyFill="1" applyBorder="1" applyAlignment="1" applyProtection="1">
      <alignment horizontal="right" vertical="top"/>
      <protection locked="0"/>
    </xf>
    <xf numFmtId="164" fontId="89" fillId="0" borderId="11" xfId="46" applyNumberFormat="1" applyFont="1" applyFill="1" applyBorder="1" applyAlignment="1" applyProtection="1">
      <alignment horizontal="center"/>
      <protection/>
    </xf>
    <xf numFmtId="0" fontId="89" fillId="0" borderId="11" xfId="46" applyFont="1" applyFill="1" applyBorder="1" applyAlignment="1" applyProtection="1">
      <alignment horizontal="left" wrapText="1"/>
      <protection/>
    </xf>
    <xf numFmtId="0" fontId="89" fillId="0" borderId="11" xfId="46" applyFont="1" applyFill="1" applyBorder="1" applyAlignment="1" applyProtection="1">
      <alignment horizontal="center" wrapText="1"/>
      <protection/>
    </xf>
    <xf numFmtId="165" fontId="89" fillId="0" borderId="11" xfId="46" applyNumberFormat="1" applyFont="1" applyFill="1" applyBorder="1" applyAlignment="1" applyProtection="1">
      <alignment horizontal="right"/>
      <protection/>
    </xf>
    <xf numFmtId="169" fontId="89" fillId="0" borderId="11" xfId="46" applyNumberFormat="1" applyFont="1" applyFill="1" applyBorder="1" applyAlignment="1" applyProtection="1">
      <alignment horizontal="right"/>
      <protection/>
    </xf>
    <xf numFmtId="0" fontId="90" fillId="0" borderId="0" xfId="46" applyFont="1" applyFill="1" applyAlignment="1" applyProtection="1">
      <alignment horizontal="left" vertical="top"/>
      <protection/>
    </xf>
    <xf numFmtId="164" fontId="19" fillId="0" borderId="24" xfId="46" applyNumberFormat="1" applyFont="1" applyFill="1" applyBorder="1" applyAlignment="1" applyProtection="1">
      <alignment horizontal="center"/>
      <protection/>
    </xf>
    <xf numFmtId="0" fontId="19" fillId="0" borderId="0" xfId="46" applyFont="1" applyFill="1" applyBorder="1" applyAlignment="1" applyProtection="1">
      <alignment horizontal="left" wrapText="1"/>
      <protection/>
    </xf>
    <xf numFmtId="0" fontId="19" fillId="0" borderId="0" xfId="46" applyFont="1" applyFill="1" applyBorder="1" applyAlignment="1" applyProtection="1">
      <alignment horizontal="center" wrapText="1"/>
      <protection/>
    </xf>
    <xf numFmtId="165" fontId="19" fillId="0" borderId="0" xfId="46" applyNumberFormat="1" applyFont="1" applyFill="1" applyBorder="1" applyAlignment="1" applyProtection="1">
      <alignment horizontal="right"/>
      <protection/>
    </xf>
    <xf numFmtId="169" fontId="19" fillId="0" borderId="25" xfId="46" applyNumberFormat="1" applyFont="1" applyFill="1" applyBorder="1" applyAlignment="1" applyProtection="1">
      <alignment horizontal="right"/>
      <protection/>
    </xf>
    <xf numFmtId="164" fontId="14" fillId="0" borderId="24" xfId="46" applyNumberFormat="1" applyFont="1" applyFill="1" applyBorder="1" applyAlignment="1" applyProtection="1">
      <alignment horizontal="center"/>
      <protection/>
    </xf>
    <xf numFmtId="0" fontId="14" fillId="0" borderId="0" xfId="46" applyFont="1" applyFill="1" applyBorder="1" applyAlignment="1" applyProtection="1">
      <alignment horizontal="left" wrapText="1"/>
      <protection/>
    </xf>
    <xf numFmtId="0" fontId="14" fillId="0" borderId="0" xfId="46" applyFont="1" applyFill="1" applyBorder="1" applyAlignment="1" applyProtection="1">
      <alignment horizontal="center" wrapText="1"/>
      <protection/>
    </xf>
    <xf numFmtId="165" fontId="14" fillId="0" borderId="0" xfId="46" applyNumberFormat="1" applyFont="1" applyFill="1" applyBorder="1" applyAlignment="1" applyProtection="1">
      <alignment horizontal="right"/>
      <protection/>
    </xf>
    <xf numFmtId="169" fontId="14" fillId="0" borderId="25" xfId="46" applyNumberFormat="1" applyFont="1" applyFill="1" applyBorder="1" applyAlignment="1" applyProtection="1">
      <alignment horizontal="right"/>
      <protection/>
    </xf>
    <xf numFmtId="164" fontId="4" fillId="0" borderId="28" xfId="46" applyNumberFormat="1" applyFont="1" applyFill="1" applyBorder="1" applyAlignment="1" applyProtection="1">
      <alignment horizontal="center"/>
      <protection/>
    </xf>
    <xf numFmtId="0" fontId="4" fillId="0" borderId="29" xfId="46" applyFont="1" applyFill="1" applyBorder="1" applyAlignment="1" applyProtection="1">
      <alignment horizontal="left" wrapText="1"/>
      <protection/>
    </xf>
    <xf numFmtId="0" fontId="4" fillId="0" borderId="29" xfId="46" applyFont="1" applyFill="1" applyBorder="1" applyAlignment="1" applyProtection="1">
      <alignment horizontal="center" wrapText="1"/>
      <protection/>
    </xf>
    <xf numFmtId="165" fontId="4" fillId="0" borderId="29" xfId="46" applyNumberFormat="1" applyFont="1" applyFill="1" applyBorder="1" applyAlignment="1" applyProtection="1">
      <alignment horizontal="right"/>
      <protection/>
    </xf>
    <xf numFmtId="169" fontId="4" fillId="0" borderId="30" xfId="46" applyNumberFormat="1" applyFont="1" applyFill="1" applyBorder="1" applyAlignment="1" applyProtection="1">
      <alignment horizontal="right"/>
      <protection/>
    </xf>
    <xf numFmtId="169" fontId="0" fillId="0" borderId="0" xfId="46" applyNumberFormat="1" applyFill="1" applyBorder="1" applyAlignment="1" applyProtection="1">
      <alignment horizontal="left" vertical="top"/>
      <protection/>
    </xf>
    <xf numFmtId="169" fontId="89" fillId="0" borderId="11" xfId="46" applyNumberFormat="1" applyFont="1" applyFill="1" applyBorder="1" applyAlignment="1" applyProtection="1">
      <alignment horizontal="right"/>
      <protection locked="0"/>
    </xf>
    <xf numFmtId="169" fontId="19" fillId="0" borderId="0" xfId="46" applyNumberFormat="1" applyFont="1" applyFill="1" applyBorder="1" applyAlignment="1" applyProtection="1">
      <alignment horizontal="right"/>
      <protection locked="0"/>
    </xf>
    <xf numFmtId="169" fontId="14" fillId="0" borderId="0" xfId="46" applyNumberFormat="1" applyFont="1" applyFill="1" applyBorder="1" applyAlignment="1" applyProtection="1">
      <alignment horizontal="right"/>
      <protection locked="0"/>
    </xf>
    <xf numFmtId="169" fontId="4" fillId="0" borderId="29" xfId="46" applyNumberFormat="1" applyFont="1" applyFill="1" applyBorder="1" applyAlignment="1" applyProtection="1">
      <alignment horizontal="right"/>
      <protection locked="0"/>
    </xf>
    <xf numFmtId="0" fontId="89" fillId="0" borderId="0" xfId="46" applyFont="1" applyFill="1" applyAlignment="1" applyProtection="1">
      <alignment horizontal="left" vertical="top"/>
      <protection/>
    </xf>
    <xf numFmtId="169" fontId="86" fillId="0" borderId="25" xfId="46" applyNumberFormat="1" applyFont="1" applyFill="1" applyBorder="1" applyAlignment="1" applyProtection="1">
      <alignment horizontal="right"/>
      <protection/>
    </xf>
    <xf numFmtId="14" fontId="87" fillId="0" borderId="0" xfId="46" applyNumberFormat="1" applyFont="1" applyFill="1" applyBorder="1" applyAlignment="1" applyProtection="1">
      <alignment horizontal="right"/>
      <protection/>
    </xf>
    <xf numFmtId="0" fontId="91" fillId="0" borderId="0" xfId="46" applyFont="1" applyFill="1" applyBorder="1" applyAlignment="1" applyProtection="1">
      <alignment horizontal="left" wrapText="1"/>
      <protection/>
    </xf>
    <xf numFmtId="0" fontId="91" fillId="0" borderId="0" xfId="46" applyFont="1" applyFill="1" applyBorder="1" applyAlignment="1" applyProtection="1">
      <alignment horizontal="center" wrapText="1"/>
      <protection/>
    </xf>
    <xf numFmtId="165" fontId="91" fillId="0" borderId="0" xfId="46" applyNumberFormat="1" applyFont="1" applyFill="1" applyBorder="1" applyAlignment="1" applyProtection="1">
      <alignment horizontal="right"/>
      <protection/>
    </xf>
    <xf numFmtId="0" fontId="0" fillId="0" borderId="0" xfId="46" applyAlignment="1" applyProtection="1">
      <alignment horizontal="left" vertical="top"/>
      <protection/>
    </xf>
    <xf numFmtId="164" fontId="14" fillId="0" borderId="0" xfId="46" applyNumberFormat="1" applyFont="1" applyAlignment="1" applyProtection="1">
      <alignment horizontal="center"/>
      <protection/>
    </xf>
    <xf numFmtId="0" fontId="14" fillId="0" borderId="0" xfId="46" applyFont="1" applyAlignment="1" applyProtection="1">
      <alignment horizontal="left" wrapText="1"/>
      <protection/>
    </xf>
    <xf numFmtId="0" fontId="14" fillId="0" borderId="0" xfId="46" applyFont="1" applyAlignment="1" applyProtection="1">
      <alignment horizontal="center" wrapText="1"/>
      <protection/>
    </xf>
    <xf numFmtId="165" fontId="14" fillId="0" borderId="0" xfId="46" applyNumberFormat="1" applyFont="1" applyAlignment="1" applyProtection="1">
      <alignment horizontal="right"/>
      <protection/>
    </xf>
    <xf numFmtId="169" fontId="14" fillId="0" borderId="0" xfId="46" applyNumberFormat="1" applyFont="1" applyAlignment="1" applyProtection="1">
      <alignment horizontal="right"/>
      <protection/>
    </xf>
    <xf numFmtId="0" fontId="17" fillId="0" borderId="0" xfId="46" applyFont="1" applyAlignment="1" applyProtection="1">
      <alignment horizontal="left" vertical="top"/>
      <protection/>
    </xf>
    <xf numFmtId="2" fontId="0" fillId="0" borderId="0" xfId="46" applyNumberFormat="1" applyAlignment="1" applyProtection="1">
      <alignment horizontal="left" vertical="top"/>
      <protection/>
    </xf>
    <xf numFmtId="164" fontId="4" fillId="0" borderId="24" xfId="46" applyNumberFormat="1" applyFont="1" applyBorder="1" applyAlignment="1" applyProtection="1">
      <alignment horizontal="center"/>
      <protection/>
    </xf>
    <xf numFmtId="0" fontId="4" fillId="0" borderId="0" xfId="46" applyFont="1" applyBorder="1" applyAlignment="1" applyProtection="1">
      <alignment horizontal="left" wrapText="1"/>
      <protection/>
    </xf>
    <xf numFmtId="0" fontId="4" fillId="0" borderId="0" xfId="46" applyFont="1" applyBorder="1" applyAlignment="1" applyProtection="1">
      <alignment horizontal="center" wrapText="1"/>
      <protection/>
    </xf>
    <xf numFmtId="165" fontId="4" fillId="0" borderId="0" xfId="46" applyNumberFormat="1" applyFont="1" applyBorder="1" applyAlignment="1" applyProtection="1">
      <alignment horizontal="right"/>
      <protection/>
    </xf>
    <xf numFmtId="169" fontId="4" fillId="0" borderId="0" xfId="46" applyNumberFormat="1" applyFont="1" applyBorder="1" applyAlignment="1" applyProtection="1">
      <alignment horizontal="right"/>
      <protection/>
    </xf>
    <xf numFmtId="169" fontId="4" fillId="0" borderId="25" xfId="46" applyNumberFormat="1" applyFont="1" applyBorder="1" applyAlignment="1" applyProtection="1">
      <alignment horizontal="right"/>
      <protection/>
    </xf>
    <xf numFmtId="170" fontId="0" fillId="0" borderId="0" xfId="46" applyNumberFormat="1" applyBorder="1" applyAlignment="1" applyProtection="1">
      <alignment horizontal="left" vertical="top"/>
      <protection/>
    </xf>
    <xf numFmtId="0" fontId="0" fillId="0" borderId="0" xfId="46" applyBorder="1" applyAlignment="1" applyProtection="1">
      <alignment horizontal="left" vertical="top"/>
      <protection/>
    </xf>
    <xf numFmtId="164" fontId="19" fillId="0" borderId="24" xfId="46" applyNumberFormat="1" applyFont="1" applyBorder="1" applyAlignment="1" applyProtection="1">
      <alignment horizontal="center"/>
      <protection/>
    </xf>
    <xf numFmtId="0" fontId="19" fillId="0" borderId="0" xfId="46" applyFont="1" applyBorder="1" applyAlignment="1" applyProtection="1">
      <alignment horizontal="center" wrapText="1"/>
      <protection/>
    </xf>
    <xf numFmtId="165" fontId="19" fillId="0" borderId="0" xfId="46" applyNumberFormat="1" applyFont="1" applyBorder="1" applyAlignment="1" applyProtection="1">
      <alignment horizontal="right"/>
      <protection/>
    </xf>
    <xf numFmtId="169" fontId="19" fillId="0" borderId="0" xfId="46" applyNumberFormat="1" applyFont="1" applyBorder="1" applyAlignment="1" applyProtection="1">
      <alignment horizontal="right"/>
      <protection/>
    </xf>
    <xf numFmtId="169" fontId="19" fillId="0" borderId="25" xfId="46" applyNumberFormat="1" applyFont="1" applyBorder="1" applyAlignment="1" applyProtection="1">
      <alignment horizontal="right"/>
      <protection/>
    </xf>
    <xf numFmtId="0" fontId="19" fillId="0" borderId="0" xfId="46" applyFont="1" applyBorder="1" applyAlignment="1" applyProtection="1">
      <alignment horizontal="left" wrapText="1"/>
      <protection/>
    </xf>
    <xf numFmtId="171" fontId="0" fillId="0" borderId="0" xfId="46" applyNumberFormat="1" applyBorder="1" applyAlignment="1" applyProtection="1">
      <alignment horizontal="left" vertical="top"/>
      <protection/>
    </xf>
    <xf numFmtId="171" fontId="0" fillId="0" borderId="0" xfId="46" applyNumberFormat="1" applyFill="1" applyBorder="1" applyAlignment="1" applyProtection="1">
      <alignment horizontal="left" vertical="top"/>
      <protection/>
    </xf>
    <xf numFmtId="0" fontId="90" fillId="0" borderId="0" xfId="46" applyFont="1" applyAlignment="1" applyProtection="1">
      <alignment horizontal="left" vertical="top"/>
      <protection/>
    </xf>
    <xf numFmtId="164" fontId="4" fillId="0" borderId="28" xfId="46" applyNumberFormat="1" applyFont="1" applyBorder="1" applyAlignment="1" applyProtection="1">
      <alignment horizontal="center"/>
      <protection/>
    </xf>
    <xf numFmtId="0" fontId="4" fillId="0" borderId="29" xfId="46" applyFont="1" applyBorder="1" applyAlignment="1" applyProtection="1">
      <alignment horizontal="left" wrapText="1"/>
      <protection/>
    </xf>
    <xf numFmtId="0" fontId="4" fillId="0" borderId="29" xfId="46" applyFont="1" applyBorder="1" applyAlignment="1" applyProtection="1">
      <alignment horizontal="center" wrapText="1"/>
      <protection/>
    </xf>
    <xf numFmtId="165" fontId="4" fillId="0" borderId="29" xfId="46" applyNumberFormat="1" applyFont="1" applyBorder="1" applyAlignment="1" applyProtection="1">
      <alignment horizontal="right"/>
      <protection/>
    </xf>
    <xf numFmtId="169" fontId="4" fillId="0" borderId="29" xfId="46" applyNumberFormat="1" applyFont="1" applyBorder="1" applyAlignment="1" applyProtection="1">
      <alignment horizontal="right"/>
      <protection/>
    </xf>
    <xf numFmtId="169" fontId="4" fillId="0" borderId="30" xfId="46" applyNumberFormat="1" applyFont="1" applyBorder="1" applyAlignment="1" applyProtection="1">
      <alignment horizontal="right"/>
      <protection/>
    </xf>
    <xf numFmtId="170" fontId="17" fillId="0" borderId="0" xfId="46" applyNumberFormat="1" applyFont="1" applyAlignment="1" applyProtection="1">
      <alignment horizontal="left" vertical="top"/>
      <protection/>
    </xf>
    <xf numFmtId="2" fontId="17" fillId="0" borderId="0" xfId="46" applyNumberFormat="1" applyFont="1" applyAlignment="1" applyProtection="1">
      <alignment horizontal="left" vertical="top"/>
      <protection/>
    </xf>
    <xf numFmtId="164" fontId="0" fillId="0" borderId="0" xfId="46" applyNumberFormat="1" applyAlignment="1" applyProtection="1">
      <alignment horizontal="center" vertical="top"/>
      <protection/>
    </xf>
    <xf numFmtId="0" fontId="0" fillId="0" borderId="0" xfId="46" applyAlignment="1" applyProtection="1">
      <alignment horizontal="left" vertical="top" wrapText="1"/>
      <protection/>
    </xf>
    <xf numFmtId="0" fontId="0" fillId="0" borderId="0" xfId="46" applyAlignment="1" applyProtection="1">
      <alignment horizontal="center" vertical="top" wrapText="1"/>
      <protection/>
    </xf>
    <xf numFmtId="165" fontId="0" fillId="0" borderId="0" xfId="46" applyNumberFormat="1" applyAlignment="1" applyProtection="1">
      <alignment horizontal="right" vertical="top"/>
      <protection/>
    </xf>
    <xf numFmtId="169" fontId="0" fillId="0" borderId="0" xfId="46" applyNumberFormat="1" applyAlignment="1" applyProtection="1">
      <alignment horizontal="right" vertical="top"/>
      <protection/>
    </xf>
    <xf numFmtId="0" fontId="0" fillId="0" borderId="0" xfId="46" applyFont="1" applyAlignment="1" applyProtection="1">
      <alignment horizontal="left" vertical="top"/>
      <protection/>
    </xf>
    <xf numFmtId="169" fontId="4" fillId="0" borderId="0" xfId="46" applyNumberFormat="1" applyFont="1" applyBorder="1" applyAlignment="1" applyProtection="1">
      <alignment horizontal="right"/>
      <protection locked="0"/>
    </xf>
    <xf numFmtId="169" fontId="19" fillId="0" borderId="0" xfId="46" applyNumberFormat="1" applyFont="1" applyBorder="1" applyAlignment="1" applyProtection="1">
      <alignment horizontal="right"/>
      <protection locked="0"/>
    </xf>
    <xf numFmtId="169" fontId="4" fillId="0" borderId="29" xfId="46" applyNumberFormat="1" applyFont="1" applyBorder="1" applyAlignment="1" applyProtection="1">
      <alignment horizontal="right"/>
      <protection locked="0"/>
    </xf>
    <xf numFmtId="0" fontId="0" fillId="0" borderId="0" xfId="46" applyFont="1" applyAlignment="1" applyProtection="1">
      <alignment horizontal="left" vertical="top"/>
      <protection/>
    </xf>
    <xf numFmtId="0" fontId="0" fillId="0" borderId="0" xfId="46" applyFont="1" applyAlignment="1" applyProtection="1">
      <alignment horizontal="left"/>
      <protection/>
    </xf>
    <xf numFmtId="0" fontId="89" fillId="0" borderId="0" xfId="46" applyFont="1" applyFill="1" applyBorder="1" applyAlignment="1" applyProtection="1">
      <alignment horizontal="left" wrapText="1"/>
      <protection/>
    </xf>
    <xf numFmtId="164" fontId="89" fillId="0" borderId="11" xfId="46" applyNumberFormat="1" applyFont="1" applyBorder="1" applyAlignment="1" applyProtection="1">
      <alignment horizontal="center"/>
      <protection/>
    </xf>
    <xf numFmtId="0" fontId="89" fillId="0" borderId="11" xfId="46" applyFont="1" applyBorder="1" applyAlignment="1" applyProtection="1">
      <alignment horizontal="left" wrapText="1"/>
      <protection/>
    </xf>
    <xf numFmtId="0" fontId="89" fillId="0" borderId="11" xfId="46" applyFont="1" applyBorder="1" applyAlignment="1" applyProtection="1">
      <alignment horizontal="center" wrapText="1"/>
      <protection/>
    </xf>
    <xf numFmtId="165" fontId="89" fillId="0" borderId="11" xfId="46" applyNumberFormat="1" applyFont="1" applyBorder="1" applyAlignment="1" applyProtection="1">
      <alignment horizontal="right"/>
      <protection/>
    </xf>
    <xf numFmtId="169" fontId="89" fillId="0" borderId="11" xfId="46" applyNumberFormat="1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65" fontId="4" fillId="0" borderId="11" xfId="0" applyNumberFormat="1" applyFont="1" applyFill="1" applyBorder="1" applyAlignment="1" applyProtection="1">
      <alignment horizontal="right" vertical="center"/>
      <protection/>
    </xf>
    <xf numFmtId="165" fontId="4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ont="1" applyFill="1" applyAlignment="1" applyProtection="1">
      <alignment vertical="center"/>
      <protection/>
    </xf>
    <xf numFmtId="0" fontId="13" fillId="0" borderId="21" xfId="0" applyFont="1" applyFill="1" applyBorder="1" applyAlignment="1" applyProtection="1">
      <alignment horizontal="left" vertical="center" wrapText="1"/>
      <protection/>
    </xf>
    <xf numFmtId="0" fontId="13" fillId="0" borderId="23" xfId="0" applyFont="1" applyFill="1" applyBorder="1" applyAlignment="1" applyProtection="1">
      <alignment horizontal="left" vertical="center"/>
      <protection/>
    </xf>
    <xf numFmtId="0" fontId="11" fillId="0" borderId="31" xfId="0" applyFont="1" applyFill="1" applyBorder="1" applyAlignment="1" applyProtection="1">
      <alignment horizontal="left" vertical="center"/>
      <protection/>
    </xf>
    <xf numFmtId="0" fontId="13" fillId="0" borderId="21" xfId="0" applyFont="1" applyFill="1" applyBorder="1" applyAlignment="1" applyProtection="1">
      <alignment horizontal="left" vertical="center"/>
      <protection/>
    </xf>
    <xf numFmtId="0" fontId="13" fillId="0" borderId="32" xfId="0" applyFont="1" applyFill="1" applyBorder="1" applyAlignment="1" applyProtection="1">
      <alignment horizontal="left" vertical="center"/>
      <protection/>
    </xf>
    <xf numFmtId="0" fontId="12" fillId="0" borderId="31" xfId="0" applyFont="1" applyFill="1" applyBorder="1" applyAlignment="1" applyProtection="1">
      <alignment horizontal="left" vertical="center"/>
      <protection/>
    </xf>
    <xf numFmtId="49" fontId="83" fillId="0" borderId="33" xfId="0" applyNumberFormat="1" applyFont="1" applyFill="1" applyBorder="1" applyAlignment="1" applyProtection="1">
      <alignment horizontal="center" vertical="center"/>
      <protection/>
    </xf>
    <xf numFmtId="49" fontId="83" fillId="0" borderId="17" xfId="0" applyNumberFormat="1" applyFont="1" applyFill="1" applyBorder="1" applyAlignment="1" applyProtection="1">
      <alignment horizontal="center" vertical="center"/>
      <protection/>
    </xf>
    <xf numFmtId="49" fontId="83" fillId="0" borderId="34" xfId="0" applyNumberFormat="1" applyFont="1" applyFill="1" applyBorder="1" applyAlignment="1" applyProtection="1">
      <alignment horizontal="center" vertical="center"/>
      <protection/>
    </xf>
    <xf numFmtId="49" fontId="83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35" xfId="0" applyFont="1" applyFill="1" applyBorder="1" applyAlignment="1" applyProtection="1">
      <alignment horizontal="left" vertical="center"/>
      <protection/>
    </xf>
    <xf numFmtId="0" fontId="13" fillId="0" borderId="36" xfId="0" applyFont="1" applyFill="1" applyBorder="1" applyAlignment="1" applyProtection="1">
      <alignment horizontal="left" vertical="center"/>
      <protection/>
    </xf>
    <xf numFmtId="49" fontId="15" fillId="0" borderId="32" xfId="0" applyNumberFormat="1" applyFont="1" applyFill="1" applyBorder="1" applyAlignment="1" applyProtection="1">
      <alignment horizontal="left" vertical="center"/>
      <protection/>
    </xf>
    <xf numFmtId="49" fontId="13" fillId="0" borderId="35" xfId="0" applyNumberFormat="1" applyFont="1" applyFill="1" applyBorder="1" applyAlignment="1" applyProtection="1">
      <alignment horizontal="left" vertical="center"/>
      <protection/>
    </xf>
    <xf numFmtId="49" fontId="13" fillId="0" borderId="36" xfId="0" applyNumberFormat="1" applyFont="1" applyFill="1" applyBorder="1" applyAlignment="1" applyProtection="1">
      <alignment horizontal="left" vertical="center"/>
      <protection/>
    </xf>
    <xf numFmtId="0" fontId="15" fillId="0" borderId="32" xfId="0" applyFont="1" applyFill="1" applyBorder="1" applyAlignment="1" applyProtection="1">
      <alignment horizontal="left" vertical="center" wrapText="1"/>
      <protection/>
    </xf>
    <xf numFmtId="0" fontId="10" fillId="0" borderId="0" xfId="45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a 3" xfId="46"/>
    <cellStyle name="Normálne 2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D5" sqref="D5"/>
    </sheetView>
  </sheetViews>
  <sheetFormatPr defaultColWidth="9.33203125" defaultRowHeight="10.5"/>
  <cols>
    <col min="1" max="1" width="9.5" style="4" customWidth="1"/>
    <col min="2" max="2" width="13.16015625" style="3" customWidth="1"/>
    <col min="3" max="3" width="71.16015625" style="3" customWidth="1"/>
    <col min="4" max="4" width="23" style="5" customWidth="1"/>
    <col min="5" max="5" width="9.33203125" style="3" customWidth="1"/>
    <col min="6" max="6" width="13.33203125" style="3" bestFit="1" customWidth="1"/>
    <col min="7" max="7" width="16.66015625" style="3" bestFit="1" customWidth="1"/>
    <col min="8" max="8" width="9.33203125" style="3" customWidth="1"/>
    <col min="9" max="9" width="15" style="3" bestFit="1" customWidth="1"/>
    <col min="10" max="16384" width="9.33203125" style="3" customWidth="1"/>
  </cols>
  <sheetData>
    <row r="1" spans="1:6" s="95" customFormat="1" ht="25.5" customHeight="1">
      <c r="A1" s="30" t="s">
        <v>271</v>
      </c>
      <c r="B1" s="31"/>
      <c r="C1" s="31"/>
      <c r="D1" s="31"/>
      <c r="E1" s="31"/>
      <c r="F1" s="31"/>
    </row>
    <row r="2" spans="1:4" s="15" customFormat="1" ht="27.75" customHeight="1" thickBot="1">
      <c r="A2" s="12" t="s">
        <v>1031</v>
      </c>
      <c r="C2" s="13"/>
      <c r="D2" s="14"/>
    </row>
    <row r="3" spans="1:4" s="18" customFormat="1" ht="19.5" customHeight="1" thickBot="1">
      <c r="A3" s="96" t="s">
        <v>304</v>
      </c>
      <c r="B3" s="368" t="s">
        <v>242</v>
      </c>
      <c r="C3" s="368"/>
      <c r="D3" s="97" t="s">
        <v>301</v>
      </c>
    </row>
    <row r="4" spans="1:4" s="19" customFormat="1" ht="17.25" customHeight="1">
      <c r="A4" s="369" t="s">
        <v>243</v>
      </c>
      <c r="B4" s="373" t="s">
        <v>275</v>
      </c>
      <c r="C4" s="373"/>
      <c r="D4" s="374"/>
    </row>
    <row r="5" spans="1:4" s="19" customFormat="1" ht="17.25" customHeight="1">
      <c r="A5" s="370"/>
      <c r="B5" s="20" t="s">
        <v>244</v>
      </c>
      <c r="C5" s="20" t="s">
        <v>276</v>
      </c>
      <c r="D5" s="21">
        <f>'SO 01'!F73</f>
        <v>0</v>
      </c>
    </row>
    <row r="6" spans="1:4" s="19" customFormat="1" ht="17.25" customHeight="1">
      <c r="A6" s="371"/>
      <c r="B6" s="20" t="s">
        <v>258</v>
      </c>
      <c r="C6" s="20" t="s">
        <v>272</v>
      </c>
      <c r="D6" s="21">
        <f>'SO 02 stavba'!F43</f>
        <v>0</v>
      </c>
    </row>
    <row r="7" spans="1:4" s="19" customFormat="1" ht="17.25" customHeight="1">
      <c r="A7" s="371"/>
      <c r="B7" s="20"/>
      <c r="C7" s="20" t="s">
        <v>389</v>
      </c>
      <c r="D7" s="21">
        <f>'SO 02 ZTI'!F52</f>
        <v>0</v>
      </c>
    </row>
    <row r="8" spans="1:4" s="19" customFormat="1" ht="17.25" customHeight="1">
      <c r="A8" s="371"/>
      <c r="B8" s="20"/>
      <c r="C8" s="20" t="s">
        <v>406</v>
      </c>
      <c r="D8" s="21">
        <f>'SO 02 VZT'!F17</f>
        <v>0</v>
      </c>
    </row>
    <row r="9" spans="1:4" s="19" customFormat="1" ht="17.25" customHeight="1">
      <c r="A9" s="371"/>
      <c r="B9" s="20"/>
      <c r="C9" s="20" t="s">
        <v>303</v>
      </c>
      <c r="D9" s="21">
        <f>'SO 02 ELI'!F51</f>
        <v>0</v>
      </c>
    </row>
    <row r="10" spans="1:4" s="19" customFormat="1" ht="17.25" customHeight="1">
      <c r="A10" s="371"/>
      <c r="B10" s="20" t="s">
        <v>283</v>
      </c>
      <c r="C10" s="20" t="s">
        <v>284</v>
      </c>
      <c r="D10" s="21">
        <f>'SO 03'!F72</f>
        <v>0</v>
      </c>
    </row>
    <row r="11" spans="1:4" s="19" customFormat="1" ht="17.25" customHeight="1">
      <c r="A11" s="371"/>
      <c r="B11" s="20" t="s">
        <v>259</v>
      </c>
      <c r="C11" s="20" t="s">
        <v>266</v>
      </c>
      <c r="D11" s="21">
        <f>'SO 04'!F39</f>
        <v>0</v>
      </c>
    </row>
    <row r="12" spans="1:4" s="19" customFormat="1" ht="17.25" customHeight="1">
      <c r="A12" s="371"/>
      <c r="B12" s="20" t="s">
        <v>277</v>
      </c>
      <c r="C12" s="20" t="s">
        <v>280</v>
      </c>
      <c r="D12" s="21">
        <f>'SO 05'!F54</f>
        <v>0</v>
      </c>
    </row>
    <row r="13" spans="1:4" s="19" customFormat="1" ht="17.25" customHeight="1">
      <c r="A13" s="371"/>
      <c r="B13" s="20" t="s">
        <v>278</v>
      </c>
      <c r="C13" s="20" t="s">
        <v>281</v>
      </c>
      <c r="D13" s="21">
        <f>'SO 06'!F28</f>
        <v>0</v>
      </c>
    </row>
    <row r="14" spans="1:4" s="19" customFormat="1" ht="17.25" customHeight="1">
      <c r="A14" s="371"/>
      <c r="B14" s="20" t="s">
        <v>279</v>
      </c>
      <c r="C14" s="20" t="s">
        <v>282</v>
      </c>
      <c r="D14" s="21">
        <f>'SO 07'!F10</f>
        <v>0</v>
      </c>
    </row>
    <row r="15" spans="1:4" s="19" customFormat="1" ht="17.25" customHeight="1">
      <c r="A15" s="371"/>
      <c r="B15" s="20" t="s">
        <v>260</v>
      </c>
      <c r="C15" s="20" t="s">
        <v>267</v>
      </c>
      <c r="D15" s="21">
        <f>'SO 08'!F34</f>
        <v>0</v>
      </c>
    </row>
    <row r="16" spans="1:4" s="19" customFormat="1" ht="17.25" customHeight="1">
      <c r="A16" s="371"/>
      <c r="B16" s="20" t="s">
        <v>261</v>
      </c>
      <c r="C16" s="20" t="s">
        <v>268</v>
      </c>
      <c r="D16" s="21">
        <f>'SO 09'!F73</f>
        <v>0</v>
      </c>
    </row>
    <row r="17" spans="1:4" s="19" customFormat="1" ht="17.25" customHeight="1">
      <c r="A17" s="371"/>
      <c r="B17" s="20" t="s">
        <v>262</v>
      </c>
      <c r="C17" s="20" t="s">
        <v>269</v>
      </c>
      <c r="D17" s="21">
        <f>'SO 10'!F25</f>
        <v>0</v>
      </c>
    </row>
    <row r="18" spans="1:4" s="19" customFormat="1" ht="17.25" customHeight="1">
      <c r="A18" s="371"/>
      <c r="B18" s="20" t="s">
        <v>263</v>
      </c>
      <c r="C18" s="20" t="s">
        <v>270</v>
      </c>
      <c r="D18" s="21">
        <f>'SO 11'!F38</f>
        <v>0</v>
      </c>
    </row>
    <row r="19" spans="1:9" s="19" customFormat="1" ht="17.25" customHeight="1" thickBot="1">
      <c r="A19" s="372"/>
      <c r="B19" s="375" t="s">
        <v>274</v>
      </c>
      <c r="C19" s="375"/>
      <c r="D19" s="25">
        <f>SUM(D5:D18)</f>
        <v>0</v>
      </c>
      <c r="I19" s="61"/>
    </row>
    <row r="20" spans="1:4" s="19" customFormat="1" ht="17.25" customHeight="1">
      <c r="A20" s="369" t="s">
        <v>245</v>
      </c>
      <c r="B20" s="376" t="s">
        <v>246</v>
      </c>
      <c r="C20" s="376"/>
      <c r="D20" s="377"/>
    </row>
    <row r="21" spans="1:4" s="19" customFormat="1" ht="17.25" customHeight="1">
      <c r="A21" s="370"/>
      <c r="B21" s="98" t="s">
        <v>293</v>
      </c>
      <c r="C21" s="98" t="s">
        <v>294</v>
      </c>
      <c r="D21" s="99"/>
    </row>
    <row r="22" spans="1:6" s="19" customFormat="1" ht="17.25" customHeight="1">
      <c r="A22" s="371"/>
      <c r="B22" s="22" t="s">
        <v>295</v>
      </c>
      <c r="C22" s="20" t="s">
        <v>285</v>
      </c>
      <c r="D22" s="21">
        <f>'PS 01.1'!F53</f>
        <v>0</v>
      </c>
      <c r="F22" s="62"/>
    </row>
    <row r="23" spans="1:6" s="19" customFormat="1" ht="17.25" customHeight="1">
      <c r="A23" s="371"/>
      <c r="B23" s="22" t="s">
        <v>296</v>
      </c>
      <c r="C23" s="20" t="s">
        <v>286</v>
      </c>
      <c r="D23" s="21">
        <f>'PS 01.2'!F65</f>
        <v>0</v>
      </c>
      <c r="F23" s="63"/>
    </row>
    <row r="24" spans="1:6" s="19" customFormat="1" ht="17.25" customHeight="1">
      <c r="A24" s="371"/>
      <c r="B24" s="22" t="s">
        <v>297</v>
      </c>
      <c r="C24" s="20" t="s">
        <v>287</v>
      </c>
      <c r="D24" s="21">
        <f>'PS 01.3'!F111</f>
        <v>0</v>
      </c>
      <c r="F24" s="63"/>
    </row>
    <row r="25" spans="1:6" s="19" customFormat="1" ht="17.25" customHeight="1">
      <c r="A25" s="371"/>
      <c r="B25" s="22" t="s">
        <v>298</v>
      </c>
      <c r="C25" s="20" t="s">
        <v>288</v>
      </c>
      <c r="D25" s="21">
        <f>'PS 01.4'!F46</f>
        <v>0</v>
      </c>
      <c r="F25" s="63"/>
    </row>
    <row r="26" spans="1:6" s="19" customFormat="1" ht="17.25" customHeight="1">
      <c r="A26" s="371"/>
      <c r="B26" s="22" t="s">
        <v>299</v>
      </c>
      <c r="C26" s="20" t="s">
        <v>289</v>
      </c>
      <c r="D26" s="21">
        <f>'PS 01.5'!F143</f>
        <v>0</v>
      </c>
      <c r="F26" s="63"/>
    </row>
    <row r="27" spans="1:6" s="19" customFormat="1" ht="17.25" customHeight="1">
      <c r="A27" s="371"/>
      <c r="B27" s="22" t="s">
        <v>300</v>
      </c>
      <c r="C27" s="20" t="s">
        <v>290</v>
      </c>
      <c r="D27" s="21">
        <f>'PS 01.6'!F23</f>
        <v>0</v>
      </c>
      <c r="F27" s="61"/>
    </row>
    <row r="28" spans="1:6" s="19" customFormat="1" ht="17.25" customHeight="1">
      <c r="A28" s="371"/>
      <c r="B28" s="22" t="s">
        <v>291</v>
      </c>
      <c r="C28" s="20" t="s">
        <v>292</v>
      </c>
      <c r="D28" s="21">
        <f>'PS 02'!F74</f>
        <v>0</v>
      </c>
      <c r="F28" s="61"/>
    </row>
    <row r="29" spans="1:9" s="19" customFormat="1" ht="17.25" customHeight="1" thickBot="1">
      <c r="A29" s="372"/>
      <c r="B29" s="378" t="s">
        <v>247</v>
      </c>
      <c r="C29" s="378"/>
      <c r="D29" s="25">
        <f>SUM(D22:D28)</f>
        <v>0</v>
      </c>
      <c r="I29" s="61"/>
    </row>
    <row r="30" spans="1:4" s="19" customFormat="1" ht="17.25" customHeight="1">
      <c r="A30" s="32" t="s">
        <v>248</v>
      </c>
      <c r="B30" s="363" t="s">
        <v>249</v>
      </c>
      <c r="C30" s="363"/>
      <c r="D30" s="23">
        <f>D29+D19</f>
        <v>0</v>
      </c>
    </row>
    <row r="31" spans="1:4" s="19" customFormat="1" ht="17.25" customHeight="1" thickBot="1">
      <c r="A31" s="33" t="s">
        <v>250</v>
      </c>
      <c r="B31" s="364" t="s">
        <v>252</v>
      </c>
      <c r="C31" s="364"/>
      <c r="D31" s="100">
        <f>'Vseob pol'!F11</f>
        <v>0</v>
      </c>
    </row>
    <row r="32" spans="1:9" s="17" customFormat="1" ht="23.25" customHeight="1" thickBot="1">
      <c r="A32" s="26" t="s">
        <v>251</v>
      </c>
      <c r="B32" s="365" t="s">
        <v>254</v>
      </c>
      <c r="C32" s="365"/>
      <c r="D32" s="101">
        <f>D31+D30</f>
        <v>0</v>
      </c>
      <c r="I32" s="90"/>
    </row>
    <row r="33" spans="1:4" s="19" customFormat="1" ht="16.5" customHeight="1">
      <c r="A33" s="32" t="s">
        <v>253</v>
      </c>
      <c r="B33" s="366" t="s">
        <v>256</v>
      </c>
      <c r="C33" s="366"/>
      <c r="D33" s="102">
        <f>D32*0.2</f>
        <v>0</v>
      </c>
    </row>
    <row r="34" spans="1:4" s="19" customFormat="1" ht="16.5" customHeight="1" thickBot="1">
      <c r="A34" s="34" t="s">
        <v>255</v>
      </c>
      <c r="B34" s="367" t="s">
        <v>257</v>
      </c>
      <c r="C34" s="367"/>
      <c r="D34" s="103">
        <f>D32+D33</f>
        <v>0</v>
      </c>
    </row>
  </sheetData>
  <sheetProtection password="CAB1" sheet="1"/>
  <mergeCells count="12">
    <mergeCell ref="A4:A19"/>
    <mergeCell ref="B4:D4"/>
    <mergeCell ref="B19:C19"/>
    <mergeCell ref="A20:A29"/>
    <mergeCell ref="B20:D20"/>
    <mergeCell ref="B29:C29"/>
    <mergeCell ref="B30:C30"/>
    <mergeCell ref="B31:C31"/>
    <mergeCell ref="B32:C32"/>
    <mergeCell ref="B33:C33"/>
    <mergeCell ref="B34:C34"/>
    <mergeCell ref="B3:C3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7.83203125" style="178" customWidth="1"/>
    <col min="2" max="2" width="67" style="179" customWidth="1"/>
    <col min="3" max="3" width="5.33203125" style="180" customWidth="1"/>
    <col min="4" max="4" width="11.33203125" style="181" customWidth="1"/>
    <col min="5" max="5" width="11.5" style="182" customWidth="1"/>
    <col min="6" max="6" width="17.66015625" style="182" customWidth="1"/>
    <col min="7" max="16384" width="9.33203125" style="29" customWidth="1"/>
  </cols>
  <sheetData>
    <row r="1" spans="1:6" ht="12">
      <c r="A1" s="24" t="s">
        <v>0</v>
      </c>
      <c r="B1" s="38"/>
      <c r="C1" s="39"/>
      <c r="D1" s="38"/>
      <c r="E1" s="51"/>
      <c r="F1" s="51"/>
    </row>
    <row r="2" spans="1:6" ht="12">
      <c r="A2" s="24" t="s">
        <v>442</v>
      </c>
      <c r="B2" s="38"/>
      <c r="C2" s="39"/>
      <c r="D2" s="38"/>
      <c r="E2" s="51"/>
      <c r="F2" s="51"/>
    </row>
    <row r="3" spans="1:6" ht="12">
      <c r="A3" s="24"/>
      <c r="B3" s="24"/>
      <c r="C3" s="40"/>
      <c r="D3" s="45"/>
      <c r="E3" s="52"/>
      <c r="F3" s="52"/>
    </row>
    <row r="4" spans="1:6" s="144" customFormat="1" ht="28.5" customHeight="1">
      <c r="A4" s="2" t="s">
        <v>4</v>
      </c>
      <c r="B4" s="2" t="s">
        <v>5</v>
      </c>
      <c r="C4" s="2" t="s">
        <v>6</v>
      </c>
      <c r="D4" s="2" t="s">
        <v>7</v>
      </c>
      <c r="E4" s="16" t="s">
        <v>8</v>
      </c>
      <c r="F4" s="16" t="s">
        <v>9</v>
      </c>
    </row>
    <row r="5" spans="1:6" s="144" customFormat="1" ht="13.5" customHeight="1">
      <c r="A5" s="2" t="s">
        <v>10</v>
      </c>
      <c r="B5" s="2">
        <v>2</v>
      </c>
      <c r="C5" s="2">
        <v>3</v>
      </c>
      <c r="D5" s="2">
        <v>4</v>
      </c>
      <c r="E5" s="28">
        <v>5</v>
      </c>
      <c r="F5" s="28">
        <v>6</v>
      </c>
    </row>
    <row r="6" spans="1:6" ht="18" customHeight="1">
      <c r="A6" s="130"/>
      <c r="B6" s="196" t="s">
        <v>443</v>
      </c>
      <c r="C6" s="132"/>
      <c r="D6" s="133"/>
      <c r="E6" s="134"/>
      <c r="F6" s="134"/>
    </row>
    <row r="7" spans="1:6" ht="48.75" customHeight="1">
      <c r="A7" s="119">
        <v>1</v>
      </c>
      <c r="B7" s="120" t="s">
        <v>444</v>
      </c>
      <c r="C7" s="121" t="s">
        <v>63</v>
      </c>
      <c r="D7" s="122">
        <v>7</v>
      </c>
      <c r="E7" s="141"/>
      <c r="F7" s="105">
        <f>ROUND(D7*E7,2)</f>
        <v>0</v>
      </c>
    </row>
    <row r="8" spans="1:6" ht="15" customHeight="1">
      <c r="A8" s="119">
        <v>2</v>
      </c>
      <c r="B8" s="120" t="s">
        <v>445</v>
      </c>
      <c r="C8" s="121" t="s">
        <v>63</v>
      </c>
      <c r="D8" s="122">
        <v>7</v>
      </c>
      <c r="E8" s="141"/>
      <c r="F8" s="105">
        <f aca="true" t="shared" si="0" ref="F8:F14">ROUND(D8*E8,2)</f>
        <v>0</v>
      </c>
    </row>
    <row r="9" spans="1:6" ht="15" customHeight="1">
      <c r="A9" s="119">
        <v>3</v>
      </c>
      <c r="B9" s="120" t="s">
        <v>446</v>
      </c>
      <c r="C9" s="121" t="s">
        <v>63</v>
      </c>
      <c r="D9" s="122">
        <v>14</v>
      </c>
      <c r="E9" s="141"/>
      <c r="F9" s="105">
        <f t="shared" si="0"/>
        <v>0</v>
      </c>
    </row>
    <row r="10" spans="1:6" ht="15" customHeight="1">
      <c r="A10" s="119">
        <v>4</v>
      </c>
      <c r="B10" s="120" t="s">
        <v>447</v>
      </c>
      <c r="C10" s="121" t="s">
        <v>63</v>
      </c>
      <c r="D10" s="122">
        <v>69</v>
      </c>
      <c r="E10" s="141"/>
      <c r="F10" s="105">
        <f t="shared" si="0"/>
        <v>0</v>
      </c>
    </row>
    <row r="11" spans="1:6" ht="15" customHeight="1">
      <c r="A11" s="119">
        <v>5</v>
      </c>
      <c r="B11" s="120" t="s">
        <v>448</v>
      </c>
      <c r="C11" s="121" t="s">
        <v>63</v>
      </c>
      <c r="D11" s="122">
        <v>7</v>
      </c>
      <c r="E11" s="141"/>
      <c r="F11" s="105">
        <f t="shared" si="0"/>
        <v>0</v>
      </c>
    </row>
    <row r="12" spans="1:6" ht="15" customHeight="1">
      <c r="A12" s="119">
        <v>6</v>
      </c>
      <c r="B12" s="120" t="s">
        <v>449</v>
      </c>
      <c r="C12" s="121" t="s">
        <v>63</v>
      </c>
      <c r="D12" s="122">
        <v>7</v>
      </c>
      <c r="E12" s="141"/>
      <c r="F12" s="105">
        <f t="shared" si="0"/>
        <v>0</v>
      </c>
    </row>
    <row r="13" spans="1:6" ht="15" customHeight="1">
      <c r="A13" s="119">
        <v>7</v>
      </c>
      <c r="B13" s="120" t="s">
        <v>450</v>
      </c>
      <c r="C13" s="121" t="s">
        <v>63</v>
      </c>
      <c r="D13" s="122">
        <v>14</v>
      </c>
      <c r="E13" s="141"/>
      <c r="F13" s="105">
        <f t="shared" si="0"/>
        <v>0</v>
      </c>
    </row>
    <row r="14" spans="1:6" ht="15" customHeight="1">
      <c r="A14" s="119">
        <v>8</v>
      </c>
      <c r="B14" s="120" t="s">
        <v>451</v>
      </c>
      <c r="C14" s="121" t="s">
        <v>63</v>
      </c>
      <c r="D14" s="122">
        <v>14</v>
      </c>
      <c r="E14" s="141"/>
      <c r="F14" s="105">
        <f t="shared" si="0"/>
        <v>0</v>
      </c>
    </row>
    <row r="15" spans="1:6" ht="15">
      <c r="A15" s="130"/>
      <c r="B15" s="115" t="s">
        <v>391</v>
      </c>
      <c r="C15" s="132"/>
      <c r="D15" s="133"/>
      <c r="E15" s="197"/>
      <c r="F15" s="134"/>
    </row>
    <row r="16" spans="1:6" ht="13.5" customHeight="1">
      <c r="A16" s="119">
        <v>9</v>
      </c>
      <c r="B16" s="120" t="s">
        <v>452</v>
      </c>
      <c r="C16" s="121" t="s">
        <v>134</v>
      </c>
      <c r="D16" s="122">
        <v>250</v>
      </c>
      <c r="E16" s="141"/>
      <c r="F16" s="105">
        <f>ROUND(D16*E16,2)</f>
        <v>0</v>
      </c>
    </row>
    <row r="17" spans="1:6" ht="13.5" customHeight="1">
      <c r="A17" s="119">
        <v>10</v>
      </c>
      <c r="B17" s="120" t="s">
        <v>453</v>
      </c>
      <c r="C17" s="121" t="s">
        <v>134</v>
      </c>
      <c r="D17" s="122">
        <v>30</v>
      </c>
      <c r="E17" s="141"/>
      <c r="F17" s="105">
        <f>ROUND(D17*E17,2)</f>
        <v>0</v>
      </c>
    </row>
    <row r="18" spans="1:6" ht="13.5" customHeight="1">
      <c r="A18" s="119">
        <v>11</v>
      </c>
      <c r="B18" s="120" t="s">
        <v>392</v>
      </c>
      <c r="C18" s="121" t="s">
        <v>18</v>
      </c>
      <c r="D18" s="122">
        <v>30</v>
      </c>
      <c r="E18" s="141"/>
      <c r="F18" s="105">
        <f>ROUND(D18*E18,2)</f>
        <v>0</v>
      </c>
    </row>
    <row r="19" spans="1:6" ht="15">
      <c r="A19" s="130"/>
      <c r="B19" s="115" t="s">
        <v>393</v>
      </c>
      <c r="C19" s="132"/>
      <c r="D19" s="133"/>
      <c r="E19" s="197"/>
      <c r="F19" s="134"/>
    </row>
    <row r="20" spans="1:6" ht="14.25" customHeight="1">
      <c r="A20" s="119">
        <v>12</v>
      </c>
      <c r="B20" s="120" t="s">
        <v>454</v>
      </c>
      <c r="C20" s="121" t="s">
        <v>134</v>
      </c>
      <c r="D20" s="122">
        <v>35</v>
      </c>
      <c r="E20" s="141"/>
      <c r="F20" s="105">
        <f>ROUND(D20*E20,2)</f>
        <v>0</v>
      </c>
    </row>
    <row r="21" spans="1:6" ht="14.25" customHeight="1">
      <c r="A21" s="119">
        <v>13</v>
      </c>
      <c r="B21" s="120" t="s">
        <v>394</v>
      </c>
      <c r="C21" s="121" t="s">
        <v>18</v>
      </c>
      <c r="D21" s="122">
        <v>40</v>
      </c>
      <c r="E21" s="141"/>
      <c r="F21" s="105">
        <f>ROUND(D21*E21,2)</f>
        <v>0</v>
      </c>
    </row>
    <row r="22" spans="1:6" ht="14.25" customHeight="1">
      <c r="A22" s="119">
        <v>14</v>
      </c>
      <c r="B22" s="120" t="s">
        <v>395</v>
      </c>
      <c r="C22" s="121" t="s">
        <v>18</v>
      </c>
      <c r="D22" s="122">
        <v>40</v>
      </c>
      <c r="E22" s="141"/>
      <c r="F22" s="105">
        <f>ROUND(D22*E22,2)</f>
        <v>0</v>
      </c>
    </row>
    <row r="23" spans="1:6" ht="19.5" customHeight="1">
      <c r="A23" s="130"/>
      <c r="B23" s="196" t="s">
        <v>455</v>
      </c>
      <c r="C23" s="132"/>
      <c r="D23" s="133"/>
      <c r="E23" s="197"/>
      <c r="F23" s="134"/>
    </row>
    <row r="24" spans="1:6" ht="15" customHeight="1">
      <c r="A24" s="119">
        <v>15</v>
      </c>
      <c r="B24" s="120" t="s">
        <v>456</v>
      </c>
      <c r="C24" s="121" t="s">
        <v>63</v>
      </c>
      <c r="D24" s="122">
        <v>1</v>
      </c>
      <c r="E24" s="141"/>
      <c r="F24" s="105">
        <f aca="true" t="shared" si="1" ref="F24:F30">ROUND(D24*E24,2)</f>
        <v>0</v>
      </c>
    </row>
    <row r="25" spans="1:6" ht="15" customHeight="1">
      <c r="A25" s="119">
        <v>16</v>
      </c>
      <c r="B25" s="120" t="s">
        <v>457</v>
      </c>
      <c r="C25" s="121" t="s">
        <v>63</v>
      </c>
      <c r="D25" s="122">
        <v>1</v>
      </c>
      <c r="E25" s="141"/>
      <c r="F25" s="105">
        <f t="shared" si="1"/>
        <v>0</v>
      </c>
    </row>
    <row r="26" spans="1:6" ht="15" customHeight="1">
      <c r="A26" s="119">
        <v>17</v>
      </c>
      <c r="B26" s="120" t="s">
        <v>458</v>
      </c>
      <c r="C26" s="121" t="s">
        <v>63</v>
      </c>
      <c r="D26" s="122">
        <v>2</v>
      </c>
      <c r="E26" s="141"/>
      <c r="F26" s="105">
        <f t="shared" si="1"/>
        <v>0</v>
      </c>
    </row>
    <row r="27" spans="1:6" ht="15" customHeight="1">
      <c r="A27" s="119">
        <v>18</v>
      </c>
      <c r="B27" s="120" t="s">
        <v>459</v>
      </c>
      <c r="C27" s="121" t="s">
        <v>63</v>
      </c>
      <c r="D27" s="122">
        <v>2</v>
      </c>
      <c r="E27" s="141"/>
      <c r="F27" s="105">
        <f t="shared" si="1"/>
        <v>0</v>
      </c>
    </row>
    <row r="28" spans="1:6" ht="15" customHeight="1">
      <c r="A28" s="119">
        <v>19</v>
      </c>
      <c r="B28" s="120" t="s">
        <v>398</v>
      </c>
      <c r="C28" s="121" t="s">
        <v>63</v>
      </c>
      <c r="D28" s="122">
        <v>2</v>
      </c>
      <c r="E28" s="141"/>
      <c r="F28" s="105">
        <f t="shared" si="1"/>
        <v>0</v>
      </c>
    </row>
    <row r="29" spans="1:6" ht="15" customHeight="1">
      <c r="A29" s="119">
        <v>20</v>
      </c>
      <c r="B29" s="120" t="s">
        <v>460</v>
      </c>
      <c r="C29" s="121" t="s">
        <v>134</v>
      </c>
      <c r="D29" s="122">
        <v>40</v>
      </c>
      <c r="E29" s="141"/>
      <c r="F29" s="105">
        <f t="shared" si="1"/>
        <v>0</v>
      </c>
    </row>
    <row r="30" spans="1:6" ht="15" customHeight="1">
      <c r="A30" s="119">
        <v>21</v>
      </c>
      <c r="B30" s="120" t="s">
        <v>461</v>
      </c>
      <c r="C30" s="121" t="s">
        <v>63</v>
      </c>
      <c r="D30" s="122">
        <v>4</v>
      </c>
      <c r="E30" s="141"/>
      <c r="F30" s="105">
        <f t="shared" si="1"/>
        <v>0</v>
      </c>
    </row>
    <row r="31" spans="1:6" ht="19.5" customHeight="1">
      <c r="A31" s="130"/>
      <c r="B31" s="196" t="s">
        <v>462</v>
      </c>
      <c r="C31" s="132"/>
      <c r="D31" s="133"/>
      <c r="E31" s="197"/>
      <c r="F31" s="134"/>
    </row>
    <row r="32" spans="1:6" ht="15" customHeight="1">
      <c r="A32" s="119">
        <v>22</v>
      </c>
      <c r="B32" s="120" t="s">
        <v>463</v>
      </c>
      <c r="C32" s="121" t="s">
        <v>63</v>
      </c>
      <c r="D32" s="122">
        <v>1</v>
      </c>
      <c r="E32" s="141"/>
      <c r="F32" s="105">
        <f>ROUND(D32*E32,2)</f>
        <v>0</v>
      </c>
    </row>
    <row r="33" spans="1:6" ht="15" customHeight="1">
      <c r="A33" s="119">
        <v>23</v>
      </c>
      <c r="B33" s="120" t="s">
        <v>464</v>
      </c>
      <c r="C33" s="121" t="s">
        <v>63</v>
      </c>
      <c r="D33" s="122">
        <v>2</v>
      </c>
      <c r="E33" s="141"/>
      <c r="F33" s="105">
        <f>ROUND(D33*E33,2)</f>
        <v>0</v>
      </c>
    </row>
    <row r="34" spans="1:6" ht="15" customHeight="1">
      <c r="A34" s="119">
        <v>24</v>
      </c>
      <c r="B34" s="120" t="s">
        <v>465</v>
      </c>
      <c r="C34" s="121" t="s">
        <v>63</v>
      </c>
      <c r="D34" s="122">
        <v>3</v>
      </c>
      <c r="E34" s="141"/>
      <c r="F34" s="105">
        <f>ROUND(D34*E34,2)</f>
        <v>0</v>
      </c>
    </row>
    <row r="35" spans="1:6" ht="15" customHeight="1">
      <c r="A35" s="119">
        <v>25</v>
      </c>
      <c r="B35" s="120" t="s">
        <v>466</v>
      </c>
      <c r="C35" s="121" t="s">
        <v>63</v>
      </c>
      <c r="D35" s="122">
        <v>2</v>
      </c>
      <c r="E35" s="141"/>
      <c r="F35" s="105">
        <f>ROUND(D35*E35,2)</f>
        <v>0</v>
      </c>
    </row>
    <row r="36" spans="1:6" ht="15" customHeight="1">
      <c r="A36" s="119">
        <v>26</v>
      </c>
      <c r="B36" s="120" t="s">
        <v>467</v>
      </c>
      <c r="C36" s="121" t="s">
        <v>63</v>
      </c>
      <c r="D36" s="122">
        <v>2</v>
      </c>
      <c r="E36" s="141"/>
      <c r="F36" s="105">
        <f>ROUND(D36*E36,2)</f>
        <v>0</v>
      </c>
    </row>
    <row r="37" spans="1:6" ht="19.5" customHeight="1">
      <c r="A37" s="130"/>
      <c r="B37" s="196" t="s">
        <v>468</v>
      </c>
      <c r="C37" s="132"/>
      <c r="D37" s="133"/>
      <c r="E37" s="197"/>
      <c r="F37" s="134"/>
    </row>
    <row r="38" spans="1:6" ht="38.25" customHeight="1">
      <c r="A38" s="119">
        <v>27</v>
      </c>
      <c r="B38" s="120" t="s">
        <v>469</v>
      </c>
      <c r="C38" s="121" t="s">
        <v>53</v>
      </c>
      <c r="D38" s="122">
        <v>1</v>
      </c>
      <c r="E38" s="141"/>
      <c r="F38" s="105">
        <f>ROUND(D38*E38,2)</f>
        <v>0</v>
      </c>
    </row>
    <row r="39" spans="1:6" ht="15" customHeight="1">
      <c r="A39" s="119">
        <v>28</v>
      </c>
      <c r="B39" s="120" t="s">
        <v>396</v>
      </c>
      <c r="C39" s="121" t="s">
        <v>134</v>
      </c>
      <c r="D39" s="122">
        <v>6</v>
      </c>
      <c r="E39" s="141"/>
      <c r="F39" s="105">
        <f>ROUND(D39*E39,2)</f>
        <v>0</v>
      </c>
    </row>
    <row r="40" spans="1:6" ht="15" customHeight="1">
      <c r="A40" s="119">
        <v>29</v>
      </c>
      <c r="B40" s="120" t="s">
        <v>397</v>
      </c>
      <c r="C40" s="121" t="s">
        <v>63</v>
      </c>
      <c r="D40" s="122">
        <v>1</v>
      </c>
      <c r="E40" s="141"/>
      <c r="F40" s="105">
        <f>ROUND(D40*E40,2)</f>
        <v>0</v>
      </c>
    </row>
    <row r="41" spans="1:6" ht="19.5" customHeight="1">
      <c r="A41" s="130"/>
      <c r="B41" s="196" t="s">
        <v>470</v>
      </c>
      <c r="C41" s="132"/>
      <c r="D41" s="133"/>
      <c r="E41" s="197"/>
      <c r="F41" s="134"/>
    </row>
    <row r="42" spans="1:6" ht="22.5">
      <c r="A42" s="119">
        <v>30</v>
      </c>
      <c r="B42" s="120" t="s">
        <v>471</v>
      </c>
      <c r="C42" s="121" t="s">
        <v>63</v>
      </c>
      <c r="D42" s="122">
        <v>6</v>
      </c>
      <c r="E42" s="141"/>
      <c r="F42" s="105">
        <f>ROUND(D42*E42,2)</f>
        <v>0</v>
      </c>
    </row>
    <row r="43" spans="1:6" ht="14.25" customHeight="1">
      <c r="A43" s="119">
        <v>31</v>
      </c>
      <c r="B43" s="120" t="s">
        <v>472</v>
      </c>
      <c r="C43" s="121" t="s">
        <v>63</v>
      </c>
      <c r="D43" s="122">
        <v>6</v>
      </c>
      <c r="E43" s="141"/>
      <c r="F43" s="105">
        <f>ROUND(D43*E43,2)</f>
        <v>0</v>
      </c>
    </row>
    <row r="44" spans="1:6" ht="14.25" customHeight="1">
      <c r="A44" s="119">
        <v>32</v>
      </c>
      <c r="B44" s="120" t="s">
        <v>473</v>
      </c>
      <c r="C44" s="121" t="s">
        <v>63</v>
      </c>
      <c r="D44" s="122">
        <v>6</v>
      </c>
      <c r="E44" s="141"/>
      <c r="F44" s="105">
        <f>ROUND(D44*E44,2)</f>
        <v>0</v>
      </c>
    </row>
    <row r="45" spans="1:6" ht="14.25" customHeight="1">
      <c r="A45" s="119">
        <v>33</v>
      </c>
      <c r="B45" s="120" t="s">
        <v>474</v>
      </c>
      <c r="C45" s="121" t="s">
        <v>63</v>
      </c>
      <c r="D45" s="122">
        <v>6</v>
      </c>
      <c r="E45" s="141"/>
      <c r="F45" s="105">
        <f>ROUND(D45*E45,2)</f>
        <v>0</v>
      </c>
    </row>
    <row r="46" spans="1:6" ht="19.5" customHeight="1">
      <c r="A46" s="130"/>
      <c r="B46" s="196" t="s">
        <v>399</v>
      </c>
      <c r="C46" s="132"/>
      <c r="D46" s="133"/>
      <c r="E46" s="197"/>
      <c r="F46" s="134"/>
    </row>
    <row r="47" spans="1:6" ht="13.5" customHeight="1">
      <c r="A47" s="119">
        <v>34</v>
      </c>
      <c r="B47" s="120" t="s">
        <v>399</v>
      </c>
      <c r="C47" s="121" t="s">
        <v>53</v>
      </c>
      <c r="D47" s="122">
        <v>1</v>
      </c>
      <c r="E47" s="141"/>
      <c r="F47" s="105">
        <f aca="true" t="shared" si="2" ref="F47:F53">ROUND(D47*E47,2)</f>
        <v>0</v>
      </c>
    </row>
    <row r="48" spans="1:6" ht="13.5" customHeight="1">
      <c r="A48" s="119">
        <v>35</v>
      </c>
      <c r="B48" s="120" t="s">
        <v>400</v>
      </c>
      <c r="C48" s="121" t="s">
        <v>53</v>
      </c>
      <c r="D48" s="122">
        <v>1</v>
      </c>
      <c r="E48" s="141"/>
      <c r="F48" s="105">
        <f t="shared" si="2"/>
        <v>0</v>
      </c>
    </row>
    <row r="49" spans="1:6" ht="13.5" customHeight="1">
      <c r="A49" s="119">
        <v>36</v>
      </c>
      <c r="B49" s="120" t="s">
        <v>401</v>
      </c>
      <c r="C49" s="121" t="s">
        <v>53</v>
      </c>
      <c r="D49" s="122">
        <v>1</v>
      </c>
      <c r="E49" s="141"/>
      <c r="F49" s="105">
        <f t="shared" si="2"/>
        <v>0</v>
      </c>
    </row>
    <row r="50" spans="1:6" ht="13.5" customHeight="1">
      <c r="A50" s="119">
        <v>37</v>
      </c>
      <c r="B50" s="120" t="s">
        <v>402</v>
      </c>
      <c r="C50" s="121" t="s">
        <v>53</v>
      </c>
      <c r="D50" s="122">
        <v>1</v>
      </c>
      <c r="E50" s="141"/>
      <c r="F50" s="105">
        <f t="shared" si="2"/>
        <v>0</v>
      </c>
    </row>
    <row r="51" spans="1:6" ht="13.5" customHeight="1">
      <c r="A51" s="119">
        <v>38</v>
      </c>
      <c r="B51" s="120" t="s">
        <v>403</v>
      </c>
      <c r="C51" s="121" t="s">
        <v>72</v>
      </c>
      <c r="D51" s="122">
        <v>12</v>
      </c>
      <c r="E51" s="141"/>
      <c r="F51" s="105">
        <f t="shared" si="2"/>
        <v>0</v>
      </c>
    </row>
    <row r="52" spans="1:6" ht="13.5" customHeight="1">
      <c r="A52" s="119">
        <v>39</v>
      </c>
      <c r="B52" s="120" t="s">
        <v>404</v>
      </c>
      <c r="C52" s="121" t="s">
        <v>72</v>
      </c>
      <c r="D52" s="122">
        <v>12</v>
      </c>
      <c r="E52" s="141"/>
      <c r="F52" s="105">
        <f t="shared" si="2"/>
        <v>0</v>
      </c>
    </row>
    <row r="53" spans="1:6" ht="13.5" customHeight="1">
      <c r="A53" s="119">
        <v>40</v>
      </c>
      <c r="B53" s="120" t="s">
        <v>405</v>
      </c>
      <c r="C53" s="121" t="s">
        <v>72</v>
      </c>
      <c r="D53" s="122">
        <v>4</v>
      </c>
      <c r="E53" s="141"/>
      <c r="F53" s="105">
        <f t="shared" si="2"/>
        <v>0</v>
      </c>
    </row>
    <row r="54" spans="1:6" s="135" customFormat="1" ht="23.25" customHeight="1">
      <c r="A54" s="130"/>
      <c r="B54" s="131" t="s">
        <v>55</v>
      </c>
      <c r="C54" s="132"/>
      <c r="D54" s="133"/>
      <c r="E54" s="134"/>
      <c r="F54" s="134">
        <f>SUM(F7:F53)</f>
        <v>0</v>
      </c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P9" sqref="P9"/>
    </sheetView>
  </sheetViews>
  <sheetFormatPr defaultColWidth="9.33203125" defaultRowHeight="10.5"/>
  <cols>
    <col min="1" max="1" width="7.83203125" style="178" customWidth="1"/>
    <col min="2" max="2" width="67" style="179" customWidth="1"/>
    <col min="3" max="3" width="5.66015625" style="180" customWidth="1"/>
    <col min="4" max="4" width="11.33203125" style="181" customWidth="1"/>
    <col min="5" max="5" width="11.5" style="182" customWidth="1"/>
    <col min="6" max="6" width="17.66015625" style="182" customWidth="1"/>
    <col min="7" max="16384" width="9.33203125" style="29" customWidth="1"/>
  </cols>
  <sheetData>
    <row r="1" spans="1:6" ht="12">
      <c r="A1" s="24" t="s">
        <v>0</v>
      </c>
      <c r="B1" s="38"/>
      <c r="C1" s="39"/>
      <c r="D1" s="38"/>
      <c r="E1" s="51"/>
      <c r="F1" s="51"/>
    </row>
    <row r="2" spans="1:6" ht="12">
      <c r="A2" s="24" t="s">
        <v>475</v>
      </c>
      <c r="B2" s="38"/>
      <c r="C2" s="39"/>
      <c r="D2" s="38"/>
      <c r="E2" s="51"/>
      <c r="F2" s="51"/>
    </row>
    <row r="3" spans="1:6" ht="12">
      <c r="A3" s="24"/>
      <c r="B3" s="24"/>
      <c r="C3" s="40"/>
      <c r="D3" s="45"/>
      <c r="E3" s="52"/>
      <c r="F3" s="52"/>
    </row>
    <row r="4" spans="1:6" s="144" customFormat="1" ht="28.5" customHeight="1">
      <c r="A4" s="2" t="s">
        <v>4</v>
      </c>
      <c r="B4" s="2" t="s">
        <v>5</v>
      </c>
      <c r="C4" s="2" t="s">
        <v>6</v>
      </c>
      <c r="D4" s="2" t="s">
        <v>7</v>
      </c>
      <c r="E4" s="16" t="s">
        <v>8</v>
      </c>
      <c r="F4" s="16" t="s">
        <v>9</v>
      </c>
    </row>
    <row r="5" spans="1:6" s="144" customFormat="1" ht="13.5" customHeight="1">
      <c r="A5" s="2" t="s">
        <v>10</v>
      </c>
      <c r="B5" s="2">
        <v>2</v>
      </c>
      <c r="C5" s="2">
        <v>3</v>
      </c>
      <c r="D5" s="2">
        <v>4</v>
      </c>
      <c r="E5" s="28">
        <v>5</v>
      </c>
      <c r="F5" s="28">
        <v>6</v>
      </c>
    </row>
    <row r="6" spans="1:6" ht="18" customHeight="1">
      <c r="A6" s="114"/>
      <c r="B6" s="115" t="s">
        <v>22</v>
      </c>
      <c r="C6" s="116"/>
      <c r="D6" s="117"/>
      <c r="E6" s="118"/>
      <c r="F6" s="118"/>
    </row>
    <row r="7" spans="1:10" ht="48.75" customHeight="1">
      <c r="A7" s="119">
        <v>1</v>
      </c>
      <c r="B7" s="120" t="s">
        <v>476</v>
      </c>
      <c r="C7" s="121" t="s">
        <v>36</v>
      </c>
      <c r="D7" s="122">
        <v>4</v>
      </c>
      <c r="E7" s="141"/>
      <c r="F7" s="105">
        <f>ROUND(D7*E7,2)</f>
        <v>0</v>
      </c>
      <c r="J7" s="198"/>
    </row>
    <row r="8" spans="1:10" ht="39" customHeight="1">
      <c r="A8" s="119">
        <v>2</v>
      </c>
      <c r="B8" s="120" t="s">
        <v>477</v>
      </c>
      <c r="C8" s="121" t="s">
        <v>36</v>
      </c>
      <c r="D8" s="122">
        <v>1</v>
      </c>
      <c r="E8" s="141"/>
      <c r="F8" s="105">
        <f aca="true" t="shared" si="0" ref="F8:F16">ROUND(D8*E8,2)</f>
        <v>0</v>
      </c>
      <c r="J8" s="198"/>
    </row>
    <row r="9" spans="1:10" ht="36.75" customHeight="1">
      <c r="A9" s="119">
        <v>3</v>
      </c>
      <c r="B9" s="120" t="s">
        <v>478</v>
      </c>
      <c r="C9" s="121" t="s">
        <v>36</v>
      </c>
      <c r="D9" s="122">
        <v>6</v>
      </c>
      <c r="E9" s="141"/>
      <c r="F9" s="105">
        <f t="shared" si="0"/>
        <v>0</v>
      </c>
      <c r="J9" s="198"/>
    </row>
    <row r="10" spans="1:10" ht="36.75" customHeight="1">
      <c r="A10" s="119">
        <v>4</v>
      </c>
      <c r="B10" s="120" t="s">
        <v>479</v>
      </c>
      <c r="C10" s="121" t="s">
        <v>36</v>
      </c>
      <c r="D10" s="122">
        <v>1</v>
      </c>
      <c r="E10" s="141"/>
      <c r="F10" s="105">
        <f t="shared" si="0"/>
        <v>0</v>
      </c>
      <c r="J10" s="198"/>
    </row>
    <row r="11" spans="1:10" ht="36.75" customHeight="1">
      <c r="A11" s="119">
        <v>5</v>
      </c>
      <c r="B11" s="120" t="s">
        <v>480</v>
      </c>
      <c r="C11" s="121" t="s">
        <v>36</v>
      </c>
      <c r="D11" s="122">
        <v>1</v>
      </c>
      <c r="E11" s="141"/>
      <c r="F11" s="105">
        <f t="shared" si="0"/>
        <v>0</v>
      </c>
      <c r="J11" s="198"/>
    </row>
    <row r="12" spans="1:10" ht="25.5" customHeight="1">
      <c r="A12" s="119">
        <v>6</v>
      </c>
      <c r="B12" s="120" t="s">
        <v>481</v>
      </c>
      <c r="C12" s="121" t="s">
        <v>18</v>
      </c>
      <c r="D12" s="122">
        <v>151.4</v>
      </c>
      <c r="E12" s="141"/>
      <c r="F12" s="105">
        <f t="shared" si="0"/>
        <v>0</v>
      </c>
      <c r="J12" s="198"/>
    </row>
    <row r="13" spans="1:10" ht="14.25" customHeight="1">
      <c r="A13" s="119">
        <v>7</v>
      </c>
      <c r="B13" s="120" t="s">
        <v>482</v>
      </c>
      <c r="C13" s="121" t="s">
        <v>63</v>
      </c>
      <c r="D13" s="122">
        <v>9</v>
      </c>
      <c r="E13" s="141"/>
      <c r="F13" s="105">
        <f t="shared" si="0"/>
        <v>0</v>
      </c>
      <c r="J13" s="198"/>
    </row>
    <row r="14" spans="1:10" ht="25.5" customHeight="1">
      <c r="A14" s="119">
        <v>8</v>
      </c>
      <c r="B14" s="120" t="s">
        <v>323</v>
      </c>
      <c r="C14" s="121" t="s">
        <v>18</v>
      </c>
      <c r="D14" s="122">
        <v>22.696</v>
      </c>
      <c r="E14" s="141"/>
      <c r="F14" s="105">
        <f t="shared" si="0"/>
        <v>0</v>
      </c>
      <c r="J14" s="198"/>
    </row>
    <row r="15" spans="1:10" ht="15" customHeight="1">
      <c r="A15" s="119">
        <v>9</v>
      </c>
      <c r="B15" s="120" t="s">
        <v>483</v>
      </c>
      <c r="C15" s="121" t="s">
        <v>18</v>
      </c>
      <c r="D15" s="122">
        <v>491</v>
      </c>
      <c r="E15" s="141"/>
      <c r="F15" s="105">
        <f t="shared" si="0"/>
        <v>0</v>
      </c>
      <c r="J15" s="198"/>
    </row>
    <row r="16" spans="1:10" ht="15" customHeight="1">
      <c r="A16" s="119">
        <v>10</v>
      </c>
      <c r="B16" s="120" t="s">
        <v>484</v>
      </c>
      <c r="C16" s="121" t="s">
        <v>18</v>
      </c>
      <c r="D16" s="122">
        <v>37.08</v>
      </c>
      <c r="E16" s="141"/>
      <c r="F16" s="105">
        <f t="shared" si="0"/>
        <v>0</v>
      </c>
      <c r="J16" s="198"/>
    </row>
    <row r="17" spans="1:10" ht="17.25" customHeight="1">
      <c r="A17" s="114"/>
      <c r="B17" s="115" t="s">
        <v>33</v>
      </c>
      <c r="C17" s="116"/>
      <c r="D17" s="117"/>
      <c r="E17" s="142"/>
      <c r="F17" s="118"/>
      <c r="J17" s="198"/>
    </row>
    <row r="18" spans="1:10" ht="14.25" customHeight="1">
      <c r="A18" s="119">
        <v>11</v>
      </c>
      <c r="B18" s="120" t="s">
        <v>485</v>
      </c>
      <c r="C18" s="121" t="s">
        <v>18</v>
      </c>
      <c r="D18" s="122">
        <v>160.68</v>
      </c>
      <c r="E18" s="141"/>
      <c r="F18" s="105">
        <f>ROUND(D18*E18,2)</f>
        <v>0</v>
      </c>
      <c r="J18" s="198"/>
    </row>
    <row r="19" spans="1:10" ht="24" customHeight="1">
      <c r="A19" s="119">
        <v>12</v>
      </c>
      <c r="B19" s="120" t="s">
        <v>335</v>
      </c>
      <c r="C19" s="121" t="s">
        <v>18</v>
      </c>
      <c r="D19" s="122">
        <v>151.4</v>
      </c>
      <c r="E19" s="141"/>
      <c r="F19" s="105">
        <f>ROUND(D19*E19,2)</f>
        <v>0</v>
      </c>
      <c r="J19" s="198"/>
    </row>
    <row r="20" spans="1:10" ht="13.5" customHeight="1">
      <c r="A20" s="119">
        <v>13</v>
      </c>
      <c r="B20" s="120" t="s">
        <v>486</v>
      </c>
      <c r="C20" s="121" t="s">
        <v>36</v>
      </c>
      <c r="D20" s="122">
        <v>7</v>
      </c>
      <c r="E20" s="141"/>
      <c r="F20" s="105">
        <f>ROUND(D20*E20,2)</f>
        <v>0</v>
      </c>
      <c r="J20" s="198"/>
    </row>
    <row r="21" spans="1:10" ht="25.5" customHeight="1">
      <c r="A21" s="119">
        <v>14</v>
      </c>
      <c r="B21" s="120" t="s">
        <v>487</v>
      </c>
      <c r="C21" s="121" t="s">
        <v>18</v>
      </c>
      <c r="D21" s="122">
        <v>454.42</v>
      </c>
      <c r="E21" s="141"/>
      <c r="F21" s="105">
        <f>ROUND(D21*E21,2)</f>
        <v>0</v>
      </c>
      <c r="J21" s="198"/>
    </row>
    <row r="22" spans="1:10" ht="24.75" customHeight="1">
      <c r="A22" s="119">
        <v>15</v>
      </c>
      <c r="B22" s="120" t="s">
        <v>488</v>
      </c>
      <c r="C22" s="121" t="s">
        <v>44</v>
      </c>
      <c r="D22" s="122">
        <v>32.187</v>
      </c>
      <c r="E22" s="141"/>
      <c r="F22" s="105">
        <f>ROUND(D22*E22,2)</f>
        <v>0</v>
      </c>
      <c r="J22" s="198"/>
    </row>
    <row r="23" spans="1:10" ht="15.75" customHeight="1">
      <c r="A23" s="114"/>
      <c r="B23" s="115" t="s">
        <v>435</v>
      </c>
      <c r="C23" s="116"/>
      <c r="D23" s="117"/>
      <c r="E23" s="142"/>
      <c r="F23" s="118"/>
      <c r="J23" s="198"/>
    </row>
    <row r="24" spans="1:10" ht="25.5" customHeight="1">
      <c r="A24" s="119">
        <v>16</v>
      </c>
      <c r="B24" s="120" t="s">
        <v>489</v>
      </c>
      <c r="C24" s="121" t="s">
        <v>63</v>
      </c>
      <c r="D24" s="122">
        <v>30</v>
      </c>
      <c r="E24" s="141"/>
      <c r="F24" s="105">
        <f>ROUND(D24*E24,2)</f>
        <v>0</v>
      </c>
      <c r="J24" s="198"/>
    </row>
    <row r="25" spans="1:10" ht="25.5" customHeight="1">
      <c r="A25" s="119">
        <v>17</v>
      </c>
      <c r="B25" s="151" t="s">
        <v>1041</v>
      </c>
      <c r="C25" s="121" t="s">
        <v>63</v>
      </c>
      <c r="D25" s="122">
        <v>6</v>
      </c>
      <c r="E25" s="141"/>
      <c r="F25" s="105">
        <f>ROUND(D25*E25,2)</f>
        <v>0</v>
      </c>
      <c r="J25" s="198"/>
    </row>
    <row r="26" spans="1:10" ht="15.75" customHeight="1">
      <c r="A26" s="114"/>
      <c r="B26" s="115" t="s">
        <v>360</v>
      </c>
      <c r="C26" s="116"/>
      <c r="D26" s="117"/>
      <c r="E26" s="142"/>
      <c r="F26" s="118"/>
      <c r="J26" s="198"/>
    </row>
    <row r="27" spans="1:10" s="113" customFormat="1" ht="22.5">
      <c r="A27" s="119">
        <v>18</v>
      </c>
      <c r="B27" s="120" t="s">
        <v>490</v>
      </c>
      <c r="C27" s="121" t="s">
        <v>18</v>
      </c>
      <c r="D27" s="122">
        <v>453.92</v>
      </c>
      <c r="E27" s="141"/>
      <c r="F27" s="105">
        <f>ROUND(D27*E27,2)</f>
        <v>0</v>
      </c>
      <c r="J27" s="198"/>
    </row>
    <row r="28" spans="1:6" ht="26.25" customHeight="1">
      <c r="A28" s="130"/>
      <c r="B28" s="131" t="s">
        <v>55</v>
      </c>
      <c r="C28" s="132"/>
      <c r="D28" s="133"/>
      <c r="E28" s="134"/>
      <c r="F28" s="134">
        <f>SUM(F7:F27)</f>
        <v>0</v>
      </c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7.83203125" style="178" customWidth="1"/>
    <col min="2" max="2" width="67" style="179" customWidth="1"/>
    <col min="3" max="3" width="5.5" style="180" customWidth="1"/>
    <col min="4" max="4" width="11.33203125" style="181" customWidth="1"/>
    <col min="5" max="5" width="11.5" style="182" customWidth="1"/>
    <col min="6" max="6" width="17.66015625" style="182" customWidth="1"/>
    <col min="7" max="16384" width="9.33203125" style="29" customWidth="1"/>
  </cols>
  <sheetData>
    <row r="1" spans="1:6" ht="12">
      <c r="A1" s="1" t="s">
        <v>0</v>
      </c>
      <c r="B1" s="35"/>
      <c r="C1" s="36"/>
      <c r="D1" s="35"/>
      <c r="E1" s="49"/>
      <c r="F1" s="49"/>
    </row>
    <row r="2" spans="1:6" ht="12">
      <c r="A2" s="1" t="s">
        <v>491</v>
      </c>
      <c r="B2" s="35"/>
      <c r="C2" s="36"/>
      <c r="D2" s="35"/>
      <c r="E2" s="49"/>
      <c r="F2" s="49"/>
    </row>
    <row r="3" spans="1:6" ht="12">
      <c r="A3" s="1"/>
      <c r="B3" s="1"/>
      <c r="C3" s="37"/>
      <c r="D3" s="44"/>
      <c r="E3" s="50"/>
      <c r="F3" s="50"/>
    </row>
    <row r="4" spans="1:6" s="144" customFormat="1" ht="28.5" customHeight="1">
      <c r="A4" s="2" t="s">
        <v>4</v>
      </c>
      <c r="B4" s="2" t="s">
        <v>5</v>
      </c>
      <c r="C4" s="2" t="s">
        <v>6</v>
      </c>
      <c r="D4" s="2" t="s">
        <v>7</v>
      </c>
      <c r="E4" s="16" t="s">
        <v>8</v>
      </c>
      <c r="F4" s="16" t="s">
        <v>9</v>
      </c>
    </row>
    <row r="5" spans="1:6" s="144" customFormat="1" ht="13.5" customHeight="1">
      <c r="A5" s="2" t="s">
        <v>10</v>
      </c>
      <c r="B5" s="2">
        <v>2</v>
      </c>
      <c r="C5" s="2">
        <v>3</v>
      </c>
      <c r="D5" s="2">
        <v>4</v>
      </c>
      <c r="E5" s="28">
        <v>5</v>
      </c>
      <c r="F5" s="28">
        <v>6</v>
      </c>
    </row>
    <row r="6" spans="1:6" ht="16.5" customHeight="1">
      <c r="A6" s="114"/>
      <c r="B6" s="115" t="s">
        <v>33</v>
      </c>
      <c r="C6" s="116"/>
      <c r="D6" s="117"/>
      <c r="E6" s="118"/>
      <c r="F6" s="118"/>
    </row>
    <row r="7" spans="1:9" ht="36.75" customHeight="1">
      <c r="A7" s="119">
        <v>1</v>
      </c>
      <c r="B7" s="120" t="s">
        <v>492</v>
      </c>
      <c r="C7" s="121" t="s">
        <v>28</v>
      </c>
      <c r="D7" s="122">
        <v>139.18</v>
      </c>
      <c r="E7" s="141"/>
      <c r="F7" s="105">
        <f>ROUND(D7*E7,2)</f>
        <v>0</v>
      </c>
      <c r="I7" s="198"/>
    </row>
    <row r="8" spans="1:9" ht="14.25" customHeight="1">
      <c r="A8" s="150">
        <v>2</v>
      </c>
      <c r="B8" s="151" t="s">
        <v>493</v>
      </c>
      <c r="C8" s="152" t="s">
        <v>28</v>
      </c>
      <c r="D8" s="153">
        <v>125</v>
      </c>
      <c r="E8" s="155"/>
      <c r="F8" s="105">
        <f>ROUND(D8*E8,2)</f>
        <v>0</v>
      </c>
      <c r="I8" s="198"/>
    </row>
    <row r="9" spans="1:9" ht="27" customHeight="1">
      <c r="A9" s="150">
        <v>3</v>
      </c>
      <c r="B9" s="151" t="s">
        <v>494</v>
      </c>
      <c r="C9" s="152" t="s">
        <v>44</v>
      </c>
      <c r="D9" s="153">
        <v>501.22</v>
      </c>
      <c r="E9" s="155"/>
      <c r="F9" s="105">
        <f>ROUND(D9*E9,2)</f>
        <v>0</v>
      </c>
      <c r="I9" s="198"/>
    </row>
    <row r="10" spans="1:6" ht="26.25" customHeight="1">
      <c r="A10" s="106"/>
      <c r="B10" s="107" t="s">
        <v>55</v>
      </c>
      <c r="C10" s="108"/>
      <c r="D10" s="109"/>
      <c r="E10" s="110"/>
      <c r="F10" s="110">
        <f>SUM(F7:F9)</f>
        <v>0</v>
      </c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"/>
    </sheetView>
  </sheetViews>
  <sheetFormatPr defaultColWidth="10.5" defaultRowHeight="10.5"/>
  <cols>
    <col min="1" max="1" width="7.83203125" style="136" customWidth="1"/>
    <col min="2" max="2" width="67" style="137" customWidth="1"/>
    <col min="3" max="3" width="5.5" style="138" customWidth="1"/>
    <col min="4" max="4" width="11.33203125" style="139" customWidth="1"/>
    <col min="5" max="5" width="11.5" style="140" customWidth="1"/>
    <col min="6" max="6" width="17.66015625" style="140" customWidth="1"/>
    <col min="7" max="16384" width="10.5" style="144" customWidth="1"/>
  </cols>
  <sheetData>
    <row r="1" spans="1:6" ht="12.75" customHeight="1">
      <c r="A1" s="1" t="s">
        <v>0</v>
      </c>
      <c r="B1" s="35"/>
      <c r="C1" s="36"/>
      <c r="D1" s="35"/>
      <c r="E1" s="49"/>
      <c r="F1" s="49"/>
    </row>
    <row r="2" spans="1:6" ht="12.75" customHeight="1">
      <c r="A2" s="1" t="s">
        <v>112</v>
      </c>
      <c r="B2" s="35"/>
      <c r="C2" s="36"/>
      <c r="D2" s="35"/>
      <c r="E2" s="49"/>
      <c r="F2" s="49"/>
    </row>
    <row r="3" spans="1:6" ht="13.5" customHeight="1">
      <c r="A3" s="1"/>
      <c r="B3" s="1"/>
      <c r="C3" s="37"/>
      <c r="D3" s="44"/>
      <c r="E3" s="50"/>
      <c r="F3" s="50"/>
    </row>
    <row r="4" spans="1:6" ht="28.5" customHeight="1">
      <c r="A4" s="2" t="s">
        <v>4</v>
      </c>
      <c r="B4" s="2" t="s">
        <v>5</v>
      </c>
      <c r="C4" s="2" t="s">
        <v>6</v>
      </c>
      <c r="D4" s="2" t="s">
        <v>7</v>
      </c>
      <c r="E4" s="16" t="s">
        <v>8</v>
      </c>
      <c r="F4" s="16" t="s">
        <v>9</v>
      </c>
    </row>
    <row r="5" spans="1:6" ht="13.5" customHeight="1">
      <c r="A5" s="2" t="s">
        <v>10</v>
      </c>
      <c r="B5" s="2">
        <v>2</v>
      </c>
      <c r="C5" s="2">
        <v>3</v>
      </c>
      <c r="D5" s="2">
        <v>4</v>
      </c>
      <c r="E5" s="28">
        <v>5</v>
      </c>
      <c r="F5" s="28">
        <v>6</v>
      </c>
    </row>
    <row r="6" spans="1:6" ht="16.5" customHeight="1">
      <c r="A6" s="145"/>
      <c r="B6" s="146" t="s">
        <v>495</v>
      </c>
      <c r="C6" s="147"/>
      <c r="D6" s="148"/>
      <c r="E6" s="149"/>
      <c r="F6" s="149"/>
    </row>
    <row r="7" spans="1:9" ht="14.25" customHeight="1">
      <c r="A7" s="150">
        <v>1</v>
      </c>
      <c r="B7" s="151" t="s">
        <v>113</v>
      </c>
      <c r="C7" s="152" t="s">
        <v>36</v>
      </c>
      <c r="D7" s="153">
        <v>16</v>
      </c>
      <c r="E7" s="155"/>
      <c r="F7" s="105">
        <f>ROUND(D7*E7,2)</f>
        <v>0</v>
      </c>
      <c r="I7" s="154"/>
    </row>
    <row r="8" spans="1:9" ht="21" customHeight="1">
      <c r="A8" s="145"/>
      <c r="B8" s="146" t="s">
        <v>16</v>
      </c>
      <c r="C8" s="147"/>
      <c r="D8" s="148"/>
      <c r="E8" s="156"/>
      <c r="F8" s="149"/>
      <c r="I8" s="154"/>
    </row>
    <row r="9" spans="1:9" ht="37.5" customHeight="1">
      <c r="A9" s="150">
        <v>2</v>
      </c>
      <c r="B9" s="151" t="s">
        <v>114</v>
      </c>
      <c r="C9" s="152" t="s">
        <v>28</v>
      </c>
      <c r="D9" s="153">
        <v>2.144</v>
      </c>
      <c r="E9" s="155"/>
      <c r="F9" s="105">
        <f>ROUND(D9*E9,2)</f>
        <v>0</v>
      </c>
      <c r="I9" s="154"/>
    </row>
    <row r="10" spans="1:9" ht="20.25" customHeight="1">
      <c r="A10" s="145"/>
      <c r="B10" s="146" t="s">
        <v>497</v>
      </c>
      <c r="C10" s="147"/>
      <c r="D10" s="148"/>
      <c r="E10" s="156"/>
      <c r="F10" s="149"/>
      <c r="I10" s="154"/>
    </row>
    <row r="11" spans="1:9" ht="15" customHeight="1">
      <c r="A11" s="150">
        <v>3</v>
      </c>
      <c r="B11" s="151" t="s">
        <v>115</v>
      </c>
      <c r="C11" s="152" t="s">
        <v>57</v>
      </c>
      <c r="D11" s="153">
        <v>15.7</v>
      </c>
      <c r="E11" s="155"/>
      <c r="F11" s="105">
        <f>ROUND(D11*E11,2)</f>
        <v>0</v>
      </c>
      <c r="I11" s="154"/>
    </row>
    <row r="12" spans="1:9" ht="23.25" customHeight="1">
      <c r="A12" s="199">
        <v>4</v>
      </c>
      <c r="B12" s="120" t="s">
        <v>542</v>
      </c>
      <c r="C12" s="152" t="s">
        <v>18</v>
      </c>
      <c r="D12" s="153">
        <v>210</v>
      </c>
      <c r="E12" s="155"/>
      <c r="F12" s="105">
        <f>ROUND(D12*E12,2)</f>
        <v>0</v>
      </c>
      <c r="G12" s="195"/>
      <c r="I12" s="154"/>
    </row>
    <row r="13" spans="1:9" ht="45" customHeight="1">
      <c r="A13" s="199">
        <v>5</v>
      </c>
      <c r="B13" s="120" t="s">
        <v>1023</v>
      </c>
      <c r="C13" s="121" t="s">
        <v>18</v>
      </c>
      <c r="D13" s="122">
        <v>232</v>
      </c>
      <c r="E13" s="141"/>
      <c r="F13" s="105">
        <f>ROUND(D13*E13,2)</f>
        <v>0</v>
      </c>
      <c r="G13" s="195"/>
      <c r="I13" s="154"/>
    </row>
    <row r="14" spans="1:9" ht="19.5" customHeight="1">
      <c r="A14" s="145"/>
      <c r="B14" s="146" t="s">
        <v>33</v>
      </c>
      <c r="C14" s="147"/>
      <c r="D14" s="148"/>
      <c r="E14" s="156"/>
      <c r="F14" s="149"/>
      <c r="I14" s="154"/>
    </row>
    <row r="15" spans="1:9" ht="24" customHeight="1">
      <c r="A15" s="150">
        <v>6</v>
      </c>
      <c r="B15" s="151" t="s">
        <v>116</v>
      </c>
      <c r="C15" s="152" t="s">
        <v>28</v>
      </c>
      <c r="D15" s="153">
        <v>90.397</v>
      </c>
      <c r="E15" s="155"/>
      <c r="F15" s="105">
        <f aca="true" t="shared" si="0" ref="F15:F21">ROUND(D15*E15,2)</f>
        <v>0</v>
      </c>
      <c r="I15" s="154"/>
    </row>
    <row r="16" spans="1:9" ht="24" customHeight="1">
      <c r="A16" s="150">
        <v>7</v>
      </c>
      <c r="B16" s="151" t="s">
        <v>117</v>
      </c>
      <c r="C16" s="152" t="s">
        <v>18</v>
      </c>
      <c r="D16" s="153">
        <v>148.56</v>
      </c>
      <c r="E16" s="155"/>
      <c r="F16" s="105">
        <f t="shared" si="0"/>
        <v>0</v>
      </c>
      <c r="I16" s="154"/>
    </row>
    <row r="17" spans="1:9" ht="15.75" customHeight="1">
      <c r="A17" s="150">
        <v>8</v>
      </c>
      <c r="B17" s="151" t="s">
        <v>118</v>
      </c>
      <c r="C17" s="152" t="s">
        <v>28</v>
      </c>
      <c r="D17" s="153">
        <v>0.216</v>
      </c>
      <c r="E17" s="155"/>
      <c r="F17" s="105">
        <f t="shared" si="0"/>
        <v>0</v>
      </c>
      <c r="I17" s="154"/>
    </row>
    <row r="18" spans="1:9" ht="15.75" customHeight="1">
      <c r="A18" s="150">
        <v>9</v>
      </c>
      <c r="B18" s="151" t="s">
        <v>119</v>
      </c>
      <c r="C18" s="152" t="s">
        <v>36</v>
      </c>
      <c r="D18" s="153">
        <v>20</v>
      </c>
      <c r="E18" s="155"/>
      <c r="F18" s="105">
        <f t="shared" si="0"/>
        <v>0</v>
      </c>
      <c r="I18" s="154"/>
    </row>
    <row r="19" spans="1:9" ht="15.75" customHeight="1">
      <c r="A19" s="150">
        <v>10</v>
      </c>
      <c r="B19" s="151" t="s">
        <v>120</v>
      </c>
      <c r="C19" s="152" t="s">
        <v>36</v>
      </c>
      <c r="D19" s="153">
        <v>10</v>
      </c>
      <c r="E19" s="155"/>
      <c r="F19" s="105">
        <f t="shared" si="0"/>
        <v>0</v>
      </c>
      <c r="I19" s="154"/>
    </row>
    <row r="20" spans="1:9" ht="17.25" customHeight="1">
      <c r="A20" s="150">
        <v>11</v>
      </c>
      <c r="B20" s="151" t="s">
        <v>121</v>
      </c>
      <c r="C20" s="152" t="s">
        <v>122</v>
      </c>
      <c r="D20" s="153">
        <v>157</v>
      </c>
      <c r="E20" s="155"/>
      <c r="F20" s="105">
        <f t="shared" si="0"/>
        <v>0</v>
      </c>
      <c r="I20" s="154"/>
    </row>
    <row r="21" spans="1:9" ht="37.5" customHeight="1">
      <c r="A21" s="150">
        <v>12</v>
      </c>
      <c r="B21" s="151" t="s">
        <v>123</v>
      </c>
      <c r="C21" s="152" t="s">
        <v>44</v>
      </c>
      <c r="D21" s="153">
        <v>4.303</v>
      </c>
      <c r="E21" s="155"/>
      <c r="F21" s="105">
        <f t="shared" si="0"/>
        <v>0</v>
      </c>
      <c r="I21" s="154"/>
    </row>
    <row r="22" spans="1:9" ht="17.25" customHeight="1">
      <c r="A22" s="145"/>
      <c r="B22" s="146" t="s">
        <v>498</v>
      </c>
      <c r="C22" s="147"/>
      <c r="D22" s="148"/>
      <c r="E22" s="156"/>
      <c r="F22" s="149"/>
      <c r="I22" s="154"/>
    </row>
    <row r="23" spans="1:9" ht="27" customHeight="1">
      <c r="A23" s="150">
        <v>13</v>
      </c>
      <c r="B23" s="120" t="s">
        <v>1022</v>
      </c>
      <c r="C23" s="121" t="s">
        <v>18</v>
      </c>
      <c r="D23" s="122">
        <v>180</v>
      </c>
      <c r="E23" s="141"/>
      <c r="F23" s="105">
        <f>ROUND(D23*E23,2)</f>
        <v>0</v>
      </c>
      <c r="I23" s="154"/>
    </row>
    <row r="24" spans="1:9" ht="17.25" customHeight="1">
      <c r="A24" s="145"/>
      <c r="B24" s="146" t="s">
        <v>499</v>
      </c>
      <c r="C24" s="147"/>
      <c r="D24" s="148"/>
      <c r="E24" s="156"/>
      <c r="F24" s="149"/>
      <c r="I24" s="154"/>
    </row>
    <row r="25" spans="1:9" ht="16.5" customHeight="1">
      <c r="A25" s="150">
        <v>14</v>
      </c>
      <c r="B25" s="151" t="s">
        <v>124</v>
      </c>
      <c r="C25" s="152" t="s">
        <v>18</v>
      </c>
      <c r="D25" s="153">
        <v>96</v>
      </c>
      <c r="E25" s="155"/>
      <c r="F25" s="105">
        <f>ROUND(D25*E25,2)</f>
        <v>0</v>
      </c>
      <c r="I25" s="154"/>
    </row>
    <row r="26" spans="1:9" ht="16.5" customHeight="1">
      <c r="A26" s="150">
        <v>15</v>
      </c>
      <c r="B26" s="151" t="s">
        <v>125</v>
      </c>
      <c r="C26" s="152" t="s">
        <v>18</v>
      </c>
      <c r="D26" s="153">
        <v>12</v>
      </c>
      <c r="E26" s="155"/>
      <c r="F26" s="105">
        <f>ROUND(D26*E26,2)</f>
        <v>0</v>
      </c>
      <c r="I26" s="154"/>
    </row>
    <row r="27" spans="1:9" ht="16.5" customHeight="1">
      <c r="A27" s="150">
        <v>16</v>
      </c>
      <c r="B27" s="151" t="s">
        <v>126</v>
      </c>
      <c r="C27" s="152" t="s">
        <v>95</v>
      </c>
      <c r="D27" s="153">
        <v>3670.6</v>
      </c>
      <c r="E27" s="155"/>
      <c r="F27" s="105">
        <f>ROUND(D27*E27,2)</f>
        <v>0</v>
      </c>
      <c r="I27" s="154"/>
    </row>
    <row r="28" spans="1:9" ht="19.5" customHeight="1">
      <c r="A28" s="145"/>
      <c r="B28" s="115" t="s">
        <v>500</v>
      </c>
      <c r="C28" s="147"/>
      <c r="D28" s="148"/>
      <c r="E28" s="156"/>
      <c r="F28" s="149"/>
      <c r="I28" s="154"/>
    </row>
    <row r="29" spans="1:9" ht="26.25" customHeight="1">
      <c r="A29" s="199">
        <v>17</v>
      </c>
      <c r="B29" s="120" t="s">
        <v>541</v>
      </c>
      <c r="C29" s="152" t="s">
        <v>18</v>
      </c>
      <c r="D29" s="153">
        <v>120</v>
      </c>
      <c r="E29" s="155"/>
      <c r="F29" s="105">
        <f>ROUND(D29*E29,2)</f>
        <v>0</v>
      </c>
      <c r="G29" s="195"/>
      <c r="I29" s="154"/>
    </row>
    <row r="30" spans="1:9" ht="17.25" customHeight="1">
      <c r="A30" s="145"/>
      <c r="B30" s="146" t="s">
        <v>501</v>
      </c>
      <c r="C30" s="147"/>
      <c r="D30" s="148"/>
      <c r="E30" s="156"/>
      <c r="F30" s="149"/>
      <c r="I30" s="154"/>
    </row>
    <row r="31" spans="1:9" ht="15" customHeight="1">
      <c r="A31" s="150">
        <v>18</v>
      </c>
      <c r="B31" s="151" t="s">
        <v>127</v>
      </c>
      <c r="C31" s="152" t="s">
        <v>18</v>
      </c>
      <c r="D31" s="153">
        <v>210</v>
      </c>
      <c r="E31" s="155"/>
      <c r="F31" s="105">
        <f>ROUND(D31*E31,2)</f>
        <v>0</v>
      </c>
      <c r="I31" s="154"/>
    </row>
    <row r="32" spans="1:9" ht="18.75" customHeight="1">
      <c r="A32" s="145"/>
      <c r="B32" s="146" t="s">
        <v>502</v>
      </c>
      <c r="C32" s="147"/>
      <c r="D32" s="148"/>
      <c r="E32" s="156"/>
      <c r="F32" s="149"/>
      <c r="I32" s="154"/>
    </row>
    <row r="33" spans="1:9" ht="15" customHeight="1">
      <c r="A33" s="150">
        <v>19</v>
      </c>
      <c r="B33" s="151" t="s">
        <v>128</v>
      </c>
      <c r="C33" s="152" t="s">
        <v>36</v>
      </c>
      <c r="D33" s="153">
        <v>20</v>
      </c>
      <c r="E33" s="155"/>
      <c r="F33" s="105">
        <f>ROUND(D33*E33,2)</f>
        <v>0</v>
      </c>
      <c r="I33" s="154"/>
    </row>
    <row r="34" spans="1:6" ht="23.25" customHeight="1">
      <c r="A34" s="106"/>
      <c r="B34" s="107" t="s">
        <v>55</v>
      </c>
      <c r="C34" s="108"/>
      <c r="D34" s="109"/>
      <c r="E34" s="110"/>
      <c r="F34" s="110">
        <f>SUM(F7:F33)</f>
        <v>0</v>
      </c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A1" sqref="A1"/>
    </sheetView>
  </sheetViews>
  <sheetFormatPr defaultColWidth="10.5" defaultRowHeight="10.5"/>
  <cols>
    <col min="1" max="1" width="7.83203125" style="136" customWidth="1"/>
    <col min="2" max="2" width="67" style="137" customWidth="1"/>
    <col min="3" max="3" width="5.33203125" style="138" customWidth="1"/>
    <col min="4" max="4" width="11.33203125" style="139" customWidth="1"/>
    <col min="5" max="5" width="11.5" style="140" customWidth="1"/>
    <col min="6" max="6" width="17.66015625" style="140" customWidth="1"/>
    <col min="7" max="8" width="10.5" style="144" customWidth="1"/>
    <col min="9" max="9" width="11.66015625" style="144" bestFit="1" customWidth="1"/>
    <col min="10" max="16384" width="10.5" style="144" customWidth="1"/>
  </cols>
  <sheetData>
    <row r="1" spans="1:6" ht="12.75" customHeight="1">
      <c r="A1" s="1" t="s">
        <v>0</v>
      </c>
      <c r="B1" s="35"/>
      <c r="C1" s="36"/>
      <c r="D1" s="35"/>
      <c r="E1" s="49"/>
      <c r="F1" s="49"/>
    </row>
    <row r="2" spans="1:6" ht="12.75" customHeight="1">
      <c r="A2" s="1" t="s">
        <v>129</v>
      </c>
      <c r="B2" s="35"/>
      <c r="C2" s="36"/>
      <c r="D2" s="35"/>
      <c r="E2" s="49"/>
      <c r="F2" s="49"/>
    </row>
    <row r="3" spans="1:6" ht="13.5" customHeight="1">
      <c r="A3" s="1"/>
      <c r="B3" s="1"/>
      <c r="C3" s="37"/>
      <c r="D3" s="44"/>
      <c r="E3" s="50"/>
      <c r="F3" s="50"/>
    </row>
    <row r="4" spans="1:6" ht="28.5" customHeight="1">
      <c r="A4" s="2" t="s">
        <v>4</v>
      </c>
      <c r="B4" s="2" t="s">
        <v>5</v>
      </c>
      <c r="C4" s="2" t="s">
        <v>6</v>
      </c>
      <c r="D4" s="2" t="s">
        <v>7</v>
      </c>
      <c r="E4" s="16" t="s">
        <v>8</v>
      </c>
      <c r="F4" s="16" t="s">
        <v>9</v>
      </c>
    </row>
    <row r="5" spans="1:6" ht="13.5" customHeight="1">
      <c r="A5" s="2" t="s">
        <v>10</v>
      </c>
      <c r="B5" s="2">
        <v>2</v>
      </c>
      <c r="C5" s="2">
        <v>3</v>
      </c>
      <c r="D5" s="2">
        <v>4</v>
      </c>
      <c r="E5" s="28">
        <v>5</v>
      </c>
      <c r="F5" s="28">
        <v>6</v>
      </c>
    </row>
    <row r="6" spans="1:6" ht="15.75" customHeight="1">
      <c r="A6" s="145"/>
      <c r="B6" s="183" t="s">
        <v>130</v>
      </c>
      <c r="C6" s="147"/>
      <c r="D6" s="148"/>
      <c r="E6" s="149"/>
      <c r="F6" s="149"/>
    </row>
    <row r="7" spans="1:9" ht="15" customHeight="1">
      <c r="A7" s="150">
        <v>1</v>
      </c>
      <c r="B7" s="151" t="s">
        <v>131</v>
      </c>
      <c r="C7" s="152" t="s">
        <v>57</v>
      </c>
      <c r="D7" s="153">
        <v>295</v>
      </c>
      <c r="E7" s="155"/>
      <c r="F7" s="105">
        <f>ROUND(D7*E7,2)</f>
        <v>0</v>
      </c>
      <c r="I7" s="154"/>
    </row>
    <row r="8" spans="1:9" ht="15" customHeight="1">
      <c r="A8" s="150">
        <v>2</v>
      </c>
      <c r="B8" s="151" t="s">
        <v>132</v>
      </c>
      <c r="C8" s="152" t="s">
        <v>57</v>
      </c>
      <c r="D8" s="153">
        <v>260</v>
      </c>
      <c r="E8" s="155"/>
      <c r="F8" s="105">
        <f aca="true" t="shared" si="0" ref="F8:F15">ROUND(D8*E8,2)</f>
        <v>0</v>
      </c>
      <c r="I8" s="154"/>
    </row>
    <row r="9" spans="1:9" ht="15" customHeight="1">
      <c r="A9" s="119">
        <v>3</v>
      </c>
      <c r="B9" s="120" t="s">
        <v>133</v>
      </c>
      <c r="C9" s="121" t="s">
        <v>134</v>
      </c>
      <c r="D9" s="122">
        <v>16</v>
      </c>
      <c r="E9" s="141"/>
      <c r="F9" s="105">
        <f t="shared" si="0"/>
        <v>0</v>
      </c>
      <c r="I9" s="154"/>
    </row>
    <row r="10" spans="1:9" ht="15" customHeight="1">
      <c r="A10" s="119">
        <v>4</v>
      </c>
      <c r="B10" s="120" t="s">
        <v>135</v>
      </c>
      <c r="C10" s="121" t="s">
        <v>134</v>
      </c>
      <c r="D10" s="122">
        <v>35</v>
      </c>
      <c r="E10" s="141"/>
      <c r="F10" s="105">
        <f t="shared" si="0"/>
        <v>0</v>
      </c>
      <c r="I10" s="154"/>
    </row>
    <row r="11" spans="1:9" ht="15" customHeight="1">
      <c r="A11" s="119">
        <v>5</v>
      </c>
      <c r="B11" s="120" t="s">
        <v>136</v>
      </c>
      <c r="C11" s="121" t="s">
        <v>134</v>
      </c>
      <c r="D11" s="122">
        <v>110</v>
      </c>
      <c r="E11" s="141"/>
      <c r="F11" s="105">
        <f t="shared" si="0"/>
        <v>0</v>
      </c>
      <c r="I11" s="154"/>
    </row>
    <row r="12" spans="1:9" ht="15" customHeight="1">
      <c r="A12" s="119">
        <v>6</v>
      </c>
      <c r="B12" s="120" t="s">
        <v>137</v>
      </c>
      <c r="C12" s="121" t="s">
        <v>134</v>
      </c>
      <c r="D12" s="122">
        <v>134</v>
      </c>
      <c r="E12" s="141"/>
      <c r="F12" s="105">
        <f t="shared" si="0"/>
        <v>0</v>
      </c>
      <c r="I12" s="154"/>
    </row>
    <row r="13" spans="1:9" ht="15" customHeight="1">
      <c r="A13" s="119">
        <v>7</v>
      </c>
      <c r="B13" s="120" t="s">
        <v>138</v>
      </c>
      <c r="C13" s="121" t="s">
        <v>134</v>
      </c>
      <c r="D13" s="122">
        <v>54</v>
      </c>
      <c r="E13" s="141"/>
      <c r="F13" s="105">
        <f t="shared" si="0"/>
        <v>0</v>
      </c>
      <c r="I13" s="154"/>
    </row>
    <row r="14" spans="1:9" ht="15" customHeight="1">
      <c r="A14" s="119">
        <v>8</v>
      </c>
      <c r="B14" s="120" t="s">
        <v>139</v>
      </c>
      <c r="C14" s="121" t="s">
        <v>134</v>
      </c>
      <c r="D14" s="122">
        <v>50</v>
      </c>
      <c r="E14" s="141"/>
      <c r="F14" s="105">
        <f t="shared" si="0"/>
        <v>0</v>
      </c>
      <c r="I14" s="154"/>
    </row>
    <row r="15" spans="1:9" ht="15" customHeight="1">
      <c r="A15" s="119">
        <v>9</v>
      </c>
      <c r="B15" s="120" t="s">
        <v>140</v>
      </c>
      <c r="C15" s="121" t="s">
        <v>63</v>
      </c>
      <c r="D15" s="122">
        <v>20</v>
      </c>
      <c r="E15" s="141"/>
      <c r="F15" s="105">
        <f t="shared" si="0"/>
        <v>0</v>
      </c>
      <c r="I15" s="154"/>
    </row>
    <row r="16" spans="1:9" ht="16.5" customHeight="1">
      <c r="A16" s="145"/>
      <c r="B16" s="146" t="s">
        <v>141</v>
      </c>
      <c r="C16" s="147"/>
      <c r="D16" s="148"/>
      <c r="E16" s="156"/>
      <c r="F16" s="149"/>
      <c r="I16" s="154"/>
    </row>
    <row r="17" spans="1:9" ht="15.75" customHeight="1">
      <c r="A17" s="150">
        <v>10</v>
      </c>
      <c r="B17" s="151" t="s">
        <v>142</v>
      </c>
      <c r="C17" s="152" t="s">
        <v>143</v>
      </c>
      <c r="D17" s="153">
        <v>2</v>
      </c>
      <c r="E17" s="155"/>
      <c r="F17" s="105">
        <f>ROUND(D17*E17,2)</f>
        <v>0</v>
      </c>
      <c r="I17" s="154"/>
    </row>
    <row r="18" spans="1:9" ht="25.5" customHeight="1">
      <c r="A18" s="199">
        <v>11</v>
      </c>
      <c r="B18" s="151" t="s">
        <v>144</v>
      </c>
      <c r="C18" s="152" t="s">
        <v>143</v>
      </c>
      <c r="D18" s="153">
        <v>1</v>
      </c>
      <c r="E18" s="155"/>
      <c r="F18" s="105">
        <f>ROUND(D18*E18,2)</f>
        <v>0</v>
      </c>
      <c r="I18" s="154"/>
    </row>
    <row r="19" spans="1:9" ht="25.5" customHeight="1">
      <c r="A19" s="199">
        <v>12</v>
      </c>
      <c r="B19" s="151" t="s">
        <v>145</v>
      </c>
      <c r="C19" s="152" t="s">
        <v>63</v>
      </c>
      <c r="D19" s="153">
        <v>2</v>
      </c>
      <c r="E19" s="155"/>
      <c r="F19" s="105">
        <f>ROUND(D19*E19,2)</f>
        <v>0</v>
      </c>
      <c r="I19" s="154"/>
    </row>
    <row r="20" spans="1:9" ht="25.5" customHeight="1">
      <c r="A20" s="150">
        <v>13</v>
      </c>
      <c r="B20" s="151" t="s">
        <v>146</v>
      </c>
      <c r="C20" s="152" t="s">
        <v>143</v>
      </c>
      <c r="D20" s="153">
        <v>1</v>
      </c>
      <c r="E20" s="155"/>
      <c r="F20" s="105">
        <f>ROUND(D20*E20,2)</f>
        <v>0</v>
      </c>
      <c r="I20" s="154"/>
    </row>
    <row r="21" spans="1:9" ht="25.5" customHeight="1">
      <c r="A21" s="150">
        <v>14</v>
      </c>
      <c r="B21" s="151" t="s">
        <v>147</v>
      </c>
      <c r="C21" s="152" t="s">
        <v>143</v>
      </c>
      <c r="D21" s="153">
        <v>1</v>
      </c>
      <c r="E21" s="155"/>
      <c r="F21" s="105">
        <f>ROUND(D21*E21,2)</f>
        <v>0</v>
      </c>
      <c r="I21" s="154"/>
    </row>
    <row r="22" spans="1:9" ht="17.25" customHeight="1">
      <c r="A22" s="145"/>
      <c r="B22" s="146" t="s">
        <v>148</v>
      </c>
      <c r="C22" s="147"/>
      <c r="D22" s="148"/>
      <c r="E22" s="156"/>
      <c r="F22" s="149"/>
      <c r="I22" s="154"/>
    </row>
    <row r="23" spans="1:9" ht="13.5" customHeight="1">
      <c r="A23" s="150">
        <v>15</v>
      </c>
      <c r="B23" s="151" t="s">
        <v>149</v>
      </c>
      <c r="C23" s="152" t="s">
        <v>143</v>
      </c>
      <c r="D23" s="153">
        <v>12</v>
      </c>
      <c r="E23" s="155"/>
      <c r="F23" s="105">
        <f aca="true" t="shared" si="1" ref="F23:F33">ROUND(D23*E23,2)</f>
        <v>0</v>
      </c>
      <c r="I23" s="154"/>
    </row>
    <row r="24" spans="1:9" ht="24" customHeight="1">
      <c r="A24" s="150">
        <v>16</v>
      </c>
      <c r="B24" s="151" t="s">
        <v>150</v>
      </c>
      <c r="C24" s="152" t="s">
        <v>143</v>
      </c>
      <c r="D24" s="153">
        <v>1</v>
      </c>
      <c r="E24" s="155"/>
      <c r="F24" s="105">
        <f t="shared" si="1"/>
        <v>0</v>
      </c>
      <c r="I24" s="154"/>
    </row>
    <row r="25" spans="1:9" ht="24" customHeight="1">
      <c r="A25" s="150">
        <v>17</v>
      </c>
      <c r="B25" s="151" t="s">
        <v>151</v>
      </c>
      <c r="C25" s="152" t="s">
        <v>143</v>
      </c>
      <c r="D25" s="153">
        <v>3</v>
      </c>
      <c r="E25" s="155"/>
      <c r="F25" s="105">
        <f t="shared" si="1"/>
        <v>0</v>
      </c>
      <c r="I25" s="154"/>
    </row>
    <row r="26" spans="1:9" ht="13.5" customHeight="1">
      <c r="A26" s="150">
        <v>18</v>
      </c>
      <c r="B26" s="151" t="s">
        <v>152</v>
      </c>
      <c r="C26" s="152" t="s">
        <v>63</v>
      </c>
      <c r="D26" s="153">
        <v>16</v>
      </c>
      <c r="E26" s="155"/>
      <c r="F26" s="105">
        <f t="shared" si="1"/>
        <v>0</v>
      </c>
      <c r="I26" s="154"/>
    </row>
    <row r="27" spans="1:9" ht="13.5" customHeight="1">
      <c r="A27" s="150">
        <v>19</v>
      </c>
      <c r="B27" s="151" t="s">
        <v>153</v>
      </c>
      <c r="C27" s="152" t="s">
        <v>63</v>
      </c>
      <c r="D27" s="153">
        <v>1</v>
      </c>
      <c r="E27" s="155"/>
      <c r="F27" s="105">
        <f t="shared" si="1"/>
        <v>0</v>
      </c>
      <c r="I27" s="154"/>
    </row>
    <row r="28" spans="1:9" ht="24" customHeight="1">
      <c r="A28" s="150">
        <v>20</v>
      </c>
      <c r="B28" s="151" t="s">
        <v>154</v>
      </c>
      <c r="C28" s="152" t="s">
        <v>63</v>
      </c>
      <c r="D28" s="153">
        <v>1</v>
      </c>
      <c r="E28" s="155"/>
      <c r="F28" s="105">
        <f t="shared" si="1"/>
        <v>0</v>
      </c>
      <c r="I28" s="154"/>
    </row>
    <row r="29" spans="1:9" ht="15" customHeight="1">
      <c r="A29" s="150">
        <v>21</v>
      </c>
      <c r="B29" s="151" t="s">
        <v>155</v>
      </c>
      <c r="C29" s="152" t="s">
        <v>63</v>
      </c>
      <c r="D29" s="153">
        <v>8</v>
      </c>
      <c r="E29" s="155"/>
      <c r="F29" s="105">
        <f t="shared" si="1"/>
        <v>0</v>
      </c>
      <c r="I29" s="154"/>
    </row>
    <row r="30" spans="1:9" ht="24" customHeight="1">
      <c r="A30" s="150">
        <v>22</v>
      </c>
      <c r="B30" s="151" t="s">
        <v>156</v>
      </c>
      <c r="C30" s="152" t="s">
        <v>44</v>
      </c>
      <c r="D30" s="153">
        <v>1.4</v>
      </c>
      <c r="E30" s="155"/>
      <c r="F30" s="105">
        <f t="shared" si="1"/>
        <v>0</v>
      </c>
      <c r="I30" s="154"/>
    </row>
    <row r="31" spans="1:9" ht="15.75" customHeight="1">
      <c r="A31" s="119">
        <v>23</v>
      </c>
      <c r="B31" s="120" t="s">
        <v>157</v>
      </c>
      <c r="C31" s="121" t="s">
        <v>63</v>
      </c>
      <c r="D31" s="122">
        <v>1</v>
      </c>
      <c r="E31" s="141"/>
      <c r="F31" s="105">
        <f t="shared" si="1"/>
        <v>0</v>
      </c>
      <c r="I31" s="154"/>
    </row>
    <row r="32" spans="1:9" ht="15.75" customHeight="1">
      <c r="A32" s="119">
        <v>24</v>
      </c>
      <c r="B32" s="120" t="s">
        <v>158</v>
      </c>
      <c r="C32" s="121" t="s">
        <v>63</v>
      </c>
      <c r="D32" s="122">
        <v>2</v>
      </c>
      <c r="E32" s="141"/>
      <c r="F32" s="105">
        <f t="shared" si="1"/>
        <v>0</v>
      </c>
      <c r="I32" s="154"/>
    </row>
    <row r="33" spans="1:9" ht="15.75" customHeight="1">
      <c r="A33" s="119">
        <v>25</v>
      </c>
      <c r="B33" s="120" t="s">
        <v>159</v>
      </c>
      <c r="C33" s="121" t="s">
        <v>63</v>
      </c>
      <c r="D33" s="122">
        <v>1</v>
      </c>
      <c r="E33" s="141"/>
      <c r="F33" s="105">
        <f t="shared" si="1"/>
        <v>0</v>
      </c>
      <c r="I33" s="154"/>
    </row>
    <row r="34" spans="1:9" ht="17.25" customHeight="1">
      <c r="A34" s="145"/>
      <c r="B34" s="183" t="s">
        <v>160</v>
      </c>
      <c r="C34" s="147"/>
      <c r="D34" s="148"/>
      <c r="E34" s="156"/>
      <c r="F34" s="149"/>
      <c r="I34" s="154"/>
    </row>
    <row r="35" spans="1:9" ht="25.5" customHeight="1">
      <c r="A35" s="150">
        <v>26</v>
      </c>
      <c r="B35" s="151" t="s">
        <v>161</v>
      </c>
      <c r="C35" s="152" t="s">
        <v>57</v>
      </c>
      <c r="D35" s="153">
        <v>868</v>
      </c>
      <c r="E35" s="155"/>
      <c r="F35" s="105">
        <f aca="true" t="shared" si="2" ref="F35:F41">ROUND(D35*E35,2)</f>
        <v>0</v>
      </c>
      <c r="I35" s="154"/>
    </row>
    <row r="36" spans="1:9" ht="15.75" customHeight="1">
      <c r="A36" s="150">
        <v>27</v>
      </c>
      <c r="B36" s="151" t="s">
        <v>162</v>
      </c>
      <c r="C36" s="152" t="s">
        <v>57</v>
      </c>
      <c r="D36" s="153">
        <v>50</v>
      </c>
      <c r="E36" s="155"/>
      <c r="F36" s="105">
        <f t="shared" si="2"/>
        <v>0</v>
      </c>
      <c r="I36" s="154"/>
    </row>
    <row r="37" spans="1:9" ht="39" customHeight="1">
      <c r="A37" s="150">
        <v>28</v>
      </c>
      <c r="B37" s="151" t="s">
        <v>163</v>
      </c>
      <c r="C37" s="152" t="s">
        <v>57</v>
      </c>
      <c r="D37" s="153">
        <v>896</v>
      </c>
      <c r="E37" s="155"/>
      <c r="F37" s="105">
        <f t="shared" si="2"/>
        <v>0</v>
      </c>
      <c r="I37" s="154"/>
    </row>
    <row r="38" spans="1:9" ht="27.75" customHeight="1">
      <c r="A38" s="150">
        <v>29</v>
      </c>
      <c r="B38" s="151" t="s">
        <v>164</v>
      </c>
      <c r="C38" s="152" t="s">
        <v>57</v>
      </c>
      <c r="D38" s="153">
        <v>50</v>
      </c>
      <c r="E38" s="155"/>
      <c r="F38" s="105">
        <f t="shared" si="2"/>
        <v>0</v>
      </c>
      <c r="I38" s="154"/>
    </row>
    <row r="39" spans="1:9" ht="24" customHeight="1">
      <c r="A39" s="150">
        <v>30</v>
      </c>
      <c r="B39" s="151" t="s">
        <v>165</v>
      </c>
      <c r="C39" s="152" t="s">
        <v>57</v>
      </c>
      <c r="D39" s="153">
        <v>20</v>
      </c>
      <c r="E39" s="155"/>
      <c r="F39" s="105">
        <f t="shared" si="2"/>
        <v>0</v>
      </c>
      <c r="I39" s="154"/>
    </row>
    <row r="40" spans="1:9" ht="24" customHeight="1">
      <c r="A40" s="150">
        <v>31</v>
      </c>
      <c r="B40" s="151" t="s">
        <v>166</v>
      </c>
      <c r="C40" s="152" t="s">
        <v>63</v>
      </c>
      <c r="D40" s="153">
        <v>12</v>
      </c>
      <c r="E40" s="155"/>
      <c r="F40" s="105">
        <f t="shared" si="2"/>
        <v>0</v>
      </c>
      <c r="I40" s="154"/>
    </row>
    <row r="41" spans="1:9" ht="13.5" customHeight="1">
      <c r="A41" s="150">
        <v>32</v>
      </c>
      <c r="B41" s="151" t="s">
        <v>167</v>
      </c>
      <c r="C41" s="152" t="s">
        <v>72</v>
      </c>
      <c r="D41" s="153">
        <v>120</v>
      </c>
      <c r="E41" s="155"/>
      <c r="F41" s="105">
        <f t="shared" si="2"/>
        <v>0</v>
      </c>
      <c r="I41" s="154"/>
    </row>
    <row r="42" spans="1:9" ht="17.25" customHeight="1">
      <c r="A42" s="145"/>
      <c r="B42" s="146" t="s">
        <v>168</v>
      </c>
      <c r="C42" s="147"/>
      <c r="D42" s="148"/>
      <c r="E42" s="156"/>
      <c r="F42" s="149"/>
      <c r="I42" s="154"/>
    </row>
    <row r="43" spans="1:9" ht="15.75" customHeight="1">
      <c r="A43" s="150">
        <v>33</v>
      </c>
      <c r="B43" s="151" t="s">
        <v>169</v>
      </c>
      <c r="C43" s="152" t="s">
        <v>143</v>
      </c>
      <c r="D43" s="153">
        <v>2</v>
      </c>
      <c r="E43" s="155"/>
      <c r="F43" s="105">
        <f aca="true" t="shared" si="3" ref="F43:F64">ROUND(D43*E43,2)</f>
        <v>0</v>
      </c>
      <c r="I43" s="154"/>
    </row>
    <row r="44" spans="1:9" ht="15.75" customHeight="1">
      <c r="A44" s="150">
        <v>34</v>
      </c>
      <c r="B44" s="151" t="s">
        <v>170</v>
      </c>
      <c r="C44" s="152" t="s">
        <v>143</v>
      </c>
      <c r="D44" s="153">
        <v>1</v>
      </c>
      <c r="E44" s="155"/>
      <c r="F44" s="105">
        <f t="shared" si="3"/>
        <v>0</v>
      </c>
      <c r="I44" s="154"/>
    </row>
    <row r="45" spans="1:9" ht="15.75" customHeight="1">
      <c r="A45" s="150">
        <v>35</v>
      </c>
      <c r="B45" s="151" t="s">
        <v>171</v>
      </c>
      <c r="C45" s="152" t="s">
        <v>143</v>
      </c>
      <c r="D45" s="153">
        <v>2</v>
      </c>
      <c r="E45" s="155"/>
      <c r="F45" s="105">
        <f t="shared" si="3"/>
        <v>0</v>
      </c>
      <c r="I45" s="154"/>
    </row>
    <row r="46" spans="1:9" ht="15.75" customHeight="1">
      <c r="A46" s="150">
        <v>36</v>
      </c>
      <c r="B46" s="151" t="s">
        <v>172</v>
      </c>
      <c r="C46" s="152" t="s">
        <v>63</v>
      </c>
      <c r="D46" s="153">
        <v>105</v>
      </c>
      <c r="E46" s="155"/>
      <c r="F46" s="105">
        <f t="shared" si="3"/>
        <v>0</v>
      </c>
      <c r="I46" s="154"/>
    </row>
    <row r="47" spans="1:9" ht="15.75" customHeight="1">
      <c r="A47" s="150">
        <v>37</v>
      </c>
      <c r="B47" s="151" t="s">
        <v>173</v>
      </c>
      <c r="C47" s="152" t="s">
        <v>63</v>
      </c>
      <c r="D47" s="153">
        <v>4</v>
      </c>
      <c r="E47" s="155"/>
      <c r="F47" s="105">
        <f t="shared" si="3"/>
        <v>0</v>
      </c>
      <c r="I47" s="154"/>
    </row>
    <row r="48" spans="1:9" ht="15.75" customHeight="1">
      <c r="A48" s="150">
        <v>38</v>
      </c>
      <c r="B48" s="151" t="s">
        <v>174</v>
      </c>
      <c r="C48" s="152" t="s">
        <v>63</v>
      </c>
      <c r="D48" s="153">
        <v>3</v>
      </c>
      <c r="E48" s="155"/>
      <c r="F48" s="105">
        <f t="shared" si="3"/>
        <v>0</v>
      </c>
      <c r="I48" s="154"/>
    </row>
    <row r="49" spans="1:9" ht="15.75" customHeight="1">
      <c r="A49" s="150">
        <v>39</v>
      </c>
      <c r="B49" s="151" t="s">
        <v>175</v>
      </c>
      <c r="C49" s="152" t="s">
        <v>63</v>
      </c>
      <c r="D49" s="153">
        <v>1</v>
      </c>
      <c r="E49" s="155"/>
      <c r="F49" s="105">
        <f t="shared" si="3"/>
        <v>0</v>
      </c>
      <c r="I49" s="154"/>
    </row>
    <row r="50" spans="1:9" ht="15.75" customHeight="1">
      <c r="A50" s="150">
        <v>40</v>
      </c>
      <c r="B50" s="151" t="s">
        <v>176</v>
      </c>
      <c r="C50" s="152" t="s">
        <v>63</v>
      </c>
      <c r="D50" s="153">
        <v>6</v>
      </c>
      <c r="E50" s="155"/>
      <c r="F50" s="105">
        <f t="shared" si="3"/>
        <v>0</v>
      </c>
      <c r="I50" s="154"/>
    </row>
    <row r="51" spans="1:9" ht="15.75" customHeight="1">
      <c r="A51" s="150">
        <v>41</v>
      </c>
      <c r="B51" s="151" t="s">
        <v>177</v>
      </c>
      <c r="C51" s="152" t="s">
        <v>63</v>
      </c>
      <c r="D51" s="153">
        <v>102</v>
      </c>
      <c r="E51" s="155"/>
      <c r="F51" s="105">
        <f t="shared" si="3"/>
        <v>0</v>
      </c>
      <c r="I51" s="154"/>
    </row>
    <row r="52" spans="1:9" ht="15.75" customHeight="1">
      <c r="A52" s="150">
        <v>42</v>
      </c>
      <c r="B52" s="151" t="s">
        <v>178</v>
      </c>
      <c r="C52" s="152" t="s">
        <v>63</v>
      </c>
      <c r="D52" s="153">
        <v>7</v>
      </c>
      <c r="E52" s="155"/>
      <c r="F52" s="105">
        <f t="shared" si="3"/>
        <v>0</v>
      </c>
      <c r="I52" s="154"/>
    </row>
    <row r="53" spans="1:9" ht="15.75" customHeight="1">
      <c r="A53" s="150">
        <v>43</v>
      </c>
      <c r="B53" s="151" t="s">
        <v>179</v>
      </c>
      <c r="C53" s="152" t="s">
        <v>63</v>
      </c>
      <c r="D53" s="153">
        <v>102</v>
      </c>
      <c r="E53" s="155"/>
      <c r="F53" s="105">
        <f t="shared" si="3"/>
        <v>0</v>
      </c>
      <c r="I53" s="154"/>
    </row>
    <row r="54" spans="1:9" ht="15.75" customHeight="1">
      <c r="A54" s="150">
        <v>44</v>
      </c>
      <c r="B54" s="151" t="s">
        <v>180</v>
      </c>
      <c r="C54" s="152" t="s">
        <v>63</v>
      </c>
      <c r="D54" s="153">
        <v>7</v>
      </c>
      <c r="E54" s="155"/>
      <c r="F54" s="105">
        <f t="shared" si="3"/>
        <v>0</v>
      </c>
      <c r="I54" s="154"/>
    </row>
    <row r="55" spans="1:9" ht="15.75" customHeight="1">
      <c r="A55" s="150">
        <v>45</v>
      </c>
      <c r="B55" s="151" t="s">
        <v>181</v>
      </c>
      <c r="C55" s="152" t="s">
        <v>63</v>
      </c>
      <c r="D55" s="153">
        <v>109</v>
      </c>
      <c r="E55" s="155"/>
      <c r="F55" s="105">
        <f t="shared" si="3"/>
        <v>0</v>
      </c>
      <c r="I55" s="154"/>
    </row>
    <row r="56" spans="1:9" ht="24" customHeight="1">
      <c r="A56" s="150">
        <v>46</v>
      </c>
      <c r="B56" s="151" t="s">
        <v>182</v>
      </c>
      <c r="C56" s="152" t="s">
        <v>63</v>
      </c>
      <c r="D56" s="153">
        <v>3</v>
      </c>
      <c r="E56" s="155"/>
      <c r="F56" s="105">
        <f t="shared" si="3"/>
        <v>0</v>
      </c>
      <c r="I56" s="154"/>
    </row>
    <row r="57" spans="1:9" ht="21.75" customHeight="1">
      <c r="A57" s="150">
        <v>47</v>
      </c>
      <c r="B57" s="151" t="s">
        <v>183</v>
      </c>
      <c r="C57" s="152" t="s">
        <v>63</v>
      </c>
      <c r="D57" s="153">
        <v>1</v>
      </c>
      <c r="E57" s="155"/>
      <c r="F57" s="105">
        <f t="shared" si="3"/>
        <v>0</v>
      </c>
      <c r="I57" s="154"/>
    </row>
    <row r="58" spans="1:9" ht="15.75" customHeight="1">
      <c r="A58" s="150">
        <v>48</v>
      </c>
      <c r="B58" s="151" t="s">
        <v>184</v>
      </c>
      <c r="C58" s="152" t="s">
        <v>63</v>
      </c>
      <c r="D58" s="153">
        <v>10</v>
      </c>
      <c r="E58" s="155"/>
      <c r="F58" s="105">
        <f t="shared" si="3"/>
        <v>0</v>
      </c>
      <c r="I58" s="154"/>
    </row>
    <row r="59" spans="1:9" ht="15.75" customHeight="1">
      <c r="A59" s="150">
        <v>49</v>
      </c>
      <c r="B59" s="151" t="s">
        <v>185</v>
      </c>
      <c r="C59" s="152" t="s">
        <v>63</v>
      </c>
      <c r="D59" s="153">
        <v>2</v>
      </c>
      <c r="E59" s="155"/>
      <c r="F59" s="105">
        <f t="shared" si="3"/>
        <v>0</v>
      </c>
      <c r="I59" s="154"/>
    </row>
    <row r="60" spans="1:9" ht="15.75" customHeight="1">
      <c r="A60" s="150">
        <v>50</v>
      </c>
      <c r="B60" s="151" t="s">
        <v>186</v>
      </c>
      <c r="C60" s="152" t="s">
        <v>63</v>
      </c>
      <c r="D60" s="153">
        <v>2</v>
      </c>
      <c r="E60" s="155"/>
      <c r="F60" s="105">
        <f t="shared" si="3"/>
        <v>0</v>
      </c>
      <c r="I60" s="154"/>
    </row>
    <row r="61" spans="1:9" ht="22.5" customHeight="1">
      <c r="A61" s="150">
        <v>51</v>
      </c>
      <c r="B61" s="151" t="s">
        <v>187</v>
      </c>
      <c r="C61" s="152" t="s">
        <v>63</v>
      </c>
      <c r="D61" s="153">
        <v>10</v>
      </c>
      <c r="E61" s="155"/>
      <c r="F61" s="105">
        <f t="shared" si="3"/>
        <v>0</v>
      </c>
      <c r="I61" s="154"/>
    </row>
    <row r="62" spans="1:9" ht="15.75" customHeight="1">
      <c r="A62" s="150">
        <v>52</v>
      </c>
      <c r="B62" s="151" t="s">
        <v>188</v>
      </c>
      <c r="C62" s="152" t="s">
        <v>63</v>
      </c>
      <c r="D62" s="153">
        <v>2</v>
      </c>
      <c r="E62" s="155"/>
      <c r="F62" s="105">
        <f t="shared" si="3"/>
        <v>0</v>
      </c>
      <c r="I62" s="154"/>
    </row>
    <row r="63" spans="1:9" ht="24" customHeight="1">
      <c r="A63" s="150">
        <v>53</v>
      </c>
      <c r="B63" s="151" t="s">
        <v>189</v>
      </c>
      <c r="C63" s="152" t="s">
        <v>63</v>
      </c>
      <c r="D63" s="153">
        <v>220</v>
      </c>
      <c r="E63" s="155"/>
      <c r="F63" s="105">
        <f t="shared" si="3"/>
        <v>0</v>
      </c>
      <c r="I63" s="154"/>
    </row>
    <row r="64" spans="1:9" ht="24.75" customHeight="1">
      <c r="A64" s="150">
        <v>54</v>
      </c>
      <c r="B64" s="151" t="s">
        <v>190</v>
      </c>
      <c r="C64" s="152" t="s">
        <v>63</v>
      </c>
      <c r="D64" s="153">
        <v>4</v>
      </c>
      <c r="E64" s="155"/>
      <c r="F64" s="105">
        <f t="shared" si="3"/>
        <v>0</v>
      </c>
      <c r="I64" s="154"/>
    </row>
    <row r="65" spans="1:9" ht="17.25" customHeight="1">
      <c r="A65" s="145"/>
      <c r="B65" s="183" t="s">
        <v>191</v>
      </c>
      <c r="C65" s="147"/>
      <c r="D65" s="148"/>
      <c r="E65" s="156"/>
      <c r="F65" s="149"/>
      <c r="I65" s="154"/>
    </row>
    <row r="66" spans="1:9" ht="25.5" customHeight="1">
      <c r="A66" s="150">
        <v>55</v>
      </c>
      <c r="B66" s="151" t="s">
        <v>192</v>
      </c>
      <c r="C66" s="152" t="s">
        <v>18</v>
      </c>
      <c r="D66" s="153">
        <v>25.11</v>
      </c>
      <c r="E66" s="155"/>
      <c r="F66" s="105">
        <f>ROUND(D66*E66,2)</f>
        <v>0</v>
      </c>
      <c r="I66" s="154"/>
    </row>
    <row r="67" spans="1:9" ht="25.5" customHeight="1">
      <c r="A67" s="150">
        <v>56</v>
      </c>
      <c r="B67" s="151" t="s">
        <v>193</v>
      </c>
      <c r="C67" s="152" t="s">
        <v>18</v>
      </c>
      <c r="D67" s="153">
        <v>240</v>
      </c>
      <c r="E67" s="155"/>
      <c r="F67" s="105">
        <f>ROUND(D67*E67,2)</f>
        <v>0</v>
      </c>
      <c r="I67" s="154"/>
    </row>
    <row r="68" spans="1:9" ht="16.5" customHeight="1">
      <c r="A68" s="145"/>
      <c r="B68" s="146" t="s">
        <v>194</v>
      </c>
      <c r="C68" s="147"/>
      <c r="D68" s="148"/>
      <c r="E68" s="156"/>
      <c r="F68" s="149"/>
      <c r="I68" s="154"/>
    </row>
    <row r="69" spans="1:9" ht="24" customHeight="1">
      <c r="A69" s="150">
        <v>57</v>
      </c>
      <c r="B69" s="151" t="s">
        <v>195</v>
      </c>
      <c r="C69" s="152" t="s">
        <v>18</v>
      </c>
      <c r="D69" s="153">
        <v>25.11</v>
      </c>
      <c r="E69" s="155"/>
      <c r="F69" s="105">
        <f>ROUND(D69*E69,2)</f>
        <v>0</v>
      </c>
      <c r="I69" s="154"/>
    </row>
    <row r="70" spans="1:9" ht="22.5" customHeight="1">
      <c r="A70" s="150">
        <v>58</v>
      </c>
      <c r="B70" s="151" t="s">
        <v>196</v>
      </c>
      <c r="C70" s="152" t="s">
        <v>57</v>
      </c>
      <c r="D70" s="153">
        <v>960</v>
      </c>
      <c r="E70" s="155"/>
      <c r="F70" s="105">
        <f>ROUND(D70*E70,2)</f>
        <v>0</v>
      </c>
      <c r="I70" s="154"/>
    </row>
    <row r="71" spans="1:9" ht="24" customHeight="1">
      <c r="A71" s="150">
        <v>59</v>
      </c>
      <c r="B71" s="151" t="s">
        <v>197</v>
      </c>
      <c r="C71" s="152" t="s">
        <v>57</v>
      </c>
      <c r="D71" s="153">
        <v>70</v>
      </c>
      <c r="E71" s="155"/>
      <c r="F71" s="105">
        <f>ROUND(D71*E71,2)</f>
        <v>0</v>
      </c>
      <c r="I71" s="154"/>
    </row>
    <row r="72" spans="1:9" ht="24" customHeight="1">
      <c r="A72" s="150">
        <v>60</v>
      </c>
      <c r="B72" s="151" t="s">
        <v>198</v>
      </c>
      <c r="C72" s="152" t="s">
        <v>18</v>
      </c>
      <c r="D72" s="153">
        <v>240</v>
      </c>
      <c r="E72" s="155"/>
      <c r="F72" s="105">
        <f>ROUND(D72*E72,2)</f>
        <v>0</v>
      </c>
      <c r="I72" s="154"/>
    </row>
    <row r="73" spans="1:9" ht="25.5" customHeight="1">
      <c r="A73" s="106"/>
      <c r="B73" s="107" t="s">
        <v>55</v>
      </c>
      <c r="C73" s="108"/>
      <c r="D73" s="109"/>
      <c r="E73" s="110"/>
      <c r="F73" s="110">
        <f>SUM(F7:F72)</f>
        <v>0</v>
      </c>
      <c r="I73" s="154"/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A1" sqref="A1"/>
    </sheetView>
  </sheetViews>
  <sheetFormatPr defaultColWidth="10.5" defaultRowHeight="10.5"/>
  <cols>
    <col min="1" max="1" width="7.83203125" style="136" customWidth="1"/>
    <col min="2" max="2" width="67" style="137" customWidth="1"/>
    <col min="3" max="3" width="5.5" style="138" customWidth="1"/>
    <col min="4" max="4" width="11.33203125" style="139" customWidth="1"/>
    <col min="5" max="5" width="11.5" style="140" customWidth="1"/>
    <col min="6" max="6" width="17.66015625" style="140" customWidth="1"/>
    <col min="7" max="16384" width="10.5" style="144" customWidth="1"/>
  </cols>
  <sheetData>
    <row r="1" spans="1:6" ht="12.75" customHeight="1">
      <c r="A1" s="1" t="s">
        <v>0</v>
      </c>
      <c r="B1" s="35"/>
      <c r="C1" s="36"/>
      <c r="D1" s="35"/>
      <c r="E1" s="49"/>
      <c r="F1" s="49"/>
    </row>
    <row r="2" spans="1:6" ht="12.75" customHeight="1">
      <c r="A2" s="1" t="s">
        <v>199</v>
      </c>
      <c r="B2" s="35"/>
      <c r="C2" s="36"/>
      <c r="D2" s="35"/>
      <c r="E2" s="49"/>
      <c r="F2" s="49"/>
    </row>
    <row r="3" spans="1:6" ht="13.5" customHeight="1">
      <c r="A3" s="1"/>
      <c r="B3" s="1"/>
      <c r="C3" s="37"/>
      <c r="D3" s="44"/>
      <c r="E3" s="50"/>
      <c r="F3" s="50"/>
    </row>
    <row r="4" spans="1:6" ht="28.5" customHeight="1">
      <c r="A4" s="2" t="s">
        <v>4</v>
      </c>
      <c r="B4" s="2" t="s">
        <v>5</v>
      </c>
      <c r="C4" s="2" t="s">
        <v>6</v>
      </c>
      <c r="D4" s="2" t="s">
        <v>7</v>
      </c>
      <c r="E4" s="16" t="s">
        <v>8</v>
      </c>
      <c r="F4" s="16" t="s">
        <v>9</v>
      </c>
    </row>
    <row r="5" spans="1:6" ht="13.5" customHeight="1">
      <c r="A5" s="2" t="s">
        <v>10</v>
      </c>
      <c r="B5" s="2">
        <v>2</v>
      </c>
      <c r="C5" s="2">
        <v>3</v>
      </c>
      <c r="D5" s="2">
        <v>4</v>
      </c>
      <c r="E5" s="28">
        <v>5</v>
      </c>
      <c r="F5" s="28">
        <v>6</v>
      </c>
    </row>
    <row r="6" spans="1:6" ht="18" customHeight="1">
      <c r="A6" s="145"/>
      <c r="B6" s="146" t="s">
        <v>200</v>
      </c>
      <c r="C6" s="147"/>
      <c r="D6" s="148"/>
      <c r="E6" s="149"/>
      <c r="F6" s="149"/>
    </row>
    <row r="7" spans="1:11" ht="24" customHeight="1">
      <c r="A7" s="150">
        <v>1</v>
      </c>
      <c r="B7" s="151" t="s">
        <v>201</v>
      </c>
      <c r="C7" s="152" t="s">
        <v>18</v>
      </c>
      <c r="D7" s="153">
        <v>30</v>
      </c>
      <c r="E7" s="155"/>
      <c r="F7" s="105">
        <f>ROUND(D7*E7,2)</f>
        <v>0</v>
      </c>
      <c r="I7" s="154"/>
      <c r="K7" s="93"/>
    </row>
    <row r="8" spans="1:11" ht="24" customHeight="1">
      <c r="A8" s="150">
        <v>2</v>
      </c>
      <c r="B8" s="151" t="s">
        <v>202</v>
      </c>
      <c r="C8" s="152" t="s">
        <v>28</v>
      </c>
      <c r="D8" s="153">
        <v>130</v>
      </c>
      <c r="E8" s="155"/>
      <c r="F8" s="105">
        <f aca="true" t="shared" si="0" ref="F8:F14">ROUND(D8*E8,2)</f>
        <v>0</v>
      </c>
      <c r="I8" s="154"/>
      <c r="K8" s="91"/>
    </row>
    <row r="9" spans="1:11" ht="17.25" customHeight="1">
      <c r="A9" s="150">
        <v>3</v>
      </c>
      <c r="B9" s="151" t="s">
        <v>203</v>
      </c>
      <c r="C9" s="152" t="s">
        <v>28</v>
      </c>
      <c r="D9" s="153">
        <v>5.34</v>
      </c>
      <c r="E9" s="155"/>
      <c r="F9" s="105">
        <f t="shared" si="0"/>
        <v>0</v>
      </c>
      <c r="I9" s="154"/>
      <c r="K9" s="93"/>
    </row>
    <row r="10" spans="1:11" ht="22.5" customHeight="1">
      <c r="A10" s="199">
        <v>4</v>
      </c>
      <c r="B10" s="120" t="s">
        <v>543</v>
      </c>
      <c r="C10" s="152" t="s">
        <v>28</v>
      </c>
      <c r="D10" s="153">
        <v>142</v>
      </c>
      <c r="E10" s="155"/>
      <c r="F10" s="105">
        <f t="shared" si="0"/>
        <v>0</v>
      </c>
      <c r="I10" s="154"/>
      <c r="K10" s="91"/>
    </row>
    <row r="11" spans="1:11" ht="27" customHeight="1">
      <c r="A11" s="150">
        <v>6</v>
      </c>
      <c r="B11" s="151" t="s">
        <v>204</v>
      </c>
      <c r="C11" s="152" t="s">
        <v>28</v>
      </c>
      <c r="D11" s="153">
        <v>277.34</v>
      </c>
      <c r="E11" s="155"/>
      <c r="F11" s="105">
        <f t="shared" si="0"/>
        <v>0</v>
      </c>
      <c r="I11" s="154"/>
      <c r="K11" s="93"/>
    </row>
    <row r="12" spans="1:11" ht="24" customHeight="1">
      <c r="A12" s="150">
        <v>7</v>
      </c>
      <c r="B12" s="151" t="s">
        <v>205</v>
      </c>
      <c r="C12" s="152" t="s">
        <v>18</v>
      </c>
      <c r="D12" s="153">
        <v>35</v>
      </c>
      <c r="E12" s="155"/>
      <c r="F12" s="105">
        <f t="shared" si="0"/>
        <v>0</v>
      </c>
      <c r="I12" s="154"/>
      <c r="K12" s="91"/>
    </row>
    <row r="13" spans="1:11" ht="16.5" customHeight="1">
      <c r="A13" s="150">
        <v>8</v>
      </c>
      <c r="B13" s="151" t="s">
        <v>206</v>
      </c>
      <c r="C13" s="152" t="s">
        <v>18</v>
      </c>
      <c r="D13" s="153">
        <v>596</v>
      </c>
      <c r="E13" s="155"/>
      <c r="F13" s="105">
        <f t="shared" si="0"/>
        <v>0</v>
      </c>
      <c r="I13" s="154"/>
      <c r="K13" s="93"/>
    </row>
    <row r="14" spans="1:11" ht="26.25" customHeight="1">
      <c r="A14" s="150">
        <v>9</v>
      </c>
      <c r="B14" s="151" t="s">
        <v>207</v>
      </c>
      <c r="C14" s="152" t="s">
        <v>18</v>
      </c>
      <c r="D14" s="153">
        <v>58</v>
      </c>
      <c r="E14" s="155"/>
      <c r="F14" s="105">
        <f t="shared" si="0"/>
        <v>0</v>
      </c>
      <c r="I14" s="154"/>
      <c r="K14" s="93"/>
    </row>
    <row r="15" spans="1:11" ht="19.5" customHeight="1">
      <c r="A15" s="145"/>
      <c r="B15" s="146" t="s">
        <v>208</v>
      </c>
      <c r="C15" s="147"/>
      <c r="D15" s="148"/>
      <c r="E15" s="156"/>
      <c r="F15" s="149"/>
      <c r="I15" s="154"/>
      <c r="K15" s="93"/>
    </row>
    <row r="16" spans="1:11" ht="24" customHeight="1">
      <c r="A16" s="150">
        <v>10</v>
      </c>
      <c r="B16" s="151" t="s">
        <v>209</v>
      </c>
      <c r="C16" s="152" t="s">
        <v>18</v>
      </c>
      <c r="D16" s="153">
        <v>23</v>
      </c>
      <c r="E16" s="155"/>
      <c r="F16" s="105">
        <f>ROUND(D16*E16,2)</f>
        <v>0</v>
      </c>
      <c r="I16" s="154"/>
      <c r="K16" s="91"/>
    </row>
    <row r="17" spans="1:11" ht="18" customHeight="1">
      <c r="A17" s="145"/>
      <c r="B17" s="146" t="s">
        <v>210</v>
      </c>
      <c r="C17" s="147"/>
      <c r="D17" s="148"/>
      <c r="E17" s="156"/>
      <c r="F17" s="149"/>
      <c r="I17" s="154"/>
      <c r="K17" s="93"/>
    </row>
    <row r="18" spans="1:11" ht="24" customHeight="1">
      <c r="A18" s="150">
        <v>11</v>
      </c>
      <c r="B18" s="151" t="s">
        <v>1013</v>
      </c>
      <c r="C18" s="152" t="s">
        <v>18</v>
      </c>
      <c r="D18" s="153">
        <v>573</v>
      </c>
      <c r="E18" s="155"/>
      <c r="F18" s="105">
        <f>ROUND(D18*E18,2)</f>
        <v>0</v>
      </c>
      <c r="I18" s="154"/>
      <c r="K18" s="93"/>
    </row>
    <row r="19" spans="1:11" ht="24" customHeight="1">
      <c r="A19" s="150">
        <v>12</v>
      </c>
      <c r="B19" s="151" t="s">
        <v>1014</v>
      </c>
      <c r="C19" s="152" t="s">
        <v>18</v>
      </c>
      <c r="D19" s="153">
        <v>573</v>
      </c>
      <c r="E19" s="155"/>
      <c r="F19" s="105">
        <f>ROUND(D19*E19,2)</f>
        <v>0</v>
      </c>
      <c r="I19" s="154"/>
      <c r="K19" s="91"/>
    </row>
    <row r="20" spans="1:11" ht="26.25" customHeight="1">
      <c r="A20" s="150">
        <v>13</v>
      </c>
      <c r="B20" s="151" t="s">
        <v>211</v>
      </c>
      <c r="C20" s="152" t="s">
        <v>18</v>
      </c>
      <c r="D20" s="153">
        <v>23</v>
      </c>
      <c r="E20" s="155"/>
      <c r="F20" s="105">
        <f>ROUND(D20*E20,2)</f>
        <v>0</v>
      </c>
      <c r="I20" s="154"/>
      <c r="K20" s="93"/>
    </row>
    <row r="21" spans="1:11" ht="17.25" customHeight="1">
      <c r="A21" s="145"/>
      <c r="B21" s="146" t="s">
        <v>212</v>
      </c>
      <c r="C21" s="147"/>
      <c r="D21" s="148"/>
      <c r="E21" s="156"/>
      <c r="F21" s="149"/>
      <c r="I21" s="154"/>
      <c r="K21" s="91"/>
    </row>
    <row r="22" spans="1:11" ht="27" customHeight="1">
      <c r="A22" s="150">
        <v>14</v>
      </c>
      <c r="B22" s="151" t="s">
        <v>213</v>
      </c>
      <c r="C22" s="152" t="s">
        <v>57</v>
      </c>
      <c r="D22" s="153">
        <v>295</v>
      </c>
      <c r="E22" s="155"/>
      <c r="F22" s="105">
        <f>ROUND(D22*E22,2)</f>
        <v>0</v>
      </c>
      <c r="I22" s="154"/>
      <c r="K22" s="94"/>
    </row>
    <row r="23" spans="1:11" ht="18" customHeight="1">
      <c r="A23" s="150">
        <v>15</v>
      </c>
      <c r="B23" s="151" t="s">
        <v>214</v>
      </c>
      <c r="C23" s="152" t="s">
        <v>18</v>
      </c>
      <c r="D23" s="153">
        <v>30</v>
      </c>
      <c r="E23" s="155"/>
      <c r="F23" s="105">
        <f>ROUND(D23*E23,2)</f>
        <v>0</v>
      </c>
      <c r="I23" s="154"/>
      <c r="K23" s="93"/>
    </row>
    <row r="24" spans="1:11" ht="24" customHeight="1">
      <c r="A24" s="150">
        <v>16</v>
      </c>
      <c r="B24" s="151" t="s">
        <v>215</v>
      </c>
      <c r="C24" s="152" t="s">
        <v>18</v>
      </c>
      <c r="D24" s="153">
        <v>30</v>
      </c>
      <c r="E24" s="155"/>
      <c r="F24" s="105">
        <f>ROUND(D24*E24,2)</f>
        <v>0</v>
      </c>
      <c r="I24" s="154"/>
      <c r="K24" s="93"/>
    </row>
    <row r="25" spans="1:11" s="111" customFormat="1" ht="27.75" customHeight="1">
      <c r="A25" s="106"/>
      <c r="B25" s="107" t="s">
        <v>55</v>
      </c>
      <c r="C25" s="108"/>
      <c r="D25" s="109"/>
      <c r="E25" s="110"/>
      <c r="F25" s="110">
        <f>SUM(F7:F24)</f>
        <v>0</v>
      </c>
      <c r="K25" s="91"/>
    </row>
    <row r="26" ht="11.25">
      <c r="K26" s="93"/>
    </row>
    <row r="27" ht="11.25">
      <c r="K27" s="93"/>
    </row>
    <row r="28" ht="11.25">
      <c r="K28" s="92"/>
    </row>
    <row r="29" ht="11.25">
      <c r="K29" s="93"/>
    </row>
    <row r="30" ht="11.25">
      <c r="K30" s="92"/>
    </row>
    <row r="31" ht="11.25">
      <c r="K31" s="93"/>
    </row>
    <row r="32" ht="11.25">
      <c r="K32" s="93"/>
    </row>
    <row r="33" ht="11.25">
      <c r="K33" s="93"/>
    </row>
    <row r="34" ht="11.25">
      <c r="K34" s="94"/>
    </row>
    <row r="35" ht="11.25">
      <c r="K35" s="93"/>
    </row>
    <row r="36" ht="11.25">
      <c r="K36" s="92"/>
    </row>
    <row r="37" ht="11.25">
      <c r="K37" s="93"/>
    </row>
    <row r="38" ht="11.25">
      <c r="K38" s="94"/>
    </row>
    <row r="39" ht="11.25">
      <c r="K39" s="93"/>
    </row>
    <row r="40" ht="11.25">
      <c r="K40" s="91"/>
    </row>
    <row r="41" ht="11.25">
      <c r="K41" s="93"/>
    </row>
    <row r="42" ht="11.25">
      <c r="K42" s="92"/>
    </row>
    <row r="43" ht="11.25">
      <c r="K43" s="93"/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1" sqref="A1"/>
    </sheetView>
  </sheetViews>
  <sheetFormatPr defaultColWidth="10.5" defaultRowHeight="10.5"/>
  <cols>
    <col min="1" max="1" width="7.83203125" style="136" customWidth="1"/>
    <col min="2" max="2" width="67" style="137" customWidth="1"/>
    <col min="3" max="3" width="5.83203125" style="138" customWidth="1"/>
    <col min="4" max="4" width="11.33203125" style="139" customWidth="1"/>
    <col min="5" max="5" width="11.5" style="140" customWidth="1"/>
    <col min="6" max="6" width="17.66015625" style="140" customWidth="1"/>
    <col min="7" max="16384" width="10.5" style="144" customWidth="1"/>
  </cols>
  <sheetData>
    <row r="1" spans="1:6" ht="12.75" customHeight="1">
      <c r="A1" s="1" t="s">
        <v>0</v>
      </c>
      <c r="B1" s="35"/>
      <c r="C1" s="36"/>
      <c r="D1" s="35"/>
      <c r="E1" s="49"/>
      <c r="F1" s="49"/>
    </row>
    <row r="2" spans="1:6" ht="12.75" customHeight="1">
      <c r="A2" s="1" t="s">
        <v>216</v>
      </c>
      <c r="B2" s="35"/>
      <c r="C2" s="36"/>
      <c r="D2" s="35"/>
      <c r="E2" s="49"/>
      <c r="F2" s="49"/>
    </row>
    <row r="3" spans="1:6" ht="13.5" customHeight="1">
      <c r="A3" s="1"/>
      <c r="B3" s="1"/>
      <c r="C3" s="37"/>
      <c r="D3" s="44"/>
      <c r="E3" s="50"/>
      <c r="F3" s="50"/>
    </row>
    <row r="4" spans="1:6" ht="28.5" customHeight="1">
      <c r="A4" s="2" t="s">
        <v>4</v>
      </c>
      <c r="B4" s="2" t="s">
        <v>5</v>
      </c>
      <c r="C4" s="2" t="s">
        <v>6</v>
      </c>
      <c r="D4" s="2" t="s">
        <v>7</v>
      </c>
      <c r="E4" s="16" t="s">
        <v>8</v>
      </c>
      <c r="F4" s="16" t="s">
        <v>9</v>
      </c>
    </row>
    <row r="5" spans="1:6" ht="13.5" customHeight="1">
      <c r="A5" s="2" t="s">
        <v>10</v>
      </c>
      <c r="B5" s="2">
        <v>2</v>
      </c>
      <c r="C5" s="2">
        <v>3</v>
      </c>
      <c r="D5" s="2">
        <v>4</v>
      </c>
      <c r="E5" s="28">
        <v>5</v>
      </c>
      <c r="F5" s="28">
        <v>6</v>
      </c>
    </row>
    <row r="6" spans="1:6" ht="18.75" customHeight="1">
      <c r="A6" s="145"/>
      <c r="B6" s="146" t="s">
        <v>33</v>
      </c>
      <c r="C6" s="147"/>
      <c r="D6" s="148"/>
      <c r="E6" s="149"/>
      <c r="F6" s="149"/>
    </row>
    <row r="7" spans="1:9" ht="16.5" customHeight="1">
      <c r="A7" s="150">
        <v>1</v>
      </c>
      <c r="B7" s="151" t="s">
        <v>217</v>
      </c>
      <c r="C7" s="152" t="s">
        <v>36</v>
      </c>
      <c r="D7" s="153">
        <v>22</v>
      </c>
      <c r="E7" s="155"/>
      <c r="F7" s="105">
        <f>ROUND(D7*E7,2)</f>
        <v>0</v>
      </c>
      <c r="I7" s="154"/>
    </row>
    <row r="8" spans="1:9" ht="16.5" customHeight="1">
      <c r="A8" s="150">
        <v>2</v>
      </c>
      <c r="B8" s="151" t="s">
        <v>218</v>
      </c>
      <c r="C8" s="152" t="s">
        <v>36</v>
      </c>
      <c r="D8" s="153">
        <v>22</v>
      </c>
      <c r="E8" s="155"/>
      <c r="F8" s="105">
        <f>ROUND(D8*E8,2)</f>
        <v>0</v>
      </c>
      <c r="I8" s="154"/>
    </row>
    <row r="9" spans="1:9" ht="18" customHeight="1">
      <c r="A9" s="145"/>
      <c r="B9" s="146" t="s">
        <v>503</v>
      </c>
      <c r="C9" s="147"/>
      <c r="D9" s="148"/>
      <c r="E9" s="156"/>
      <c r="F9" s="149"/>
      <c r="I9" s="154"/>
    </row>
    <row r="10" spans="1:9" ht="15.75" customHeight="1">
      <c r="A10" s="150">
        <v>3</v>
      </c>
      <c r="B10" s="151" t="s">
        <v>219</v>
      </c>
      <c r="C10" s="152" t="s">
        <v>57</v>
      </c>
      <c r="D10" s="153">
        <v>18</v>
      </c>
      <c r="E10" s="155"/>
      <c r="F10" s="105">
        <f aca="true" t="shared" si="0" ref="F10:F27">ROUND(D10*E10,2)</f>
        <v>0</v>
      </c>
      <c r="I10" s="154"/>
    </row>
    <row r="11" spans="1:9" ht="15.75" customHeight="1">
      <c r="A11" s="150">
        <v>4</v>
      </c>
      <c r="B11" s="151" t="s">
        <v>220</v>
      </c>
      <c r="C11" s="152" t="s">
        <v>57</v>
      </c>
      <c r="D11" s="153">
        <v>27</v>
      </c>
      <c r="E11" s="155"/>
      <c r="F11" s="105">
        <f t="shared" si="0"/>
        <v>0</v>
      </c>
      <c r="I11" s="154"/>
    </row>
    <row r="12" spans="1:9" ht="15.75" customHeight="1">
      <c r="A12" s="150">
        <v>5</v>
      </c>
      <c r="B12" s="151" t="s">
        <v>221</v>
      </c>
      <c r="C12" s="152" t="s">
        <v>57</v>
      </c>
      <c r="D12" s="153">
        <v>17</v>
      </c>
      <c r="E12" s="155"/>
      <c r="F12" s="105">
        <f t="shared" si="0"/>
        <v>0</v>
      </c>
      <c r="I12" s="154"/>
    </row>
    <row r="13" spans="1:9" ht="15.75" customHeight="1">
      <c r="A13" s="150">
        <v>6</v>
      </c>
      <c r="B13" s="151" t="s">
        <v>222</v>
      </c>
      <c r="C13" s="152" t="s">
        <v>36</v>
      </c>
      <c r="D13" s="153">
        <v>2</v>
      </c>
      <c r="E13" s="155"/>
      <c r="F13" s="105">
        <f t="shared" si="0"/>
        <v>0</v>
      </c>
      <c r="I13" s="154"/>
    </row>
    <row r="14" spans="1:9" ht="15.75" customHeight="1">
      <c r="A14" s="150">
        <v>7</v>
      </c>
      <c r="B14" s="151" t="s">
        <v>223</v>
      </c>
      <c r="C14" s="152" t="s">
        <v>63</v>
      </c>
      <c r="D14" s="153">
        <v>2</v>
      </c>
      <c r="E14" s="155"/>
      <c r="F14" s="105">
        <f t="shared" si="0"/>
        <v>0</v>
      </c>
      <c r="I14" s="154"/>
    </row>
    <row r="15" spans="1:9" ht="15.75" customHeight="1">
      <c r="A15" s="150">
        <v>8</v>
      </c>
      <c r="B15" s="151" t="s">
        <v>224</v>
      </c>
      <c r="C15" s="152" t="s">
        <v>63</v>
      </c>
      <c r="D15" s="153">
        <v>4</v>
      </c>
      <c r="E15" s="155"/>
      <c r="F15" s="105">
        <f t="shared" si="0"/>
        <v>0</v>
      </c>
      <c r="I15" s="154"/>
    </row>
    <row r="16" spans="1:9" ht="15.75" customHeight="1">
      <c r="A16" s="150">
        <v>9</v>
      </c>
      <c r="B16" s="151" t="s">
        <v>225</v>
      </c>
      <c r="C16" s="152" t="s">
        <v>63</v>
      </c>
      <c r="D16" s="153">
        <v>2</v>
      </c>
      <c r="E16" s="155"/>
      <c r="F16" s="105">
        <f t="shared" si="0"/>
        <v>0</v>
      </c>
      <c r="I16" s="154"/>
    </row>
    <row r="17" spans="1:9" ht="15.75" customHeight="1">
      <c r="A17" s="150">
        <v>10</v>
      </c>
      <c r="B17" s="151" t="s">
        <v>226</v>
      </c>
      <c r="C17" s="152" t="s">
        <v>143</v>
      </c>
      <c r="D17" s="153">
        <v>2</v>
      </c>
      <c r="E17" s="155"/>
      <c r="F17" s="105">
        <f t="shared" si="0"/>
        <v>0</v>
      </c>
      <c r="I17" s="154"/>
    </row>
    <row r="18" spans="1:9" ht="15.75" customHeight="1">
      <c r="A18" s="150">
        <v>11</v>
      </c>
      <c r="B18" s="151" t="s">
        <v>227</v>
      </c>
      <c r="C18" s="152" t="s">
        <v>36</v>
      </c>
      <c r="D18" s="153">
        <v>2</v>
      </c>
      <c r="E18" s="155"/>
      <c r="F18" s="105">
        <f t="shared" si="0"/>
        <v>0</v>
      </c>
      <c r="I18" s="154"/>
    </row>
    <row r="19" spans="1:9" ht="15.75" customHeight="1">
      <c r="A19" s="150">
        <v>12</v>
      </c>
      <c r="B19" s="151" t="s">
        <v>228</v>
      </c>
      <c r="C19" s="152" t="s">
        <v>57</v>
      </c>
      <c r="D19" s="153">
        <v>28</v>
      </c>
      <c r="E19" s="155"/>
      <c r="F19" s="105">
        <f t="shared" si="0"/>
        <v>0</v>
      </c>
      <c r="I19" s="154"/>
    </row>
    <row r="20" spans="1:9" ht="15.75" customHeight="1">
      <c r="A20" s="150">
        <v>13</v>
      </c>
      <c r="B20" s="151" t="s">
        <v>229</v>
      </c>
      <c r="C20" s="152" t="s">
        <v>36</v>
      </c>
      <c r="D20" s="153">
        <v>1</v>
      </c>
      <c r="E20" s="155"/>
      <c r="F20" s="105">
        <f t="shared" si="0"/>
        <v>0</v>
      </c>
      <c r="I20" s="154"/>
    </row>
    <row r="21" spans="1:9" ht="15.75" customHeight="1">
      <c r="A21" s="150">
        <v>14</v>
      </c>
      <c r="B21" s="151" t="s">
        <v>230</v>
      </c>
      <c r="C21" s="152" t="s">
        <v>36</v>
      </c>
      <c r="D21" s="153">
        <v>1</v>
      </c>
      <c r="E21" s="155"/>
      <c r="F21" s="105">
        <f t="shared" si="0"/>
        <v>0</v>
      </c>
      <c r="I21" s="154"/>
    </row>
    <row r="22" spans="1:9" ht="15.75" customHeight="1">
      <c r="A22" s="150">
        <v>15</v>
      </c>
      <c r="B22" s="151" t="s">
        <v>231</v>
      </c>
      <c r="C22" s="152" t="s">
        <v>36</v>
      </c>
      <c r="D22" s="153">
        <v>2</v>
      </c>
      <c r="E22" s="155"/>
      <c r="F22" s="105">
        <f t="shared" si="0"/>
        <v>0</v>
      </c>
      <c r="I22" s="154"/>
    </row>
    <row r="23" spans="1:9" ht="15.75" customHeight="1">
      <c r="A23" s="150">
        <v>16</v>
      </c>
      <c r="B23" s="151" t="s">
        <v>232</v>
      </c>
      <c r="C23" s="152" t="s">
        <v>63</v>
      </c>
      <c r="D23" s="153">
        <v>6</v>
      </c>
      <c r="E23" s="155"/>
      <c r="F23" s="105">
        <f t="shared" si="0"/>
        <v>0</v>
      </c>
      <c r="I23" s="154"/>
    </row>
    <row r="24" spans="1:9" ht="24" customHeight="1">
      <c r="A24" s="150">
        <v>17</v>
      </c>
      <c r="B24" s="151" t="s">
        <v>233</v>
      </c>
      <c r="C24" s="152" t="s">
        <v>36</v>
      </c>
      <c r="D24" s="153">
        <v>6</v>
      </c>
      <c r="E24" s="155"/>
      <c r="F24" s="105">
        <f t="shared" si="0"/>
        <v>0</v>
      </c>
      <c r="I24" s="154"/>
    </row>
    <row r="25" spans="1:9" ht="24" customHeight="1">
      <c r="A25" s="150">
        <v>18</v>
      </c>
      <c r="B25" s="151" t="s">
        <v>234</v>
      </c>
      <c r="C25" s="152" t="s">
        <v>36</v>
      </c>
      <c r="D25" s="153">
        <v>4</v>
      </c>
      <c r="E25" s="155"/>
      <c r="F25" s="105">
        <f t="shared" si="0"/>
        <v>0</v>
      </c>
      <c r="I25" s="154"/>
    </row>
    <row r="26" spans="1:9" ht="24" customHeight="1">
      <c r="A26" s="150">
        <v>19</v>
      </c>
      <c r="B26" s="151" t="s">
        <v>235</v>
      </c>
      <c r="C26" s="152" t="s">
        <v>36</v>
      </c>
      <c r="D26" s="153">
        <v>15</v>
      </c>
      <c r="E26" s="155"/>
      <c r="F26" s="105">
        <f t="shared" si="0"/>
        <v>0</v>
      </c>
      <c r="I26" s="154"/>
    </row>
    <row r="27" spans="1:9" ht="15" customHeight="1">
      <c r="A27" s="150">
        <v>20</v>
      </c>
      <c r="B27" s="151" t="s">
        <v>236</v>
      </c>
      <c r="C27" s="152" t="s">
        <v>72</v>
      </c>
      <c r="D27" s="153">
        <v>8</v>
      </c>
      <c r="E27" s="155"/>
      <c r="F27" s="105">
        <f t="shared" si="0"/>
        <v>0</v>
      </c>
      <c r="I27" s="154"/>
    </row>
    <row r="28" spans="1:9" ht="16.5" customHeight="1">
      <c r="A28" s="145"/>
      <c r="B28" s="146" t="s">
        <v>504</v>
      </c>
      <c r="C28" s="147"/>
      <c r="D28" s="148"/>
      <c r="E28" s="156"/>
      <c r="F28" s="149"/>
      <c r="I28" s="154"/>
    </row>
    <row r="29" spans="1:9" ht="39" customHeight="1">
      <c r="A29" s="150">
        <v>21</v>
      </c>
      <c r="B29" s="151" t="s">
        <v>237</v>
      </c>
      <c r="C29" s="152" t="s">
        <v>143</v>
      </c>
      <c r="D29" s="153">
        <v>4</v>
      </c>
      <c r="E29" s="155"/>
      <c r="F29" s="105">
        <f>ROUND(D29*E29,2)</f>
        <v>0</v>
      </c>
      <c r="I29" s="154"/>
    </row>
    <row r="30" spans="1:9" ht="17.25" customHeight="1">
      <c r="A30" s="145"/>
      <c r="B30" s="146" t="s">
        <v>505</v>
      </c>
      <c r="C30" s="147"/>
      <c r="D30" s="148"/>
      <c r="E30" s="156"/>
      <c r="F30" s="149"/>
      <c r="I30" s="154"/>
    </row>
    <row r="31" spans="1:9" ht="15" customHeight="1">
      <c r="A31" s="150">
        <v>22</v>
      </c>
      <c r="B31" s="151" t="s">
        <v>238</v>
      </c>
      <c r="C31" s="152" t="s">
        <v>36</v>
      </c>
      <c r="D31" s="153">
        <v>2</v>
      </c>
      <c r="E31" s="155"/>
      <c r="F31" s="105">
        <f>ROUND(D31*E31,2)</f>
        <v>0</v>
      </c>
      <c r="I31" s="154"/>
    </row>
    <row r="32" spans="1:9" ht="24" customHeight="1">
      <c r="A32" s="150">
        <v>23</v>
      </c>
      <c r="B32" s="151" t="s">
        <v>273</v>
      </c>
      <c r="C32" s="152" t="s">
        <v>36</v>
      </c>
      <c r="D32" s="153">
        <v>4</v>
      </c>
      <c r="E32" s="155"/>
      <c r="F32" s="105">
        <f>ROUND(D32*E32,2)</f>
        <v>0</v>
      </c>
      <c r="I32" s="154"/>
    </row>
    <row r="33" spans="1:9" ht="17.25" customHeight="1">
      <c r="A33" s="145"/>
      <c r="B33" s="146" t="s">
        <v>499</v>
      </c>
      <c r="C33" s="147"/>
      <c r="D33" s="148"/>
      <c r="E33" s="156"/>
      <c r="F33" s="149"/>
      <c r="I33" s="154"/>
    </row>
    <row r="34" spans="1:9" ht="15.75" customHeight="1">
      <c r="A34" s="150">
        <v>24</v>
      </c>
      <c r="B34" s="151" t="s">
        <v>239</v>
      </c>
      <c r="C34" s="152" t="s">
        <v>95</v>
      </c>
      <c r="D34" s="153">
        <v>20</v>
      </c>
      <c r="E34" s="155"/>
      <c r="F34" s="105">
        <f>ROUND(D34*E34,2)</f>
        <v>0</v>
      </c>
      <c r="I34" s="154"/>
    </row>
    <row r="35" spans="1:9" ht="15.75" customHeight="1">
      <c r="A35" s="150">
        <v>25</v>
      </c>
      <c r="B35" s="151" t="s">
        <v>240</v>
      </c>
      <c r="C35" s="152" t="s">
        <v>63</v>
      </c>
      <c r="D35" s="153">
        <v>22</v>
      </c>
      <c r="E35" s="155"/>
      <c r="F35" s="105">
        <f>ROUND(D35*E35,2)</f>
        <v>0</v>
      </c>
      <c r="I35" s="154"/>
    </row>
    <row r="36" spans="1:9" ht="17.25" customHeight="1">
      <c r="A36" s="145"/>
      <c r="B36" s="146" t="s">
        <v>506</v>
      </c>
      <c r="C36" s="147"/>
      <c r="D36" s="148"/>
      <c r="E36" s="156"/>
      <c r="F36" s="149"/>
      <c r="I36" s="154"/>
    </row>
    <row r="37" spans="1:9" ht="16.5" customHeight="1">
      <c r="A37" s="150">
        <v>26</v>
      </c>
      <c r="B37" s="151" t="s">
        <v>241</v>
      </c>
      <c r="C37" s="152" t="s">
        <v>57</v>
      </c>
      <c r="D37" s="153">
        <v>35</v>
      </c>
      <c r="E37" s="155"/>
      <c r="F37" s="105">
        <f>ROUND(D37*E37,2)</f>
        <v>0</v>
      </c>
      <c r="I37" s="154"/>
    </row>
    <row r="38" spans="1:6" ht="27" customHeight="1">
      <c r="A38" s="106"/>
      <c r="B38" s="107" t="s">
        <v>55</v>
      </c>
      <c r="C38" s="108"/>
      <c r="D38" s="109"/>
      <c r="E38" s="110"/>
      <c r="F38" s="110">
        <f>SUM(F7:F37)</f>
        <v>0</v>
      </c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A1" sqref="A1"/>
    </sheetView>
  </sheetViews>
  <sheetFormatPr defaultColWidth="10.5" defaultRowHeight="12" customHeight="1"/>
  <cols>
    <col min="1" max="1" width="6.16015625" style="237" customWidth="1"/>
    <col min="2" max="2" width="70.83203125" style="238" customWidth="1"/>
    <col min="3" max="3" width="5.66015625" style="239" customWidth="1"/>
    <col min="4" max="4" width="11.33203125" style="240" customWidth="1"/>
    <col min="5" max="5" width="13.5" style="241" customWidth="1"/>
    <col min="6" max="6" width="17.16015625" style="241" customWidth="1"/>
    <col min="7" max="8" width="12.16015625" style="230" bestFit="1" customWidth="1"/>
    <col min="9" max="16384" width="10.5" style="230" customWidth="1"/>
  </cols>
  <sheetData>
    <row r="1" spans="1:6" s="200" customFormat="1" ht="12.75" customHeight="1">
      <c r="A1" s="64" t="s">
        <v>569</v>
      </c>
      <c r="B1" s="65"/>
      <c r="C1" s="82"/>
      <c r="D1" s="65"/>
      <c r="E1" s="65"/>
      <c r="F1" s="65"/>
    </row>
    <row r="2" spans="1:6" s="200" customFormat="1" ht="12.75" customHeight="1">
      <c r="A2" s="64" t="s">
        <v>570</v>
      </c>
      <c r="B2" s="65"/>
      <c r="C2" s="82"/>
      <c r="D2" s="65"/>
      <c r="E2" s="65"/>
      <c r="F2" s="65"/>
    </row>
    <row r="3" spans="1:6" s="200" customFormat="1" ht="13.5" customHeight="1">
      <c r="A3" s="66" t="s">
        <v>2</v>
      </c>
      <c r="B3" s="66" t="s">
        <v>305</v>
      </c>
      <c r="C3" s="83"/>
      <c r="D3" s="67"/>
      <c r="E3" s="67"/>
      <c r="F3" s="67"/>
    </row>
    <row r="4" spans="1:6" s="200" customFormat="1" ht="12.75" customHeight="1">
      <c r="A4" s="68"/>
      <c r="B4" s="68"/>
      <c r="C4" s="84"/>
      <c r="D4" s="68"/>
      <c r="E4" s="68"/>
      <c r="F4" s="68"/>
    </row>
    <row r="5" spans="1:6" s="200" customFormat="1" ht="22.5">
      <c r="A5" s="72" t="s">
        <v>4</v>
      </c>
      <c r="B5" s="72" t="s">
        <v>5</v>
      </c>
      <c r="C5" s="72" t="s">
        <v>6</v>
      </c>
      <c r="D5" s="72" t="s">
        <v>7</v>
      </c>
      <c r="E5" s="72" t="s">
        <v>8</v>
      </c>
      <c r="F5" s="72" t="s">
        <v>9</v>
      </c>
    </row>
    <row r="6" spans="1:6" s="200" customFormat="1" ht="11.25">
      <c r="A6" s="72" t="s">
        <v>10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</row>
    <row r="7" spans="1:6" s="206" customFormat="1" ht="18" customHeight="1">
      <c r="A7" s="201"/>
      <c r="B7" s="202" t="s">
        <v>571</v>
      </c>
      <c r="C7" s="203"/>
      <c r="D7" s="204"/>
      <c r="E7" s="205"/>
      <c r="F7" s="205"/>
    </row>
    <row r="8" spans="1:6" s="200" customFormat="1" ht="24" customHeight="1">
      <c r="A8" s="207">
        <v>1</v>
      </c>
      <c r="B8" s="208" t="s">
        <v>572</v>
      </c>
      <c r="C8" s="209" t="s">
        <v>53</v>
      </c>
      <c r="D8" s="210">
        <v>1</v>
      </c>
      <c r="E8" s="242"/>
      <c r="F8" s="211">
        <f>ROUND(D8*E8,2)</f>
        <v>0</v>
      </c>
    </row>
    <row r="9" spans="1:10" s="217" customFormat="1" ht="30" customHeight="1">
      <c r="A9" s="212"/>
      <c r="B9" s="213" t="s">
        <v>573</v>
      </c>
      <c r="C9" s="214" t="s">
        <v>53</v>
      </c>
      <c r="D9" s="215">
        <v>1</v>
      </c>
      <c r="E9" s="243"/>
      <c r="F9" s="216"/>
      <c r="H9" s="218"/>
      <c r="J9" s="200"/>
    </row>
    <row r="10" spans="1:10" s="217" customFormat="1" ht="27" customHeight="1">
      <c r="A10" s="212"/>
      <c r="B10" s="213" t="s">
        <v>574</v>
      </c>
      <c r="C10" s="214" t="s">
        <v>63</v>
      </c>
      <c r="D10" s="215">
        <v>1</v>
      </c>
      <c r="E10" s="244"/>
      <c r="F10" s="216"/>
      <c r="J10" s="200"/>
    </row>
    <row r="11" spans="1:10" s="217" customFormat="1" ht="24" customHeight="1">
      <c r="A11" s="212"/>
      <c r="B11" s="213" t="s">
        <v>575</v>
      </c>
      <c r="C11" s="214" t="s">
        <v>63</v>
      </c>
      <c r="D11" s="215">
        <v>1</v>
      </c>
      <c r="E11" s="243"/>
      <c r="F11" s="216"/>
      <c r="J11" s="200"/>
    </row>
    <row r="12" spans="1:10" s="217" customFormat="1" ht="27" customHeight="1">
      <c r="A12" s="212"/>
      <c r="B12" s="213" t="s">
        <v>576</v>
      </c>
      <c r="C12" s="214" t="s">
        <v>63</v>
      </c>
      <c r="D12" s="215">
        <v>1</v>
      </c>
      <c r="E12" s="243"/>
      <c r="F12" s="216"/>
      <c r="J12" s="200"/>
    </row>
    <row r="13" spans="1:10" s="217" customFormat="1" ht="24" customHeight="1">
      <c r="A13" s="212"/>
      <c r="B13" s="213" t="s">
        <v>577</v>
      </c>
      <c r="C13" s="214" t="s">
        <v>63</v>
      </c>
      <c r="D13" s="215">
        <v>1</v>
      </c>
      <c r="E13" s="243"/>
      <c r="F13" s="216"/>
      <c r="J13" s="200"/>
    </row>
    <row r="14" spans="1:10" s="217" customFormat="1" ht="27" customHeight="1">
      <c r="A14" s="212"/>
      <c r="B14" s="213" t="s">
        <v>578</v>
      </c>
      <c r="C14" s="214" t="s">
        <v>63</v>
      </c>
      <c r="D14" s="215">
        <v>1</v>
      </c>
      <c r="E14" s="243"/>
      <c r="F14" s="216"/>
      <c r="J14" s="200"/>
    </row>
    <row r="15" spans="1:10" s="217" customFormat="1" ht="27" customHeight="1">
      <c r="A15" s="212"/>
      <c r="B15" s="213" t="s">
        <v>579</v>
      </c>
      <c r="C15" s="214" t="s">
        <v>63</v>
      </c>
      <c r="D15" s="215">
        <v>1</v>
      </c>
      <c r="E15" s="243"/>
      <c r="F15" s="216"/>
      <c r="J15" s="200"/>
    </row>
    <row r="16" spans="1:10" s="217" customFormat="1" ht="37.5" customHeight="1">
      <c r="A16" s="212"/>
      <c r="B16" s="213" t="s">
        <v>580</v>
      </c>
      <c r="C16" s="214" t="s">
        <v>63</v>
      </c>
      <c r="D16" s="215">
        <v>1</v>
      </c>
      <c r="E16" s="243"/>
      <c r="F16" s="216"/>
      <c r="J16" s="200"/>
    </row>
    <row r="17" spans="1:10" s="217" customFormat="1" ht="24" customHeight="1">
      <c r="A17" s="212"/>
      <c r="B17" s="213" t="s">
        <v>581</v>
      </c>
      <c r="C17" s="214" t="s">
        <v>63</v>
      </c>
      <c r="D17" s="215">
        <v>1</v>
      </c>
      <c r="E17" s="243"/>
      <c r="F17" s="216"/>
      <c r="J17" s="200"/>
    </row>
    <row r="18" spans="1:10" s="217" customFormat="1" ht="24.75" customHeight="1">
      <c r="A18" s="212"/>
      <c r="B18" s="213" t="s">
        <v>582</v>
      </c>
      <c r="C18" s="214" t="s">
        <v>63</v>
      </c>
      <c r="D18" s="215">
        <v>1</v>
      </c>
      <c r="E18" s="243"/>
      <c r="F18" s="216"/>
      <c r="J18" s="200"/>
    </row>
    <row r="19" spans="1:10" s="217" customFormat="1" ht="49.5" customHeight="1">
      <c r="A19" s="212"/>
      <c r="B19" s="213" t="s">
        <v>583</v>
      </c>
      <c r="C19" s="214" t="s">
        <v>63</v>
      </c>
      <c r="D19" s="215">
        <v>1</v>
      </c>
      <c r="E19" s="243"/>
      <c r="F19" s="216"/>
      <c r="J19" s="200"/>
    </row>
    <row r="20" spans="1:10" s="217" customFormat="1" ht="48" customHeight="1">
      <c r="A20" s="212"/>
      <c r="B20" s="213" t="s">
        <v>584</v>
      </c>
      <c r="C20" s="214" t="s">
        <v>63</v>
      </c>
      <c r="D20" s="215">
        <v>2</v>
      </c>
      <c r="E20" s="243"/>
      <c r="F20" s="216"/>
      <c r="J20" s="200"/>
    </row>
    <row r="21" spans="1:10" s="217" customFormat="1" ht="18.75" customHeight="1">
      <c r="A21" s="212"/>
      <c r="B21" s="213" t="s">
        <v>585</v>
      </c>
      <c r="C21" s="214" t="s">
        <v>63</v>
      </c>
      <c r="D21" s="215">
        <v>1</v>
      </c>
      <c r="E21" s="243"/>
      <c r="F21" s="216"/>
      <c r="J21" s="200"/>
    </row>
    <row r="22" spans="1:10" s="217" customFormat="1" ht="26.25" customHeight="1">
      <c r="A22" s="212"/>
      <c r="B22" s="213" t="s">
        <v>586</v>
      </c>
      <c r="C22" s="214" t="s">
        <v>63</v>
      </c>
      <c r="D22" s="215">
        <v>1</v>
      </c>
      <c r="E22" s="243"/>
      <c r="F22" s="219"/>
      <c r="J22" s="200"/>
    </row>
    <row r="23" spans="1:10" s="220" customFormat="1" ht="19.5" customHeight="1">
      <c r="A23" s="212"/>
      <c r="B23" s="213" t="s">
        <v>587</v>
      </c>
      <c r="C23" s="214" t="s">
        <v>63</v>
      </c>
      <c r="D23" s="215">
        <v>2</v>
      </c>
      <c r="E23" s="243"/>
      <c r="F23" s="216"/>
      <c r="J23" s="200"/>
    </row>
    <row r="24" spans="1:6" s="200" customFormat="1" ht="13.5" customHeight="1">
      <c r="A24" s="212"/>
      <c r="B24" s="213"/>
      <c r="C24" s="214"/>
      <c r="D24" s="215"/>
      <c r="E24" s="243"/>
      <c r="F24" s="216"/>
    </row>
    <row r="25" spans="1:10" s="221" customFormat="1" ht="24" customHeight="1">
      <c r="A25" s="207">
        <v>2</v>
      </c>
      <c r="B25" s="208" t="s">
        <v>588</v>
      </c>
      <c r="C25" s="209" t="s">
        <v>53</v>
      </c>
      <c r="D25" s="210">
        <v>1</v>
      </c>
      <c r="E25" s="242"/>
      <c r="F25" s="211">
        <f>ROUND(D25*E25,2)</f>
        <v>0</v>
      </c>
      <c r="J25" s="200"/>
    </row>
    <row r="26" spans="1:10" s="220" customFormat="1" ht="27.75" customHeight="1">
      <c r="A26" s="212"/>
      <c r="B26" s="213" t="s">
        <v>589</v>
      </c>
      <c r="C26" s="214" t="s">
        <v>63</v>
      </c>
      <c r="D26" s="215">
        <v>6</v>
      </c>
      <c r="E26" s="243"/>
      <c r="F26" s="216"/>
      <c r="J26" s="200"/>
    </row>
    <row r="27" spans="1:10" s="220" customFormat="1" ht="21" customHeight="1">
      <c r="A27" s="212"/>
      <c r="B27" s="213" t="s">
        <v>590</v>
      </c>
      <c r="C27" s="214" t="s">
        <v>63</v>
      </c>
      <c r="D27" s="215">
        <v>6</v>
      </c>
      <c r="E27" s="243"/>
      <c r="F27" s="216"/>
      <c r="J27" s="200"/>
    </row>
    <row r="28" spans="1:10" s="220" customFormat="1" ht="26.25" customHeight="1">
      <c r="A28" s="212"/>
      <c r="B28" s="213" t="s">
        <v>591</v>
      </c>
      <c r="C28" s="214" t="s">
        <v>63</v>
      </c>
      <c r="D28" s="215">
        <v>3</v>
      </c>
      <c r="E28" s="243"/>
      <c r="F28" s="216"/>
      <c r="J28" s="200"/>
    </row>
    <row r="29" spans="1:10" s="220" customFormat="1" ht="24.75" customHeight="1">
      <c r="A29" s="212"/>
      <c r="B29" s="213" t="s">
        <v>592</v>
      </c>
      <c r="C29" s="214" t="s">
        <v>63</v>
      </c>
      <c r="D29" s="215">
        <v>6</v>
      </c>
      <c r="E29" s="243"/>
      <c r="F29" s="222"/>
      <c r="J29" s="200"/>
    </row>
    <row r="30" spans="1:10" s="220" customFormat="1" ht="38.25" customHeight="1">
      <c r="A30" s="212"/>
      <c r="B30" s="213" t="s">
        <v>593</v>
      </c>
      <c r="C30" s="214" t="s">
        <v>63</v>
      </c>
      <c r="D30" s="215">
        <v>6</v>
      </c>
      <c r="E30" s="243"/>
      <c r="F30" s="216"/>
      <c r="J30" s="200"/>
    </row>
    <row r="31" spans="1:10" s="220" customFormat="1" ht="15.75" customHeight="1">
      <c r="A31" s="212"/>
      <c r="B31" s="213" t="s">
        <v>594</v>
      </c>
      <c r="C31" s="214" t="s">
        <v>63</v>
      </c>
      <c r="D31" s="215">
        <v>6</v>
      </c>
      <c r="E31" s="243"/>
      <c r="F31" s="216"/>
      <c r="J31" s="200"/>
    </row>
    <row r="32" spans="1:6" s="200" customFormat="1" ht="14.25" customHeight="1">
      <c r="A32" s="212"/>
      <c r="B32" s="213"/>
      <c r="C32" s="214"/>
      <c r="D32" s="215"/>
      <c r="E32" s="243"/>
      <c r="F32" s="216"/>
    </row>
    <row r="33" spans="1:6" s="200" customFormat="1" ht="24" customHeight="1">
      <c r="A33" s="207">
        <v>3</v>
      </c>
      <c r="B33" s="208" t="s">
        <v>595</v>
      </c>
      <c r="C33" s="209" t="s">
        <v>53</v>
      </c>
      <c r="D33" s="210">
        <v>1</v>
      </c>
      <c r="E33" s="242"/>
      <c r="F33" s="211">
        <f>ROUND(D33*E33,2)</f>
        <v>0</v>
      </c>
    </row>
    <row r="34" spans="1:10" s="221" customFormat="1" ht="48.75" customHeight="1">
      <c r="A34" s="212"/>
      <c r="B34" s="213" t="s">
        <v>596</v>
      </c>
      <c r="C34" s="214" t="s">
        <v>63</v>
      </c>
      <c r="D34" s="215">
        <v>3</v>
      </c>
      <c r="E34" s="243"/>
      <c r="F34" s="216"/>
      <c r="J34" s="200"/>
    </row>
    <row r="35" spans="1:10" s="220" customFormat="1" ht="24" customHeight="1">
      <c r="A35" s="212"/>
      <c r="B35" s="213" t="s">
        <v>597</v>
      </c>
      <c r="C35" s="214" t="s">
        <v>63</v>
      </c>
      <c r="D35" s="215">
        <v>3</v>
      </c>
      <c r="E35" s="243"/>
      <c r="F35" s="216"/>
      <c r="J35" s="200"/>
    </row>
    <row r="36" spans="1:10" s="221" customFormat="1" ht="24" customHeight="1">
      <c r="A36" s="212"/>
      <c r="B36" s="213" t="s">
        <v>598</v>
      </c>
      <c r="C36" s="214" t="s">
        <v>63</v>
      </c>
      <c r="D36" s="215">
        <v>3</v>
      </c>
      <c r="E36" s="243"/>
      <c r="F36" s="216"/>
      <c r="J36" s="200"/>
    </row>
    <row r="37" spans="1:10" s="221" customFormat="1" ht="25.5" customHeight="1">
      <c r="A37" s="212"/>
      <c r="B37" s="213" t="s">
        <v>599</v>
      </c>
      <c r="C37" s="214" t="s">
        <v>63</v>
      </c>
      <c r="D37" s="215">
        <v>3</v>
      </c>
      <c r="E37" s="243"/>
      <c r="F37" s="216"/>
      <c r="J37" s="200"/>
    </row>
    <row r="38" spans="1:10" s="221" customFormat="1" ht="26.25" customHeight="1">
      <c r="A38" s="212"/>
      <c r="B38" s="213" t="s">
        <v>600</v>
      </c>
      <c r="C38" s="214" t="s">
        <v>63</v>
      </c>
      <c r="D38" s="215">
        <v>1</v>
      </c>
      <c r="E38" s="243"/>
      <c r="F38" s="216"/>
      <c r="J38" s="200"/>
    </row>
    <row r="39" spans="1:10" s="221" customFormat="1" ht="27.75" customHeight="1">
      <c r="A39" s="212"/>
      <c r="B39" s="213" t="s">
        <v>601</v>
      </c>
      <c r="C39" s="214" t="s">
        <v>63</v>
      </c>
      <c r="D39" s="215">
        <v>1</v>
      </c>
      <c r="E39" s="243"/>
      <c r="F39" s="216"/>
      <c r="J39" s="200"/>
    </row>
    <row r="40" spans="1:10" s="221" customFormat="1" ht="27" customHeight="1">
      <c r="A40" s="212"/>
      <c r="B40" s="213" t="s">
        <v>602</v>
      </c>
      <c r="C40" s="214"/>
      <c r="D40" s="215">
        <v>1</v>
      </c>
      <c r="E40" s="243"/>
      <c r="F40" s="223"/>
      <c r="J40" s="200"/>
    </row>
    <row r="41" spans="1:6" s="200" customFormat="1" ht="13.5" customHeight="1">
      <c r="A41" s="212"/>
      <c r="B41" s="213"/>
      <c r="C41" s="214"/>
      <c r="D41" s="215"/>
      <c r="E41" s="243"/>
      <c r="F41" s="216"/>
    </row>
    <row r="42" spans="1:6" s="200" customFormat="1" ht="24" customHeight="1">
      <c r="A42" s="207">
        <v>4</v>
      </c>
      <c r="B42" s="208" t="s">
        <v>603</v>
      </c>
      <c r="C42" s="209" t="s">
        <v>53</v>
      </c>
      <c r="D42" s="210">
        <v>1</v>
      </c>
      <c r="E42" s="242"/>
      <c r="F42" s="211">
        <f>ROUND(D42*E42,2)</f>
        <v>0</v>
      </c>
    </row>
    <row r="43" spans="1:10" s="220" customFormat="1" ht="27.75" customHeight="1">
      <c r="A43" s="212"/>
      <c r="B43" s="213" t="s">
        <v>604</v>
      </c>
      <c r="C43" s="214" t="s">
        <v>53</v>
      </c>
      <c r="D43" s="215">
        <v>1</v>
      </c>
      <c r="E43" s="243"/>
      <c r="F43" s="216"/>
      <c r="J43" s="200"/>
    </row>
    <row r="44" spans="1:10" s="220" customFormat="1" ht="27.75" customHeight="1">
      <c r="A44" s="212"/>
      <c r="B44" s="213" t="s">
        <v>574</v>
      </c>
      <c r="C44" s="214" t="s">
        <v>63</v>
      </c>
      <c r="D44" s="215">
        <v>3</v>
      </c>
      <c r="E44" s="243"/>
      <c r="F44" s="224"/>
      <c r="J44" s="200"/>
    </row>
    <row r="45" spans="1:10" s="220" customFormat="1" ht="27.75" customHeight="1">
      <c r="A45" s="212"/>
      <c r="B45" s="213" t="s">
        <v>605</v>
      </c>
      <c r="C45" s="214" t="s">
        <v>63</v>
      </c>
      <c r="D45" s="215">
        <v>1</v>
      </c>
      <c r="E45" s="243"/>
      <c r="F45" s="224"/>
      <c r="J45" s="200"/>
    </row>
    <row r="46" spans="1:10" s="220" customFormat="1" ht="18.75" customHeight="1">
      <c r="A46" s="212"/>
      <c r="B46" s="213" t="s">
        <v>606</v>
      </c>
      <c r="C46" s="214" t="s">
        <v>63</v>
      </c>
      <c r="D46" s="215">
        <v>2</v>
      </c>
      <c r="E46" s="243"/>
      <c r="F46" s="216"/>
      <c r="J46" s="200"/>
    </row>
    <row r="47" spans="1:10" s="220" customFormat="1" ht="18.75" customHeight="1">
      <c r="A47" s="212"/>
      <c r="B47" s="213" t="s">
        <v>607</v>
      </c>
      <c r="C47" s="214" t="s">
        <v>63</v>
      </c>
      <c r="D47" s="215">
        <v>1</v>
      </c>
      <c r="E47" s="243"/>
      <c r="F47" s="216"/>
      <c r="J47" s="200"/>
    </row>
    <row r="48" spans="1:10" s="221" customFormat="1" ht="27.75" customHeight="1">
      <c r="A48" s="212"/>
      <c r="B48" s="213" t="s">
        <v>608</v>
      </c>
      <c r="C48" s="214" t="s">
        <v>63</v>
      </c>
      <c r="D48" s="215">
        <v>1</v>
      </c>
      <c r="E48" s="243"/>
      <c r="F48" s="216"/>
      <c r="J48" s="200"/>
    </row>
    <row r="49" spans="1:10" s="220" customFormat="1" ht="27.75" customHeight="1">
      <c r="A49" s="212"/>
      <c r="B49" s="213" t="s">
        <v>609</v>
      </c>
      <c r="C49" s="214" t="s">
        <v>63</v>
      </c>
      <c r="D49" s="215">
        <v>1</v>
      </c>
      <c r="E49" s="243"/>
      <c r="F49" s="216"/>
      <c r="J49" s="200"/>
    </row>
    <row r="50" spans="1:10" s="220" customFormat="1" ht="26.25" customHeight="1">
      <c r="A50" s="212"/>
      <c r="B50" s="213" t="s">
        <v>610</v>
      </c>
      <c r="C50" s="214" t="s">
        <v>63</v>
      </c>
      <c r="D50" s="215">
        <v>2</v>
      </c>
      <c r="E50" s="243"/>
      <c r="F50" s="216"/>
      <c r="J50" s="200"/>
    </row>
    <row r="51" spans="1:10" ht="12" customHeight="1">
      <c r="A51" s="225"/>
      <c r="B51" s="226"/>
      <c r="C51" s="227"/>
      <c r="D51" s="228"/>
      <c r="E51" s="245"/>
      <c r="F51" s="229"/>
      <c r="J51" s="200"/>
    </row>
    <row r="52" spans="1:8" s="200" customFormat="1" ht="40.5" customHeight="1">
      <c r="A52" s="231">
        <v>5</v>
      </c>
      <c r="B52" s="232" t="s">
        <v>997</v>
      </c>
      <c r="C52" s="233" t="s">
        <v>53</v>
      </c>
      <c r="D52" s="234">
        <v>1</v>
      </c>
      <c r="E52" s="246"/>
      <c r="F52" s="211">
        <f>ROUND(D52*E52,2)</f>
        <v>0</v>
      </c>
      <c r="H52" s="235"/>
    </row>
    <row r="53" spans="1:7" s="206" customFormat="1" ht="26.25" customHeight="1">
      <c r="A53" s="201"/>
      <c r="B53" s="202" t="s">
        <v>55</v>
      </c>
      <c r="C53" s="203"/>
      <c r="D53" s="204"/>
      <c r="E53" s="205"/>
      <c r="F53" s="205">
        <f>SUM(F8:F52)</f>
        <v>0</v>
      </c>
      <c r="G53" s="236"/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selection activeCell="A1" sqref="A1"/>
    </sheetView>
  </sheetViews>
  <sheetFormatPr defaultColWidth="10.5" defaultRowHeight="12" customHeight="1"/>
  <cols>
    <col min="1" max="1" width="6.5" style="237" customWidth="1"/>
    <col min="2" max="2" width="70.83203125" style="238" customWidth="1"/>
    <col min="3" max="3" width="5.66015625" style="239" customWidth="1"/>
    <col min="4" max="4" width="11.33203125" style="240" customWidth="1"/>
    <col min="5" max="5" width="13.5" style="241" customWidth="1"/>
    <col min="6" max="6" width="16.16015625" style="241" customWidth="1"/>
    <col min="7" max="10" width="10.5" style="230" customWidth="1"/>
    <col min="11" max="16384" width="10.5" style="230" customWidth="1"/>
  </cols>
  <sheetData>
    <row r="1" spans="1:6" s="200" customFormat="1" ht="12.75" customHeight="1">
      <c r="A1" s="64" t="s">
        <v>569</v>
      </c>
      <c r="B1" s="65"/>
      <c r="C1" s="82"/>
      <c r="D1" s="65"/>
      <c r="E1" s="65"/>
      <c r="F1" s="65"/>
    </row>
    <row r="2" spans="1:6" s="200" customFormat="1" ht="12.75" customHeight="1">
      <c r="A2" s="64" t="s">
        <v>570</v>
      </c>
      <c r="B2" s="65"/>
      <c r="C2" s="82"/>
      <c r="D2" s="65"/>
      <c r="E2" s="65"/>
      <c r="F2" s="65"/>
    </row>
    <row r="3" spans="1:6" s="200" customFormat="1" ht="13.5" customHeight="1">
      <c r="A3" s="66" t="s">
        <v>659</v>
      </c>
      <c r="B3" s="66"/>
      <c r="C3" s="83"/>
      <c r="D3" s="67"/>
      <c r="E3" s="67"/>
      <c r="F3" s="67"/>
    </row>
    <row r="4" spans="1:6" s="200" customFormat="1" ht="12" customHeight="1">
      <c r="A4" s="68"/>
      <c r="B4" s="68"/>
      <c r="C4" s="84"/>
      <c r="D4" s="68"/>
      <c r="E4" s="68"/>
      <c r="F4" s="68"/>
    </row>
    <row r="5" spans="1:6" s="200" customFormat="1" ht="28.5" customHeight="1">
      <c r="A5" s="72" t="s">
        <v>4</v>
      </c>
      <c r="B5" s="72" t="s">
        <v>5</v>
      </c>
      <c r="C5" s="72" t="s">
        <v>6</v>
      </c>
      <c r="D5" s="72" t="s">
        <v>7</v>
      </c>
      <c r="E5" s="72" t="s">
        <v>8</v>
      </c>
      <c r="F5" s="72" t="s">
        <v>9</v>
      </c>
    </row>
    <row r="6" spans="1:6" s="200" customFormat="1" ht="12.75" customHeight="1">
      <c r="A6" s="72" t="s">
        <v>10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</row>
    <row r="7" spans="1:6" s="206" customFormat="1" ht="24" customHeight="1">
      <c r="A7" s="201"/>
      <c r="B7" s="202" t="s">
        <v>571</v>
      </c>
      <c r="C7" s="203"/>
      <c r="D7" s="204"/>
      <c r="E7" s="205"/>
      <c r="F7" s="205"/>
    </row>
    <row r="8" spans="1:6" s="247" customFormat="1" ht="27" customHeight="1">
      <c r="A8" s="207">
        <v>1</v>
      </c>
      <c r="B8" s="208" t="s">
        <v>611</v>
      </c>
      <c r="C8" s="209" t="s">
        <v>53</v>
      </c>
      <c r="D8" s="210">
        <v>1</v>
      </c>
      <c r="E8" s="242"/>
      <c r="F8" s="211">
        <f>ROUND(D8*E8,2)</f>
        <v>0</v>
      </c>
    </row>
    <row r="9" spans="1:9" s="220" customFormat="1" ht="32.25" customHeight="1">
      <c r="A9" s="212"/>
      <c r="B9" s="213" t="s">
        <v>612</v>
      </c>
      <c r="C9" s="214" t="s">
        <v>63</v>
      </c>
      <c r="D9" s="215">
        <v>2</v>
      </c>
      <c r="E9" s="243"/>
      <c r="F9" s="248"/>
      <c r="G9" s="249"/>
      <c r="H9" s="249"/>
      <c r="I9" s="247"/>
    </row>
    <row r="10" spans="1:9" s="220" customFormat="1" ht="27.75" customHeight="1">
      <c r="A10" s="212"/>
      <c r="B10" s="213" t="s">
        <v>613</v>
      </c>
      <c r="C10" s="214" t="s">
        <v>63</v>
      </c>
      <c r="D10" s="215">
        <v>3</v>
      </c>
      <c r="E10" s="243"/>
      <c r="F10" s="216"/>
      <c r="G10" s="249"/>
      <c r="H10" s="249"/>
      <c r="I10" s="247"/>
    </row>
    <row r="11" spans="1:9" s="220" customFormat="1" ht="40.5" customHeight="1">
      <c r="A11" s="212"/>
      <c r="B11" s="213" t="s">
        <v>614</v>
      </c>
      <c r="C11" s="214" t="s">
        <v>63</v>
      </c>
      <c r="D11" s="215">
        <v>1</v>
      </c>
      <c r="E11" s="268"/>
      <c r="F11" s="216"/>
      <c r="I11" s="247"/>
    </row>
    <row r="12" spans="1:9" s="220" customFormat="1" ht="30" customHeight="1">
      <c r="A12" s="212"/>
      <c r="B12" s="213" t="s">
        <v>615</v>
      </c>
      <c r="C12" s="214" t="s">
        <v>63</v>
      </c>
      <c r="D12" s="215">
        <v>2</v>
      </c>
      <c r="E12" s="243"/>
      <c r="F12" s="216"/>
      <c r="I12" s="247"/>
    </row>
    <row r="13" spans="1:9" s="220" customFormat="1" ht="31.5" customHeight="1">
      <c r="A13" s="212"/>
      <c r="B13" s="213" t="s">
        <v>616</v>
      </c>
      <c r="C13" s="214" t="s">
        <v>63</v>
      </c>
      <c r="D13" s="215">
        <v>1</v>
      </c>
      <c r="E13" s="243"/>
      <c r="F13" s="216"/>
      <c r="I13" s="247"/>
    </row>
    <row r="14" spans="1:9" s="220" customFormat="1" ht="39.75" customHeight="1">
      <c r="A14" s="212"/>
      <c r="B14" s="213" t="s">
        <v>617</v>
      </c>
      <c r="C14" s="214" t="s">
        <v>63</v>
      </c>
      <c r="D14" s="215">
        <v>1</v>
      </c>
      <c r="E14" s="243"/>
      <c r="F14" s="216"/>
      <c r="I14" s="247"/>
    </row>
    <row r="15" spans="1:9" s="220" customFormat="1" ht="30.75" customHeight="1">
      <c r="A15" s="212"/>
      <c r="B15" s="213" t="s">
        <v>618</v>
      </c>
      <c r="C15" s="214" t="s">
        <v>63</v>
      </c>
      <c r="D15" s="215">
        <v>2</v>
      </c>
      <c r="E15" s="243"/>
      <c r="F15" s="216"/>
      <c r="I15" s="247"/>
    </row>
    <row r="16" spans="1:9" s="220" customFormat="1" ht="42" customHeight="1">
      <c r="A16" s="212"/>
      <c r="B16" s="213" t="s">
        <v>619</v>
      </c>
      <c r="C16" s="214" t="s">
        <v>63</v>
      </c>
      <c r="D16" s="215">
        <v>3</v>
      </c>
      <c r="E16" s="243"/>
      <c r="F16" s="216"/>
      <c r="I16" s="247"/>
    </row>
    <row r="17" spans="1:9" s="220" customFormat="1" ht="23.25" customHeight="1">
      <c r="A17" s="212"/>
      <c r="B17" s="213" t="s">
        <v>620</v>
      </c>
      <c r="C17" s="214" t="s">
        <v>63</v>
      </c>
      <c r="D17" s="215">
        <v>1</v>
      </c>
      <c r="E17" s="243"/>
      <c r="F17" s="216"/>
      <c r="I17" s="247"/>
    </row>
    <row r="18" spans="1:9" s="220" customFormat="1" ht="24.75" customHeight="1">
      <c r="A18" s="212"/>
      <c r="B18" s="213" t="s">
        <v>621</v>
      </c>
      <c r="C18" s="214" t="s">
        <v>63</v>
      </c>
      <c r="D18" s="215">
        <v>2</v>
      </c>
      <c r="E18" s="243"/>
      <c r="F18" s="216"/>
      <c r="I18" s="247"/>
    </row>
    <row r="19" spans="1:9" s="220" customFormat="1" ht="30.75" customHeight="1">
      <c r="A19" s="212"/>
      <c r="B19" s="213" t="s">
        <v>622</v>
      </c>
      <c r="C19" s="214" t="s">
        <v>63</v>
      </c>
      <c r="D19" s="215">
        <v>1</v>
      </c>
      <c r="E19" s="243"/>
      <c r="F19" s="216"/>
      <c r="I19" s="247"/>
    </row>
    <row r="20" spans="1:9" s="220" customFormat="1" ht="19.5" customHeight="1">
      <c r="A20" s="212"/>
      <c r="B20" s="213" t="s">
        <v>623</v>
      </c>
      <c r="C20" s="214" t="s">
        <v>63</v>
      </c>
      <c r="D20" s="215">
        <v>1</v>
      </c>
      <c r="E20" s="243"/>
      <c r="F20" s="216"/>
      <c r="I20" s="247"/>
    </row>
    <row r="21" spans="1:9" s="220" customFormat="1" ht="26.25" customHeight="1">
      <c r="A21" s="212"/>
      <c r="B21" s="213" t="s">
        <v>598</v>
      </c>
      <c r="C21" s="214"/>
      <c r="D21" s="215">
        <v>1</v>
      </c>
      <c r="E21" s="243"/>
      <c r="F21" s="216"/>
      <c r="I21" s="247"/>
    </row>
    <row r="22" spans="1:9" s="220" customFormat="1" ht="26.25" customHeight="1">
      <c r="A22" s="212"/>
      <c r="B22" s="213" t="s">
        <v>624</v>
      </c>
      <c r="C22" s="214" t="s">
        <v>63</v>
      </c>
      <c r="D22" s="215">
        <v>1</v>
      </c>
      <c r="E22" s="243"/>
      <c r="F22" s="216"/>
      <c r="I22" s="247"/>
    </row>
    <row r="23" spans="1:9" s="220" customFormat="1" ht="28.5" customHeight="1">
      <c r="A23" s="212"/>
      <c r="B23" s="213" t="s">
        <v>625</v>
      </c>
      <c r="C23" s="214" t="s">
        <v>63</v>
      </c>
      <c r="D23" s="215">
        <v>1</v>
      </c>
      <c r="E23" s="243"/>
      <c r="F23" s="216"/>
      <c r="I23" s="247"/>
    </row>
    <row r="24" spans="1:9" s="220" customFormat="1" ht="30" customHeight="1">
      <c r="A24" s="212"/>
      <c r="B24" s="213" t="s">
        <v>626</v>
      </c>
      <c r="C24" s="214" t="s">
        <v>63</v>
      </c>
      <c r="D24" s="215">
        <v>1</v>
      </c>
      <c r="E24" s="243"/>
      <c r="F24" s="216"/>
      <c r="I24" s="247"/>
    </row>
    <row r="25" spans="1:9" s="220" customFormat="1" ht="18" customHeight="1">
      <c r="A25" s="212"/>
      <c r="B25" s="213" t="s">
        <v>627</v>
      </c>
      <c r="C25" s="214" t="s">
        <v>63</v>
      </c>
      <c r="D25" s="215">
        <v>2</v>
      </c>
      <c r="E25" s="243"/>
      <c r="F25" s="216"/>
      <c r="I25" s="247"/>
    </row>
    <row r="26" spans="1:9" s="220" customFormat="1" ht="18.75" customHeight="1">
      <c r="A26" s="212"/>
      <c r="B26" s="213" t="s">
        <v>628</v>
      </c>
      <c r="C26" s="214" t="s">
        <v>63</v>
      </c>
      <c r="D26" s="215">
        <v>2</v>
      </c>
      <c r="E26" s="269"/>
      <c r="F26" s="216"/>
      <c r="I26" s="247"/>
    </row>
    <row r="27" spans="1:9" s="220" customFormat="1" ht="19.5" customHeight="1">
      <c r="A27" s="212"/>
      <c r="B27" s="213" t="s">
        <v>629</v>
      </c>
      <c r="C27" s="214" t="s">
        <v>63</v>
      </c>
      <c r="D27" s="215">
        <v>1</v>
      </c>
      <c r="E27" s="243"/>
      <c r="F27" s="216"/>
      <c r="I27" s="247"/>
    </row>
    <row r="28" spans="1:9" s="220" customFormat="1" ht="27" customHeight="1">
      <c r="A28" s="212"/>
      <c r="B28" s="213" t="s">
        <v>630</v>
      </c>
      <c r="C28" s="214" t="s">
        <v>63</v>
      </c>
      <c r="D28" s="215">
        <v>2</v>
      </c>
      <c r="E28" s="243"/>
      <c r="F28" s="216"/>
      <c r="I28" s="247"/>
    </row>
    <row r="29" spans="1:9" s="220" customFormat="1" ht="27" customHeight="1">
      <c r="A29" s="212"/>
      <c r="B29" s="213" t="s">
        <v>631</v>
      </c>
      <c r="C29" s="214" t="s">
        <v>63</v>
      </c>
      <c r="D29" s="215">
        <v>1</v>
      </c>
      <c r="E29" s="243"/>
      <c r="F29" s="216"/>
      <c r="I29" s="247"/>
    </row>
    <row r="30" spans="1:9" s="220" customFormat="1" ht="18" customHeight="1">
      <c r="A30" s="212"/>
      <c r="B30" s="213" t="s">
        <v>632</v>
      </c>
      <c r="C30" s="214" t="s">
        <v>63</v>
      </c>
      <c r="D30" s="215">
        <v>1</v>
      </c>
      <c r="E30" s="243"/>
      <c r="F30" s="216"/>
      <c r="I30" s="247"/>
    </row>
    <row r="31" spans="1:9" s="220" customFormat="1" ht="16.5" customHeight="1">
      <c r="A31" s="212"/>
      <c r="B31" s="213" t="s">
        <v>633</v>
      </c>
      <c r="C31" s="214" t="s">
        <v>63</v>
      </c>
      <c r="D31" s="215">
        <v>1</v>
      </c>
      <c r="E31" s="243"/>
      <c r="F31" s="216"/>
      <c r="I31" s="247"/>
    </row>
    <row r="32" spans="1:9" s="220" customFormat="1" ht="18.75" customHeight="1">
      <c r="A32" s="212"/>
      <c r="B32" s="213" t="s">
        <v>634</v>
      </c>
      <c r="C32" s="214" t="s">
        <v>63</v>
      </c>
      <c r="D32" s="215">
        <v>2</v>
      </c>
      <c r="E32" s="243"/>
      <c r="F32" s="216"/>
      <c r="I32" s="247"/>
    </row>
    <row r="33" spans="1:9" s="220" customFormat="1" ht="18" customHeight="1">
      <c r="A33" s="212"/>
      <c r="B33" s="213" t="s">
        <v>635</v>
      </c>
      <c r="C33" s="214" t="s">
        <v>63</v>
      </c>
      <c r="D33" s="215">
        <v>3</v>
      </c>
      <c r="E33" s="243"/>
      <c r="F33" s="216"/>
      <c r="I33" s="247"/>
    </row>
    <row r="34" spans="1:9" s="220" customFormat="1" ht="18" customHeight="1">
      <c r="A34" s="212"/>
      <c r="B34" s="213" t="s">
        <v>594</v>
      </c>
      <c r="C34" s="214" t="s">
        <v>63</v>
      </c>
      <c r="D34" s="215">
        <v>2</v>
      </c>
      <c r="E34" s="243"/>
      <c r="F34" s="216"/>
      <c r="I34" s="247"/>
    </row>
    <row r="35" spans="1:9" s="220" customFormat="1" ht="18" customHeight="1">
      <c r="A35" s="212"/>
      <c r="B35" s="213" t="s">
        <v>636</v>
      </c>
      <c r="C35" s="214" t="s">
        <v>63</v>
      </c>
      <c r="D35" s="215">
        <v>1</v>
      </c>
      <c r="E35" s="243"/>
      <c r="F35" s="216"/>
      <c r="I35" s="247"/>
    </row>
    <row r="36" spans="1:9" s="251" customFormat="1" ht="17.25" customHeight="1">
      <c r="A36" s="212"/>
      <c r="B36" s="213"/>
      <c r="C36" s="214"/>
      <c r="D36" s="215"/>
      <c r="E36" s="243"/>
      <c r="F36" s="216"/>
      <c r="I36" s="247"/>
    </row>
    <row r="37" spans="1:9" s="252" customFormat="1" ht="27.75" customHeight="1">
      <c r="A37" s="207">
        <v>2</v>
      </c>
      <c r="B37" s="208" t="s">
        <v>637</v>
      </c>
      <c r="C37" s="209" t="s">
        <v>53</v>
      </c>
      <c r="D37" s="210">
        <v>1</v>
      </c>
      <c r="E37" s="242"/>
      <c r="F37" s="211">
        <f>ROUND(D37*E37,2)</f>
        <v>0</v>
      </c>
      <c r="I37" s="247"/>
    </row>
    <row r="38" spans="1:9" s="220" customFormat="1" ht="31.5" customHeight="1">
      <c r="A38" s="212"/>
      <c r="B38" s="213" t="s">
        <v>638</v>
      </c>
      <c r="C38" s="214" t="s">
        <v>53</v>
      </c>
      <c r="D38" s="215">
        <v>1</v>
      </c>
      <c r="E38" s="243"/>
      <c r="F38" s="216"/>
      <c r="G38" s="253"/>
      <c r="H38" s="254"/>
      <c r="I38" s="247"/>
    </row>
    <row r="39" spans="1:9" s="220" customFormat="1" ht="29.25" customHeight="1">
      <c r="A39" s="212"/>
      <c r="B39" s="213" t="s">
        <v>639</v>
      </c>
      <c r="C39" s="214" t="s">
        <v>63</v>
      </c>
      <c r="D39" s="215">
        <v>1</v>
      </c>
      <c r="E39" s="243"/>
      <c r="F39" s="216"/>
      <c r="G39" s="250"/>
      <c r="H39" s="249"/>
      <c r="I39" s="247"/>
    </row>
    <row r="40" spans="1:9" s="220" customFormat="1" ht="27.75" customHeight="1">
      <c r="A40" s="212"/>
      <c r="B40" s="213" t="s">
        <v>640</v>
      </c>
      <c r="C40" s="214" t="s">
        <v>63</v>
      </c>
      <c r="D40" s="215">
        <v>1</v>
      </c>
      <c r="E40" s="270"/>
      <c r="F40" s="255"/>
      <c r="G40" s="250"/>
      <c r="H40" s="250"/>
      <c r="I40" s="247"/>
    </row>
    <row r="41" spans="1:9" s="220" customFormat="1" ht="18.75" customHeight="1">
      <c r="A41" s="212"/>
      <c r="B41" s="213" t="s">
        <v>641</v>
      </c>
      <c r="C41" s="214" t="s">
        <v>63</v>
      </c>
      <c r="D41" s="215">
        <v>1</v>
      </c>
      <c r="E41" s="270"/>
      <c r="F41" s="255"/>
      <c r="G41" s="250"/>
      <c r="H41" s="250"/>
      <c r="I41" s="247"/>
    </row>
    <row r="42" spans="1:9" s="220" customFormat="1" ht="24.75" customHeight="1">
      <c r="A42" s="212"/>
      <c r="B42" s="213" t="s">
        <v>642</v>
      </c>
      <c r="C42" s="214" t="s">
        <v>63</v>
      </c>
      <c r="D42" s="215">
        <v>3</v>
      </c>
      <c r="E42" s="243"/>
      <c r="F42" s="255"/>
      <c r="G42" s="256"/>
      <c r="H42" s="257"/>
      <c r="I42" s="247"/>
    </row>
    <row r="43" spans="1:9" s="220" customFormat="1" ht="25.5" customHeight="1">
      <c r="A43" s="212"/>
      <c r="B43" s="213" t="s">
        <v>643</v>
      </c>
      <c r="C43" s="214"/>
      <c r="D43" s="215">
        <v>2</v>
      </c>
      <c r="E43" s="243"/>
      <c r="F43" s="216"/>
      <c r="G43" s="256"/>
      <c r="I43" s="247"/>
    </row>
    <row r="44" spans="1:9" s="220" customFormat="1" ht="29.25" customHeight="1">
      <c r="A44" s="212"/>
      <c r="B44" s="213" t="s">
        <v>621</v>
      </c>
      <c r="C44" s="214" t="s">
        <v>63</v>
      </c>
      <c r="D44" s="215">
        <v>1</v>
      </c>
      <c r="E44" s="243"/>
      <c r="F44" s="216"/>
      <c r="G44" s="256"/>
      <c r="I44" s="247"/>
    </row>
    <row r="45" spans="1:9" s="220" customFormat="1" ht="30.75" customHeight="1">
      <c r="A45" s="212"/>
      <c r="B45" s="213" t="s">
        <v>644</v>
      </c>
      <c r="C45" s="214" t="s">
        <v>63</v>
      </c>
      <c r="D45" s="215">
        <v>2</v>
      </c>
      <c r="E45" s="243"/>
      <c r="F45" s="216"/>
      <c r="G45" s="256"/>
      <c r="I45" s="247"/>
    </row>
    <row r="46" spans="1:9" s="220" customFormat="1" ht="27" customHeight="1">
      <c r="A46" s="212"/>
      <c r="B46" s="213" t="s">
        <v>613</v>
      </c>
      <c r="C46" s="214" t="s">
        <v>63</v>
      </c>
      <c r="D46" s="215">
        <v>4</v>
      </c>
      <c r="E46" s="270"/>
      <c r="F46" s="255"/>
      <c r="G46" s="213"/>
      <c r="H46" s="213"/>
      <c r="I46" s="247"/>
    </row>
    <row r="47" spans="1:9" s="220" customFormat="1" ht="21" customHeight="1">
      <c r="A47" s="212"/>
      <c r="B47" s="213" t="s">
        <v>645</v>
      </c>
      <c r="C47" s="214" t="s">
        <v>63</v>
      </c>
      <c r="D47" s="215">
        <v>1</v>
      </c>
      <c r="E47" s="243"/>
      <c r="F47" s="216"/>
      <c r="G47" s="256"/>
      <c r="I47" s="247"/>
    </row>
    <row r="48" spans="1:9" s="221" customFormat="1" ht="17.25" customHeight="1">
      <c r="A48" s="258"/>
      <c r="B48" s="213" t="s">
        <v>646</v>
      </c>
      <c r="C48" s="214" t="s">
        <v>63</v>
      </c>
      <c r="D48" s="259">
        <v>2</v>
      </c>
      <c r="E48" s="271"/>
      <c r="F48" s="223"/>
      <c r="I48" s="247"/>
    </row>
    <row r="49" spans="1:9" s="221" customFormat="1" ht="19.5" customHeight="1">
      <c r="A49" s="258"/>
      <c r="B49" s="213" t="s">
        <v>647</v>
      </c>
      <c r="C49" s="214" t="s">
        <v>63</v>
      </c>
      <c r="D49" s="215">
        <v>2</v>
      </c>
      <c r="E49" s="271"/>
      <c r="F49" s="255"/>
      <c r="I49" s="247"/>
    </row>
    <row r="50" spans="1:9" s="220" customFormat="1" ht="27" customHeight="1">
      <c r="A50" s="212"/>
      <c r="B50" s="213" t="s">
        <v>648</v>
      </c>
      <c r="C50" s="214" t="s">
        <v>63</v>
      </c>
      <c r="D50" s="215">
        <v>2</v>
      </c>
      <c r="E50" s="243"/>
      <c r="F50" s="216"/>
      <c r="G50" s="256"/>
      <c r="I50" s="247"/>
    </row>
    <row r="51" spans="1:9" s="221" customFormat="1" ht="17.25" customHeight="1">
      <c r="A51" s="258"/>
      <c r="B51" s="213" t="s">
        <v>649</v>
      </c>
      <c r="C51" s="214" t="s">
        <v>63</v>
      </c>
      <c r="D51" s="215">
        <v>2</v>
      </c>
      <c r="E51" s="243"/>
      <c r="F51" s="216"/>
      <c r="G51" s="260"/>
      <c r="I51" s="247"/>
    </row>
    <row r="52" spans="1:9" s="220" customFormat="1" ht="39" customHeight="1">
      <c r="A52" s="212"/>
      <c r="B52" s="213" t="s">
        <v>593</v>
      </c>
      <c r="C52" s="214" t="s">
        <v>63</v>
      </c>
      <c r="D52" s="215">
        <v>1</v>
      </c>
      <c r="E52" s="243"/>
      <c r="F52" s="216"/>
      <c r="G52" s="256"/>
      <c r="I52" s="247"/>
    </row>
    <row r="53" spans="1:9" s="220" customFormat="1" ht="12" customHeight="1">
      <c r="A53" s="212"/>
      <c r="C53" s="261"/>
      <c r="E53" s="269"/>
      <c r="F53" s="222"/>
      <c r="G53" s="256"/>
      <c r="I53" s="247"/>
    </row>
    <row r="54" spans="1:9" s="251" customFormat="1" ht="26.25" customHeight="1">
      <c r="A54" s="207">
        <v>3</v>
      </c>
      <c r="B54" s="208" t="s">
        <v>650</v>
      </c>
      <c r="C54" s="209" t="s">
        <v>53</v>
      </c>
      <c r="D54" s="210">
        <v>1</v>
      </c>
      <c r="E54" s="242"/>
      <c r="F54" s="211">
        <f>ROUND(D54*E54,2)</f>
        <v>0</v>
      </c>
      <c r="I54" s="247"/>
    </row>
    <row r="55" spans="1:9" s="220" customFormat="1" ht="29.25" customHeight="1">
      <c r="A55" s="212"/>
      <c r="B55" s="213" t="s">
        <v>651</v>
      </c>
      <c r="C55" s="214" t="s">
        <v>53</v>
      </c>
      <c r="D55" s="215">
        <v>1</v>
      </c>
      <c r="E55" s="243"/>
      <c r="F55" s="216"/>
      <c r="G55" s="256"/>
      <c r="I55" s="247"/>
    </row>
    <row r="56" spans="1:9" s="220" customFormat="1" ht="27" customHeight="1">
      <c r="A56" s="212"/>
      <c r="B56" s="213" t="s">
        <v>652</v>
      </c>
      <c r="C56" s="214" t="s">
        <v>53</v>
      </c>
      <c r="D56" s="215">
        <v>1</v>
      </c>
      <c r="E56" s="243"/>
      <c r="F56" s="216"/>
      <c r="G56" s="256"/>
      <c r="I56" s="247"/>
    </row>
    <row r="57" spans="1:9" s="220" customFormat="1" ht="27" customHeight="1">
      <c r="A57" s="212"/>
      <c r="B57" s="213" t="s">
        <v>653</v>
      </c>
      <c r="C57" s="214" t="s">
        <v>63</v>
      </c>
      <c r="D57" s="215">
        <v>2</v>
      </c>
      <c r="E57" s="243"/>
      <c r="F57" s="216"/>
      <c r="G57" s="256"/>
      <c r="I57" s="247"/>
    </row>
    <row r="58" spans="1:9" s="220" customFormat="1" ht="30" customHeight="1">
      <c r="A58" s="212"/>
      <c r="B58" s="213" t="s">
        <v>654</v>
      </c>
      <c r="C58" s="214" t="s">
        <v>63</v>
      </c>
      <c r="D58" s="215">
        <v>2</v>
      </c>
      <c r="E58" s="268"/>
      <c r="F58" s="248"/>
      <c r="G58" s="256"/>
      <c r="I58" s="247"/>
    </row>
    <row r="59" spans="1:9" s="220" customFormat="1" ht="18.75" customHeight="1">
      <c r="A59" s="212"/>
      <c r="B59" s="213" t="s">
        <v>655</v>
      </c>
      <c r="C59" s="214" t="s">
        <v>63</v>
      </c>
      <c r="D59" s="215">
        <v>2</v>
      </c>
      <c r="E59" s="268"/>
      <c r="F59" s="248"/>
      <c r="G59" s="256"/>
      <c r="I59" s="247"/>
    </row>
    <row r="60" spans="1:9" s="220" customFormat="1" ht="28.5" customHeight="1">
      <c r="A60" s="212"/>
      <c r="B60" s="213" t="s">
        <v>656</v>
      </c>
      <c r="C60" s="214" t="s">
        <v>63</v>
      </c>
      <c r="D60" s="215">
        <v>1</v>
      </c>
      <c r="E60" s="268"/>
      <c r="F60" s="248"/>
      <c r="G60" s="257"/>
      <c r="I60" s="247"/>
    </row>
    <row r="61" spans="1:9" s="220" customFormat="1" ht="26.25" customHeight="1">
      <c r="A61" s="212"/>
      <c r="B61" s="213" t="s">
        <v>657</v>
      </c>
      <c r="C61" s="214" t="s">
        <v>63</v>
      </c>
      <c r="D61" s="215">
        <v>2</v>
      </c>
      <c r="E61" s="243"/>
      <c r="F61" s="216"/>
      <c r="G61" s="257"/>
      <c r="I61" s="247"/>
    </row>
    <row r="62" spans="1:9" s="220" customFormat="1" ht="18" customHeight="1">
      <c r="A62" s="212"/>
      <c r="B62" s="213" t="s">
        <v>658</v>
      </c>
      <c r="C62" s="214" t="s">
        <v>63</v>
      </c>
      <c r="D62" s="215">
        <v>2</v>
      </c>
      <c r="E62" s="243"/>
      <c r="F62" s="216"/>
      <c r="G62" s="256"/>
      <c r="I62" s="247"/>
    </row>
    <row r="63" spans="1:9" s="220" customFormat="1" ht="12.75">
      <c r="A63" s="212"/>
      <c r="C63" s="261"/>
      <c r="E63" s="269"/>
      <c r="F63" s="222"/>
      <c r="I63" s="247"/>
    </row>
    <row r="64" spans="1:9" s="221" customFormat="1" ht="45" customHeight="1">
      <c r="A64" s="231">
        <v>4</v>
      </c>
      <c r="B64" s="232" t="s">
        <v>998</v>
      </c>
      <c r="C64" s="233" t="s">
        <v>53</v>
      </c>
      <c r="D64" s="234">
        <v>1</v>
      </c>
      <c r="E64" s="246"/>
      <c r="F64" s="211">
        <f>ROUND(D64*E64,2)</f>
        <v>0</v>
      </c>
      <c r="G64" s="262"/>
      <c r="I64" s="247"/>
    </row>
    <row r="65" spans="1:9" s="206" customFormat="1" ht="24" customHeight="1">
      <c r="A65" s="201"/>
      <c r="B65" s="202" t="s">
        <v>55</v>
      </c>
      <c r="C65" s="203"/>
      <c r="D65" s="204"/>
      <c r="E65" s="205"/>
      <c r="F65" s="205">
        <f>SUM(F8:F64)</f>
        <v>0</v>
      </c>
      <c r="H65" s="236"/>
      <c r="I65" s="236"/>
    </row>
    <row r="66" spans="1:6" s="221" customFormat="1" ht="12" customHeight="1">
      <c r="A66" s="263"/>
      <c r="B66" s="264"/>
      <c r="C66" s="265"/>
      <c r="D66" s="266"/>
      <c r="E66" s="267"/>
      <c r="F66" s="267"/>
    </row>
    <row r="67" spans="1:6" s="221" customFormat="1" ht="12" customHeight="1">
      <c r="A67" s="263"/>
      <c r="B67" s="264"/>
      <c r="C67" s="265"/>
      <c r="D67" s="266"/>
      <c r="E67" s="267"/>
      <c r="F67" s="267"/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zoomScalePageLayoutView="0" workbookViewId="0" topLeftCell="A1">
      <selection activeCell="A1" sqref="A1"/>
    </sheetView>
  </sheetViews>
  <sheetFormatPr defaultColWidth="10.5" defaultRowHeight="12" customHeight="1"/>
  <cols>
    <col min="1" max="1" width="5.5" style="237" customWidth="1"/>
    <col min="2" max="2" width="70.83203125" style="238" customWidth="1"/>
    <col min="3" max="3" width="5.66015625" style="239" customWidth="1"/>
    <col min="4" max="4" width="12.5" style="240" customWidth="1"/>
    <col min="5" max="5" width="13.5" style="241" customWidth="1"/>
    <col min="6" max="6" width="17.33203125" style="241" customWidth="1"/>
    <col min="7" max="16384" width="10.5" style="230" customWidth="1"/>
  </cols>
  <sheetData>
    <row r="1" spans="1:6" s="200" customFormat="1" ht="12.75" customHeight="1">
      <c r="A1" s="64" t="s">
        <v>569</v>
      </c>
      <c r="B1" s="65"/>
      <c r="C1" s="82"/>
      <c r="D1" s="65"/>
      <c r="E1" s="65"/>
      <c r="F1" s="65"/>
    </row>
    <row r="2" spans="1:6" s="200" customFormat="1" ht="12.75" customHeight="1">
      <c r="A2" s="64" t="s">
        <v>570</v>
      </c>
      <c r="B2" s="65"/>
      <c r="C2" s="82"/>
      <c r="D2" s="65"/>
      <c r="E2" s="65"/>
      <c r="F2" s="65"/>
    </row>
    <row r="3" spans="1:6" s="200" customFormat="1" ht="13.5" customHeight="1">
      <c r="A3" s="66" t="s">
        <v>751</v>
      </c>
      <c r="B3" s="66"/>
      <c r="C3" s="83"/>
      <c r="D3" s="67"/>
      <c r="E3" s="67"/>
      <c r="F3" s="67"/>
    </row>
    <row r="4" spans="1:6" s="200" customFormat="1" ht="12.75" customHeight="1">
      <c r="A4" s="68"/>
      <c r="B4" s="69"/>
      <c r="C4" s="85"/>
      <c r="D4" s="70"/>
      <c r="E4" s="71"/>
      <c r="F4" s="71"/>
    </row>
    <row r="5" spans="1:6" s="200" customFormat="1" ht="28.5" customHeight="1">
      <c r="A5" s="72" t="s">
        <v>4</v>
      </c>
      <c r="B5" s="72" t="s">
        <v>5</v>
      </c>
      <c r="C5" s="72" t="s">
        <v>6</v>
      </c>
      <c r="D5" s="72" t="s">
        <v>7</v>
      </c>
      <c r="E5" s="72" t="s">
        <v>8</v>
      </c>
      <c r="F5" s="72" t="s">
        <v>9</v>
      </c>
    </row>
    <row r="6" spans="1:6" s="200" customFormat="1" ht="14.25" customHeight="1">
      <c r="A6" s="72" t="s">
        <v>10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</row>
    <row r="7" spans="1:6" s="206" customFormat="1" ht="18" customHeight="1">
      <c r="A7" s="201"/>
      <c r="B7" s="202" t="s">
        <v>750</v>
      </c>
      <c r="C7" s="203"/>
      <c r="D7" s="204"/>
      <c r="E7" s="205"/>
      <c r="F7" s="205"/>
    </row>
    <row r="8" spans="1:6" s="277" customFormat="1" ht="28.5" customHeight="1">
      <c r="A8" s="272">
        <v>1</v>
      </c>
      <c r="B8" s="273" t="s">
        <v>749</v>
      </c>
      <c r="C8" s="274" t="s">
        <v>53</v>
      </c>
      <c r="D8" s="275">
        <v>1</v>
      </c>
      <c r="E8" s="294"/>
      <c r="F8" s="211">
        <f>ROUND(D8*E8,2)</f>
        <v>0</v>
      </c>
    </row>
    <row r="9" spans="1:9" s="217" customFormat="1" ht="13.5" customHeight="1">
      <c r="A9" s="212"/>
      <c r="B9" s="213" t="s">
        <v>748</v>
      </c>
      <c r="C9" s="214" t="s">
        <v>18</v>
      </c>
      <c r="D9" s="215">
        <v>644</v>
      </c>
      <c r="E9" s="243"/>
      <c r="F9" s="216"/>
      <c r="I9" s="277"/>
    </row>
    <row r="10" spans="1:9" s="217" customFormat="1" ht="13.5" customHeight="1">
      <c r="A10" s="278"/>
      <c r="B10" s="279" t="s">
        <v>747</v>
      </c>
      <c r="C10" s="280" t="s">
        <v>36</v>
      </c>
      <c r="D10" s="281">
        <v>10</v>
      </c>
      <c r="E10" s="295"/>
      <c r="F10" s="282"/>
      <c r="I10" s="277"/>
    </row>
    <row r="11" spans="1:9" s="217" customFormat="1" ht="13.5" customHeight="1">
      <c r="A11" s="212"/>
      <c r="B11" s="213" t="s">
        <v>746</v>
      </c>
      <c r="C11" s="214" t="s">
        <v>18</v>
      </c>
      <c r="D11" s="215">
        <v>644</v>
      </c>
      <c r="E11" s="243"/>
      <c r="F11" s="216"/>
      <c r="I11" s="277"/>
    </row>
    <row r="12" spans="1:9" s="200" customFormat="1" ht="13.5" customHeight="1">
      <c r="A12" s="212"/>
      <c r="B12" s="213"/>
      <c r="C12" s="214"/>
      <c r="D12" s="215"/>
      <c r="E12" s="243"/>
      <c r="F12" s="216"/>
      <c r="I12" s="277"/>
    </row>
    <row r="13" spans="1:6" s="277" customFormat="1" ht="28.5" customHeight="1">
      <c r="A13" s="272">
        <v>2</v>
      </c>
      <c r="B13" s="273" t="s">
        <v>200</v>
      </c>
      <c r="C13" s="274" t="s">
        <v>53</v>
      </c>
      <c r="D13" s="275">
        <v>1</v>
      </c>
      <c r="E13" s="294"/>
      <c r="F13" s="211">
        <f>ROUND(D13*E13,2)</f>
        <v>0</v>
      </c>
    </row>
    <row r="14" spans="1:9" s="217" customFormat="1" ht="15.75" customHeight="1">
      <c r="A14" s="212"/>
      <c r="B14" s="213" t="s">
        <v>745</v>
      </c>
      <c r="C14" s="214" t="s">
        <v>18</v>
      </c>
      <c r="D14" s="215">
        <v>15</v>
      </c>
      <c r="E14" s="243"/>
      <c r="F14" s="216"/>
      <c r="I14" s="277"/>
    </row>
    <row r="15" spans="1:9" s="217" customFormat="1" ht="13.5" customHeight="1">
      <c r="A15" s="212"/>
      <c r="B15" s="213" t="s">
        <v>744</v>
      </c>
      <c r="C15" s="214" t="s">
        <v>18</v>
      </c>
      <c r="D15" s="215">
        <v>15</v>
      </c>
      <c r="E15" s="243"/>
      <c r="F15" s="216"/>
      <c r="I15" s="277"/>
    </row>
    <row r="16" spans="1:9" s="217" customFormat="1" ht="15.75" customHeight="1">
      <c r="A16" s="212"/>
      <c r="B16" s="213" t="s">
        <v>743</v>
      </c>
      <c r="C16" s="214" t="s">
        <v>57</v>
      </c>
      <c r="D16" s="215">
        <v>6</v>
      </c>
      <c r="E16" s="243"/>
      <c r="F16" s="216"/>
      <c r="I16" s="277"/>
    </row>
    <row r="17" spans="1:9" s="217" customFormat="1" ht="14.25" customHeight="1">
      <c r="A17" s="212"/>
      <c r="B17" s="213" t="s">
        <v>742</v>
      </c>
      <c r="C17" s="214" t="s">
        <v>28</v>
      </c>
      <c r="D17" s="215">
        <v>13.56</v>
      </c>
      <c r="E17" s="243"/>
      <c r="F17" s="216"/>
      <c r="I17" s="277"/>
    </row>
    <row r="18" spans="1:9" s="217" customFormat="1" ht="15" customHeight="1">
      <c r="A18" s="212"/>
      <c r="B18" s="213" t="s">
        <v>741</v>
      </c>
      <c r="C18" s="214" t="s">
        <v>28</v>
      </c>
      <c r="D18" s="215">
        <v>15</v>
      </c>
      <c r="E18" s="243"/>
      <c r="F18" s="216"/>
      <c r="I18" s="277"/>
    </row>
    <row r="19" spans="1:9" s="217" customFormat="1" ht="15.75" customHeight="1">
      <c r="A19" s="212"/>
      <c r="B19" s="213" t="s">
        <v>740</v>
      </c>
      <c r="C19" s="214" t="s">
        <v>18</v>
      </c>
      <c r="D19" s="215">
        <v>17.28</v>
      </c>
      <c r="E19" s="243"/>
      <c r="F19" s="216"/>
      <c r="I19" s="277"/>
    </row>
    <row r="20" spans="1:9" s="217" customFormat="1" ht="12.75" customHeight="1">
      <c r="A20" s="212"/>
      <c r="B20" s="213" t="s">
        <v>739</v>
      </c>
      <c r="C20" s="214" t="s">
        <v>18</v>
      </c>
      <c r="D20" s="215">
        <v>17.28</v>
      </c>
      <c r="E20" s="243"/>
      <c r="F20" s="216"/>
      <c r="I20" s="277"/>
    </row>
    <row r="21" spans="1:9" s="217" customFormat="1" ht="13.5" customHeight="1">
      <c r="A21" s="212"/>
      <c r="B21" s="213" t="s">
        <v>738</v>
      </c>
      <c r="C21" s="214" t="s">
        <v>28</v>
      </c>
      <c r="D21" s="215">
        <v>28.86</v>
      </c>
      <c r="E21" s="243"/>
      <c r="F21" s="216"/>
      <c r="I21" s="277"/>
    </row>
    <row r="22" spans="1:9" s="217" customFormat="1" ht="13.5" customHeight="1">
      <c r="A22" s="212"/>
      <c r="B22" s="213" t="s">
        <v>737</v>
      </c>
      <c r="C22" s="214" t="s">
        <v>28</v>
      </c>
      <c r="D22" s="215">
        <v>28.86</v>
      </c>
      <c r="E22" s="243"/>
      <c r="F22" s="216"/>
      <c r="I22" s="277"/>
    </row>
    <row r="23" spans="1:9" s="217" customFormat="1" ht="13.5" customHeight="1">
      <c r="A23" s="212"/>
      <c r="B23" s="213" t="s">
        <v>736</v>
      </c>
      <c r="C23" s="214" t="s">
        <v>28</v>
      </c>
      <c r="D23" s="215">
        <v>28.86</v>
      </c>
      <c r="E23" s="243"/>
      <c r="F23" s="216"/>
      <c r="I23" s="277"/>
    </row>
    <row r="24" spans="1:9" s="217" customFormat="1" ht="13.5" customHeight="1">
      <c r="A24" s="212"/>
      <c r="B24" s="213" t="s">
        <v>735</v>
      </c>
      <c r="C24" s="214" t="s">
        <v>28</v>
      </c>
      <c r="D24" s="215">
        <v>28.86</v>
      </c>
      <c r="E24" s="243"/>
      <c r="F24" s="216"/>
      <c r="I24" s="277"/>
    </row>
    <row r="25" spans="1:9" s="217" customFormat="1" ht="13.5" customHeight="1">
      <c r="A25" s="212"/>
      <c r="B25" s="213" t="s">
        <v>734</v>
      </c>
      <c r="C25" s="214" t="s">
        <v>28</v>
      </c>
      <c r="D25" s="215">
        <v>21.963</v>
      </c>
      <c r="E25" s="243"/>
      <c r="F25" s="216"/>
      <c r="I25" s="277"/>
    </row>
    <row r="26" spans="1:9" s="217" customFormat="1" ht="13.5" customHeight="1">
      <c r="A26" s="278"/>
      <c r="B26" s="279" t="s">
        <v>733</v>
      </c>
      <c r="C26" s="280" t="s">
        <v>44</v>
      </c>
      <c r="D26" s="281">
        <v>6.55</v>
      </c>
      <c r="E26" s="295"/>
      <c r="F26" s="282"/>
      <c r="I26" s="277"/>
    </row>
    <row r="27" spans="1:9" s="217" customFormat="1" ht="13.5" customHeight="1">
      <c r="A27" s="278"/>
      <c r="B27" s="279" t="s">
        <v>732</v>
      </c>
      <c r="C27" s="280" t="s">
        <v>28</v>
      </c>
      <c r="D27" s="281">
        <v>18.62</v>
      </c>
      <c r="E27" s="295"/>
      <c r="F27" s="282"/>
      <c r="I27" s="277"/>
    </row>
    <row r="28" spans="1:9" s="217" customFormat="1" ht="13.5" customHeight="1">
      <c r="A28" s="212"/>
      <c r="B28" s="213" t="s">
        <v>731</v>
      </c>
      <c r="C28" s="214" t="s">
        <v>18</v>
      </c>
      <c r="D28" s="215">
        <v>18.5</v>
      </c>
      <c r="E28" s="243"/>
      <c r="F28" s="216"/>
      <c r="I28" s="277"/>
    </row>
    <row r="29" spans="1:9" s="217" customFormat="1" ht="13.5" customHeight="1">
      <c r="A29" s="212"/>
      <c r="B29" s="213"/>
      <c r="C29" s="214"/>
      <c r="D29" s="215"/>
      <c r="E29" s="243"/>
      <c r="F29" s="216"/>
      <c r="I29" s="277"/>
    </row>
    <row r="30" spans="1:6" s="277" customFormat="1" ht="28.5" customHeight="1">
      <c r="A30" s="272">
        <v>3</v>
      </c>
      <c r="B30" s="273" t="s">
        <v>730</v>
      </c>
      <c r="C30" s="274" t="s">
        <v>53</v>
      </c>
      <c r="D30" s="275">
        <v>1</v>
      </c>
      <c r="E30" s="294"/>
      <c r="F30" s="211">
        <f>ROUND(D30*E30,2)</f>
        <v>0</v>
      </c>
    </row>
    <row r="31" spans="1:9" s="217" customFormat="1" ht="13.5" customHeight="1">
      <c r="A31" s="212"/>
      <c r="B31" s="213" t="s">
        <v>729</v>
      </c>
      <c r="C31" s="214" t="s">
        <v>36</v>
      </c>
      <c r="D31" s="215">
        <v>1</v>
      </c>
      <c r="E31" s="243"/>
      <c r="F31" s="216"/>
      <c r="I31" s="277"/>
    </row>
    <row r="32" spans="1:9" s="217" customFormat="1" ht="13.5" customHeight="1">
      <c r="A32" s="278"/>
      <c r="B32" s="279" t="s">
        <v>728</v>
      </c>
      <c r="C32" s="280" t="s">
        <v>36</v>
      </c>
      <c r="D32" s="281">
        <v>1</v>
      </c>
      <c r="E32" s="295"/>
      <c r="F32" s="282"/>
      <c r="I32" s="277"/>
    </row>
    <row r="33" spans="1:9" s="217" customFormat="1" ht="12" customHeight="1">
      <c r="A33" s="278"/>
      <c r="B33" s="279"/>
      <c r="C33" s="280"/>
      <c r="D33" s="281"/>
      <c r="E33" s="295"/>
      <c r="F33" s="282"/>
      <c r="I33" s="277"/>
    </row>
    <row r="34" spans="1:6" s="277" customFormat="1" ht="28.5" customHeight="1">
      <c r="A34" s="272">
        <v>4</v>
      </c>
      <c r="B34" s="273" t="s">
        <v>210</v>
      </c>
      <c r="C34" s="274" t="s">
        <v>53</v>
      </c>
      <c r="D34" s="275">
        <v>1</v>
      </c>
      <c r="E34" s="294"/>
      <c r="F34" s="211">
        <f>ROUND(D34*E34,2)</f>
        <v>0</v>
      </c>
    </row>
    <row r="35" spans="1:9" s="217" customFormat="1" ht="13.5" customHeight="1">
      <c r="A35" s="212"/>
      <c r="B35" s="213" t="s">
        <v>727</v>
      </c>
      <c r="C35" s="214" t="s">
        <v>28</v>
      </c>
      <c r="D35" s="215">
        <v>7.4</v>
      </c>
      <c r="E35" s="243"/>
      <c r="F35" s="216"/>
      <c r="I35" s="277"/>
    </row>
    <row r="36" spans="1:9" s="217" customFormat="1" ht="13.5" customHeight="1">
      <c r="A36" s="212"/>
      <c r="B36" s="213" t="s">
        <v>726</v>
      </c>
      <c r="C36" s="214" t="s">
        <v>28</v>
      </c>
      <c r="D36" s="215">
        <v>3.28</v>
      </c>
      <c r="E36" s="243"/>
      <c r="F36" s="216"/>
      <c r="I36" s="277"/>
    </row>
    <row r="37" spans="1:9" s="217" customFormat="1" ht="12.75" customHeight="1">
      <c r="A37" s="212"/>
      <c r="B37" s="213"/>
      <c r="C37" s="214"/>
      <c r="D37" s="215"/>
      <c r="E37" s="243"/>
      <c r="F37" s="216"/>
      <c r="I37" s="277"/>
    </row>
    <row r="38" spans="1:6" s="277" customFormat="1" ht="28.5" customHeight="1">
      <c r="A38" s="272">
        <v>5</v>
      </c>
      <c r="B38" s="273" t="s">
        <v>725</v>
      </c>
      <c r="C38" s="274" t="s">
        <v>53</v>
      </c>
      <c r="D38" s="275">
        <v>1</v>
      </c>
      <c r="E38" s="294"/>
      <c r="F38" s="211">
        <f>ROUND(D38*E38,2)</f>
        <v>0</v>
      </c>
    </row>
    <row r="39" spans="1:9" s="217" customFormat="1" ht="13.5" customHeight="1">
      <c r="A39" s="212"/>
      <c r="B39" s="213" t="s">
        <v>724</v>
      </c>
      <c r="C39" s="214" t="s">
        <v>57</v>
      </c>
      <c r="D39" s="215">
        <v>12</v>
      </c>
      <c r="E39" s="243"/>
      <c r="F39" s="216"/>
      <c r="I39" s="277"/>
    </row>
    <row r="40" spans="1:9" s="217" customFormat="1" ht="13.5" customHeight="1">
      <c r="A40" s="278"/>
      <c r="B40" s="279" t="s">
        <v>723</v>
      </c>
      <c r="C40" s="280" t="s">
        <v>57</v>
      </c>
      <c r="D40" s="281">
        <v>12</v>
      </c>
      <c r="E40" s="295"/>
      <c r="F40" s="282"/>
      <c r="I40" s="277"/>
    </row>
    <row r="41" spans="1:9" s="217" customFormat="1" ht="13.5" customHeight="1">
      <c r="A41" s="212"/>
      <c r="B41" s="213" t="s">
        <v>722</v>
      </c>
      <c r="C41" s="214" t="s">
        <v>36</v>
      </c>
      <c r="D41" s="215">
        <v>3</v>
      </c>
      <c r="E41" s="243"/>
      <c r="F41" s="216"/>
      <c r="I41" s="277"/>
    </row>
    <row r="42" spans="1:9" s="217" customFormat="1" ht="13.5" customHeight="1">
      <c r="A42" s="212"/>
      <c r="B42" s="213" t="s">
        <v>721</v>
      </c>
      <c r="C42" s="214" t="s">
        <v>36</v>
      </c>
      <c r="D42" s="215">
        <v>59</v>
      </c>
      <c r="E42" s="243"/>
      <c r="F42" s="216"/>
      <c r="I42" s="277"/>
    </row>
    <row r="43" spans="1:9" s="217" customFormat="1" ht="16.5" customHeight="1">
      <c r="A43" s="212"/>
      <c r="B43" s="213" t="s">
        <v>720</v>
      </c>
      <c r="C43" s="214" t="s">
        <v>36</v>
      </c>
      <c r="D43" s="215">
        <v>30</v>
      </c>
      <c r="E43" s="243"/>
      <c r="F43" s="216"/>
      <c r="I43" s="277"/>
    </row>
    <row r="44" spans="1:9" s="217" customFormat="1" ht="13.5" customHeight="1">
      <c r="A44" s="278"/>
      <c r="B44" s="279" t="s">
        <v>719</v>
      </c>
      <c r="C44" s="280" t="s">
        <v>36</v>
      </c>
      <c r="D44" s="281">
        <v>4</v>
      </c>
      <c r="E44" s="295"/>
      <c r="F44" s="282"/>
      <c r="I44" s="277"/>
    </row>
    <row r="45" spans="1:9" s="217" customFormat="1" ht="15" customHeight="1">
      <c r="A45" s="278"/>
      <c r="B45" s="279" t="s">
        <v>718</v>
      </c>
      <c r="C45" s="280" t="s">
        <v>36</v>
      </c>
      <c r="D45" s="281">
        <v>30</v>
      </c>
      <c r="E45" s="295"/>
      <c r="F45" s="282"/>
      <c r="I45" s="277"/>
    </row>
    <row r="46" spans="1:9" s="217" customFormat="1" ht="13.5" customHeight="1">
      <c r="A46" s="212"/>
      <c r="B46" s="213" t="s">
        <v>717</v>
      </c>
      <c r="C46" s="214" t="s">
        <v>36</v>
      </c>
      <c r="D46" s="215">
        <v>13</v>
      </c>
      <c r="E46" s="243"/>
      <c r="F46" s="216"/>
      <c r="I46" s="277"/>
    </row>
    <row r="47" spans="1:9" s="217" customFormat="1" ht="13.5" customHeight="1">
      <c r="A47" s="212"/>
      <c r="B47" s="213" t="s">
        <v>716</v>
      </c>
      <c r="C47" s="214" t="s">
        <v>36</v>
      </c>
      <c r="D47" s="215">
        <v>74</v>
      </c>
      <c r="E47" s="243"/>
      <c r="F47" s="216"/>
      <c r="I47" s="277"/>
    </row>
    <row r="48" spans="1:9" s="217" customFormat="1" ht="15.75" customHeight="1">
      <c r="A48" s="212"/>
      <c r="B48" s="213" t="s">
        <v>715</v>
      </c>
      <c r="C48" s="214" t="s">
        <v>36</v>
      </c>
      <c r="D48" s="215">
        <v>10</v>
      </c>
      <c r="E48" s="243"/>
      <c r="F48" s="216"/>
      <c r="I48" s="277"/>
    </row>
    <row r="49" spans="1:9" s="217" customFormat="1" ht="14.25" customHeight="1">
      <c r="A49" s="212"/>
      <c r="B49" s="213" t="s">
        <v>714</v>
      </c>
      <c r="C49" s="214" t="s">
        <v>53</v>
      </c>
      <c r="D49" s="215">
        <v>1</v>
      </c>
      <c r="E49" s="243"/>
      <c r="F49" s="216"/>
      <c r="I49" s="277"/>
    </row>
    <row r="50" spans="1:9" s="206" customFormat="1" ht="19.5" customHeight="1">
      <c r="A50" s="283"/>
      <c r="B50" s="284" t="s">
        <v>508</v>
      </c>
      <c r="C50" s="285"/>
      <c r="D50" s="286"/>
      <c r="E50" s="296"/>
      <c r="F50" s="287"/>
      <c r="I50" s="277"/>
    </row>
    <row r="51" spans="1:9" s="200" customFormat="1" ht="28.5" customHeight="1">
      <c r="A51" s="272">
        <v>6</v>
      </c>
      <c r="B51" s="273" t="s">
        <v>371</v>
      </c>
      <c r="C51" s="274" t="s">
        <v>53</v>
      </c>
      <c r="D51" s="275">
        <v>1</v>
      </c>
      <c r="E51" s="294"/>
      <c r="F51" s="211">
        <f>ROUND(D51*E51,2)</f>
        <v>0</v>
      </c>
      <c r="I51" s="277"/>
    </row>
    <row r="52" spans="1:9" s="217" customFormat="1" ht="13.5" customHeight="1">
      <c r="A52" s="212"/>
      <c r="B52" s="213" t="s">
        <v>713</v>
      </c>
      <c r="C52" s="214" t="s">
        <v>57</v>
      </c>
      <c r="D52" s="215">
        <v>6</v>
      </c>
      <c r="E52" s="243"/>
      <c r="F52" s="216"/>
      <c r="I52" s="277"/>
    </row>
    <row r="53" spans="1:9" s="217" customFormat="1" ht="13.5" customHeight="1">
      <c r="A53" s="212"/>
      <c r="B53" s="213" t="s">
        <v>712</v>
      </c>
      <c r="C53" s="214" t="s">
        <v>57</v>
      </c>
      <c r="D53" s="215">
        <v>4</v>
      </c>
      <c r="E53" s="243"/>
      <c r="F53" s="216"/>
      <c r="I53" s="277"/>
    </row>
    <row r="54" spans="1:9" s="217" customFormat="1" ht="13.5" customHeight="1">
      <c r="A54" s="212"/>
      <c r="B54" s="213" t="s">
        <v>711</v>
      </c>
      <c r="C54" s="214" t="s">
        <v>57</v>
      </c>
      <c r="D54" s="215">
        <v>5</v>
      </c>
      <c r="E54" s="243"/>
      <c r="F54" s="216"/>
      <c r="I54" s="277"/>
    </row>
    <row r="55" spans="1:9" s="217" customFormat="1" ht="13.5" customHeight="1">
      <c r="A55" s="212"/>
      <c r="B55" s="213" t="s">
        <v>710</v>
      </c>
      <c r="C55" s="214" t="s">
        <v>36</v>
      </c>
      <c r="D55" s="215">
        <v>4</v>
      </c>
      <c r="E55" s="243"/>
      <c r="F55" s="216"/>
      <c r="I55" s="277"/>
    </row>
    <row r="56" spans="1:9" s="217" customFormat="1" ht="13.5" customHeight="1">
      <c r="A56" s="212"/>
      <c r="B56" s="213" t="s">
        <v>709</v>
      </c>
      <c r="C56" s="214" t="s">
        <v>36</v>
      </c>
      <c r="D56" s="215">
        <v>1</v>
      </c>
      <c r="E56" s="243"/>
      <c r="F56" s="216"/>
      <c r="I56" s="277"/>
    </row>
    <row r="57" spans="1:9" s="217" customFormat="1" ht="13.5" customHeight="1">
      <c r="A57" s="212"/>
      <c r="B57" s="213" t="s">
        <v>708</v>
      </c>
      <c r="C57" s="214" t="s">
        <v>57</v>
      </c>
      <c r="D57" s="215">
        <v>15</v>
      </c>
      <c r="E57" s="243"/>
      <c r="F57" s="216"/>
      <c r="I57" s="277"/>
    </row>
    <row r="58" spans="1:9" s="217" customFormat="1" ht="13.5" customHeight="1">
      <c r="A58" s="278"/>
      <c r="B58" s="279" t="s">
        <v>707</v>
      </c>
      <c r="C58" s="280" t="s">
        <v>36</v>
      </c>
      <c r="D58" s="281">
        <v>1</v>
      </c>
      <c r="E58" s="295"/>
      <c r="F58" s="282"/>
      <c r="I58" s="277"/>
    </row>
    <row r="59" spans="1:9" s="217" customFormat="1" ht="13.5" customHeight="1">
      <c r="A59" s="212"/>
      <c r="B59" s="213" t="s">
        <v>706</v>
      </c>
      <c r="C59" s="214" t="s">
        <v>57</v>
      </c>
      <c r="D59" s="215">
        <v>12</v>
      </c>
      <c r="E59" s="243"/>
      <c r="F59" s="216"/>
      <c r="I59" s="277"/>
    </row>
    <row r="60" spans="1:9" s="200" customFormat="1" ht="9" customHeight="1">
      <c r="A60" s="212"/>
      <c r="B60" s="213"/>
      <c r="C60" s="214"/>
      <c r="D60" s="215"/>
      <c r="E60" s="243"/>
      <c r="F60" s="216"/>
      <c r="I60" s="277"/>
    </row>
    <row r="61" spans="1:6" s="277" customFormat="1" ht="28.5" customHeight="1">
      <c r="A61" s="272">
        <v>7</v>
      </c>
      <c r="B61" s="273" t="s">
        <v>382</v>
      </c>
      <c r="C61" s="274" t="s">
        <v>53</v>
      </c>
      <c r="D61" s="275">
        <v>1</v>
      </c>
      <c r="E61" s="294"/>
      <c r="F61" s="211">
        <f>ROUND(D61*E61,2)</f>
        <v>0</v>
      </c>
    </row>
    <row r="62" spans="1:9" s="217" customFormat="1" ht="13.5" customHeight="1">
      <c r="A62" s="212"/>
      <c r="B62" s="213" t="s">
        <v>705</v>
      </c>
      <c r="C62" s="214" t="s">
        <v>57</v>
      </c>
      <c r="D62" s="215">
        <v>10</v>
      </c>
      <c r="E62" s="243"/>
      <c r="F62" s="216"/>
      <c r="I62" s="277"/>
    </row>
    <row r="63" spans="1:9" s="217" customFormat="1" ht="13.5" customHeight="1">
      <c r="A63" s="212"/>
      <c r="B63" s="213" t="s">
        <v>704</v>
      </c>
      <c r="C63" s="214" t="s">
        <v>57</v>
      </c>
      <c r="D63" s="215">
        <v>15.5</v>
      </c>
      <c r="E63" s="243"/>
      <c r="F63" s="216"/>
      <c r="I63" s="277"/>
    </row>
    <row r="64" spans="1:9" s="217" customFormat="1" ht="15.75" customHeight="1">
      <c r="A64" s="212"/>
      <c r="B64" s="213" t="s">
        <v>703</v>
      </c>
      <c r="C64" s="214" t="s">
        <v>57</v>
      </c>
      <c r="D64" s="215">
        <v>367.7</v>
      </c>
      <c r="E64" s="243"/>
      <c r="F64" s="216"/>
      <c r="I64" s="277"/>
    </row>
    <row r="65" spans="1:9" s="217" customFormat="1" ht="13.5" customHeight="1">
      <c r="A65" s="212"/>
      <c r="B65" s="213" t="s">
        <v>702</v>
      </c>
      <c r="C65" s="214" t="s">
        <v>57</v>
      </c>
      <c r="D65" s="215">
        <v>63</v>
      </c>
      <c r="E65" s="243"/>
      <c r="F65" s="216"/>
      <c r="I65" s="277"/>
    </row>
    <row r="66" spans="1:9" s="217" customFormat="1" ht="24" customHeight="1">
      <c r="A66" s="212"/>
      <c r="B66" s="213" t="s">
        <v>701</v>
      </c>
      <c r="C66" s="214" t="s">
        <v>57</v>
      </c>
      <c r="D66" s="215">
        <v>256</v>
      </c>
      <c r="E66" s="243"/>
      <c r="F66" s="216"/>
      <c r="I66" s="277"/>
    </row>
    <row r="67" spans="1:9" s="217" customFormat="1" ht="14.25" customHeight="1">
      <c r="A67" s="212"/>
      <c r="B67" s="213" t="s">
        <v>700</v>
      </c>
      <c r="C67" s="214" t="s">
        <v>36</v>
      </c>
      <c r="D67" s="215">
        <v>4</v>
      </c>
      <c r="E67" s="243"/>
      <c r="F67" s="216"/>
      <c r="I67" s="277"/>
    </row>
    <row r="68" spans="1:9" s="217" customFormat="1" ht="13.5" customHeight="1">
      <c r="A68" s="212"/>
      <c r="B68" s="213" t="s">
        <v>699</v>
      </c>
      <c r="C68" s="214" t="s">
        <v>36</v>
      </c>
      <c r="D68" s="215">
        <v>4</v>
      </c>
      <c r="E68" s="243"/>
      <c r="F68" s="216"/>
      <c r="I68" s="277"/>
    </row>
    <row r="69" spans="1:9" s="217" customFormat="1" ht="13.5" customHeight="1">
      <c r="A69" s="212"/>
      <c r="B69" s="213" t="s">
        <v>698</v>
      </c>
      <c r="C69" s="214" t="s">
        <v>36</v>
      </c>
      <c r="D69" s="215">
        <v>4</v>
      </c>
      <c r="E69" s="243"/>
      <c r="F69" s="216"/>
      <c r="I69" s="277"/>
    </row>
    <row r="70" spans="1:9" s="217" customFormat="1" ht="13.5" customHeight="1">
      <c r="A70" s="212"/>
      <c r="B70" s="213" t="s">
        <v>697</v>
      </c>
      <c r="C70" s="214" t="s">
        <v>36</v>
      </c>
      <c r="D70" s="215">
        <v>1</v>
      </c>
      <c r="E70" s="243"/>
      <c r="F70" s="216"/>
      <c r="I70" s="277"/>
    </row>
    <row r="71" spans="1:9" s="217" customFormat="1" ht="13.5" customHeight="1">
      <c r="A71" s="212"/>
      <c r="B71" s="213" t="s">
        <v>696</v>
      </c>
      <c r="C71" s="214" t="s">
        <v>57</v>
      </c>
      <c r="D71" s="215">
        <v>1677.4</v>
      </c>
      <c r="E71" s="243"/>
      <c r="F71" s="216"/>
      <c r="I71" s="277"/>
    </row>
    <row r="72" spans="1:9" s="217" customFormat="1" ht="13.5" customHeight="1">
      <c r="A72" s="212"/>
      <c r="B72" s="213" t="s">
        <v>695</v>
      </c>
      <c r="C72" s="214" t="s">
        <v>57</v>
      </c>
      <c r="D72" s="215">
        <v>25.5</v>
      </c>
      <c r="E72" s="243"/>
      <c r="F72" s="216"/>
      <c r="I72" s="277"/>
    </row>
    <row r="73" spans="1:9" s="217" customFormat="1" ht="13.5" customHeight="1">
      <c r="A73" s="212"/>
      <c r="B73" s="213" t="s">
        <v>694</v>
      </c>
      <c r="C73" s="214" t="s">
        <v>57</v>
      </c>
      <c r="D73" s="215">
        <v>1677.4</v>
      </c>
      <c r="E73" s="243"/>
      <c r="F73" s="216"/>
      <c r="I73" s="277"/>
    </row>
    <row r="74" spans="1:9" s="217" customFormat="1" ht="15" customHeight="1">
      <c r="A74" s="212"/>
      <c r="B74" s="213" t="s">
        <v>693</v>
      </c>
      <c r="C74" s="214" t="s">
        <v>44</v>
      </c>
      <c r="D74" s="215">
        <v>1.666</v>
      </c>
      <c r="E74" s="243"/>
      <c r="F74" s="216"/>
      <c r="I74" s="277"/>
    </row>
    <row r="75" spans="1:9" s="217" customFormat="1" ht="12" customHeight="1">
      <c r="A75" s="212"/>
      <c r="B75" s="213"/>
      <c r="C75" s="214"/>
      <c r="D75" s="215"/>
      <c r="E75" s="243"/>
      <c r="F75" s="216"/>
      <c r="I75" s="277"/>
    </row>
    <row r="76" spans="1:6" s="277" customFormat="1" ht="28.5" customHeight="1">
      <c r="A76" s="272">
        <v>8</v>
      </c>
      <c r="B76" s="273" t="s">
        <v>384</v>
      </c>
      <c r="C76" s="274" t="s">
        <v>53</v>
      </c>
      <c r="D76" s="275">
        <v>1</v>
      </c>
      <c r="E76" s="294"/>
      <c r="F76" s="211">
        <f>ROUND(D76*E76,2)</f>
        <v>0</v>
      </c>
    </row>
    <row r="77" spans="1:9" s="217" customFormat="1" ht="13.5" customHeight="1">
      <c r="A77" s="212"/>
      <c r="B77" s="213" t="s">
        <v>692</v>
      </c>
      <c r="C77" s="214" t="s">
        <v>53</v>
      </c>
      <c r="D77" s="215">
        <v>4</v>
      </c>
      <c r="E77" s="243"/>
      <c r="F77" s="216"/>
      <c r="I77" s="277"/>
    </row>
    <row r="78" spans="1:9" s="217" customFormat="1" ht="13.5" customHeight="1">
      <c r="A78" s="212"/>
      <c r="B78" s="213" t="s">
        <v>691</v>
      </c>
      <c r="C78" s="214" t="s">
        <v>53</v>
      </c>
      <c r="D78" s="215">
        <v>4</v>
      </c>
      <c r="E78" s="243"/>
      <c r="F78" s="216"/>
      <c r="I78" s="277"/>
    </row>
    <row r="79" spans="1:9" s="217" customFormat="1" ht="13.5" customHeight="1">
      <c r="A79" s="212"/>
      <c r="B79" s="213" t="s">
        <v>690</v>
      </c>
      <c r="C79" s="214" t="s">
        <v>53</v>
      </c>
      <c r="D79" s="215">
        <v>4</v>
      </c>
      <c r="E79" s="243"/>
      <c r="F79" s="216"/>
      <c r="I79" s="277"/>
    </row>
    <row r="80" spans="1:9" s="217" customFormat="1" ht="13.5" customHeight="1">
      <c r="A80" s="212"/>
      <c r="B80" s="213" t="s">
        <v>689</v>
      </c>
      <c r="C80" s="214" t="s">
        <v>36</v>
      </c>
      <c r="D80" s="215">
        <v>4</v>
      </c>
      <c r="E80" s="243"/>
      <c r="F80" s="216"/>
      <c r="I80" s="277"/>
    </row>
    <row r="81" spans="1:9" s="217" customFormat="1" ht="15" customHeight="1">
      <c r="A81" s="212"/>
      <c r="B81" s="213"/>
      <c r="C81" s="214"/>
      <c r="D81" s="215"/>
      <c r="E81" s="243"/>
      <c r="F81" s="216"/>
      <c r="I81" s="277"/>
    </row>
    <row r="82" spans="1:6" s="277" customFormat="1" ht="28.5" customHeight="1">
      <c r="A82" s="272">
        <v>9</v>
      </c>
      <c r="B82" s="273" t="s">
        <v>688</v>
      </c>
      <c r="C82" s="274" t="s">
        <v>53</v>
      </c>
      <c r="D82" s="275">
        <v>1</v>
      </c>
      <c r="E82" s="294"/>
      <c r="F82" s="211">
        <f>ROUND(D82*E82,2)</f>
        <v>0</v>
      </c>
    </row>
    <row r="83" spans="1:9" s="217" customFormat="1" ht="13.5" customHeight="1">
      <c r="A83" s="212"/>
      <c r="B83" s="213" t="s">
        <v>687</v>
      </c>
      <c r="C83" s="214" t="s">
        <v>36</v>
      </c>
      <c r="D83" s="215">
        <v>2</v>
      </c>
      <c r="E83" s="243"/>
      <c r="F83" s="216"/>
      <c r="I83" s="277"/>
    </row>
    <row r="84" spans="1:9" s="217" customFormat="1" ht="13.5" customHeight="1">
      <c r="A84" s="212"/>
      <c r="B84" s="213" t="s">
        <v>686</v>
      </c>
      <c r="C84" s="214" t="s">
        <v>57</v>
      </c>
      <c r="D84" s="215">
        <v>11</v>
      </c>
      <c r="E84" s="243"/>
      <c r="F84" s="216"/>
      <c r="I84" s="277"/>
    </row>
    <row r="85" spans="1:9" s="217" customFormat="1" ht="15" customHeight="1">
      <c r="A85" s="212"/>
      <c r="B85" s="213" t="s">
        <v>685</v>
      </c>
      <c r="C85" s="214" t="s">
        <v>57</v>
      </c>
      <c r="D85" s="215">
        <v>8</v>
      </c>
      <c r="E85" s="243"/>
      <c r="F85" s="216"/>
      <c r="I85" s="277"/>
    </row>
    <row r="86" spans="1:9" s="217" customFormat="1" ht="13.5" customHeight="1">
      <c r="A86" s="212"/>
      <c r="B86" s="213" t="s">
        <v>684</v>
      </c>
      <c r="C86" s="214" t="s">
        <v>36</v>
      </c>
      <c r="D86" s="215">
        <v>2</v>
      </c>
      <c r="E86" s="243"/>
      <c r="F86" s="216"/>
      <c r="I86" s="277"/>
    </row>
    <row r="87" spans="1:9" s="217" customFormat="1" ht="13.5" customHeight="1">
      <c r="A87" s="212"/>
      <c r="B87" s="213" t="s">
        <v>683</v>
      </c>
      <c r="C87" s="214" t="s">
        <v>36</v>
      </c>
      <c r="D87" s="215">
        <v>10</v>
      </c>
      <c r="E87" s="243"/>
      <c r="F87" s="216"/>
      <c r="I87" s="277"/>
    </row>
    <row r="88" spans="1:9" s="217" customFormat="1" ht="13.5" customHeight="1">
      <c r="A88" s="212"/>
      <c r="B88" s="213" t="s">
        <v>682</v>
      </c>
      <c r="C88" s="214" t="s">
        <v>36</v>
      </c>
      <c r="D88" s="215">
        <v>48</v>
      </c>
      <c r="E88" s="243"/>
      <c r="F88" s="216"/>
      <c r="I88" s="277"/>
    </row>
    <row r="89" spans="1:9" s="217" customFormat="1" ht="13.5" customHeight="1">
      <c r="A89" s="212"/>
      <c r="B89" s="213" t="s">
        <v>681</v>
      </c>
      <c r="C89" s="214" t="s">
        <v>36</v>
      </c>
      <c r="D89" s="215">
        <v>3</v>
      </c>
      <c r="E89" s="243"/>
      <c r="F89" s="216"/>
      <c r="I89" s="277"/>
    </row>
    <row r="90" spans="1:9" s="217" customFormat="1" ht="13.5" customHeight="1">
      <c r="A90" s="278"/>
      <c r="B90" s="279" t="s">
        <v>680</v>
      </c>
      <c r="C90" s="280" t="s">
        <v>53</v>
      </c>
      <c r="D90" s="281">
        <v>1</v>
      </c>
      <c r="E90" s="295"/>
      <c r="F90" s="282"/>
      <c r="I90" s="277"/>
    </row>
    <row r="91" spans="1:9" s="217" customFormat="1" ht="13.5" customHeight="1">
      <c r="A91" s="278"/>
      <c r="B91" s="279" t="s">
        <v>679</v>
      </c>
      <c r="C91" s="280" t="s">
        <v>36</v>
      </c>
      <c r="D91" s="281">
        <v>12</v>
      </c>
      <c r="E91" s="295"/>
      <c r="F91" s="282"/>
      <c r="I91" s="277"/>
    </row>
    <row r="92" spans="1:9" s="217" customFormat="1" ht="13.5" customHeight="1">
      <c r="A92" s="278"/>
      <c r="B92" s="279" t="s">
        <v>678</v>
      </c>
      <c r="C92" s="280" t="s">
        <v>95</v>
      </c>
      <c r="D92" s="281">
        <v>3930</v>
      </c>
      <c r="E92" s="295"/>
      <c r="F92" s="282"/>
      <c r="I92" s="277"/>
    </row>
    <row r="93" spans="1:9" s="217" customFormat="1" ht="13.5" customHeight="1">
      <c r="A93" s="278"/>
      <c r="B93" s="279" t="s">
        <v>677</v>
      </c>
      <c r="C93" s="280" t="s">
        <v>95</v>
      </c>
      <c r="D93" s="281">
        <v>5325</v>
      </c>
      <c r="E93" s="295"/>
      <c r="F93" s="282"/>
      <c r="I93" s="277"/>
    </row>
    <row r="94" spans="1:9" s="217" customFormat="1" ht="13.5" customHeight="1">
      <c r="A94" s="212"/>
      <c r="B94" s="213" t="s">
        <v>676</v>
      </c>
      <c r="C94" s="214" t="s">
        <v>36</v>
      </c>
      <c r="D94" s="215">
        <v>3</v>
      </c>
      <c r="E94" s="243"/>
      <c r="F94" s="216"/>
      <c r="I94" s="277"/>
    </row>
    <row r="95" spans="1:9" s="206" customFormat="1" ht="18" customHeight="1">
      <c r="A95" s="283"/>
      <c r="B95" s="284" t="s">
        <v>675</v>
      </c>
      <c r="C95" s="285"/>
      <c r="D95" s="286"/>
      <c r="E95" s="296"/>
      <c r="F95" s="287"/>
      <c r="I95" s="277"/>
    </row>
    <row r="96" spans="1:6" s="277" customFormat="1" ht="28.5" customHeight="1">
      <c r="A96" s="272">
        <v>10</v>
      </c>
      <c r="B96" s="273" t="s">
        <v>674</v>
      </c>
      <c r="C96" s="274" t="s">
        <v>53</v>
      </c>
      <c r="D96" s="275">
        <v>1</v>
      </c>
      <c r="E96" s="294"/>
      <c r="F96" s="211">
        <f>ROUND(D96*E96,2)</f>
        <v>0</v>
      </c>
    </row>
    <row r="97" spans="1:9" s="217" customFormat="1" ht="18" customHeight="1">
      <c r="A97" s="212"/>
      <c r="B97" s="213" t="s">
        <v>673</v>
      </c>
      <c r="C97" s="214" t="s">
        <v>36</v>
      </c>
      <c r="D97" s="215">
        <v>10</v>
      </c>
      <c r="E97" s="243"/>
      <c r="F97" s="216"/>
      <c r="I97" s="277"/>
    </row>
    <row r="98" spans="1:9" s="217" customFormat="1" ht="13.5" customHeight="1">
      <c r="A98" s="212"/>
      <c r="B98" s="213" t="s">
        <v>672</v>
      </c>
      <c r="C98" s="214" t="s">
        <v>57</v>
      </c>
      <c r="D98" s="215">
        <v>1429.7</v>
      </c>
      <c r="E98" s="243"/>
      <c r="F98" s="216"/>
      <c r="I98" s="277"/>
    </row>
    <row r="99" spans="1:9" s="217" customFormat="1" ht="13.5" customHeight="1">
      <c r="A99" s="278"/>
      <c r="B99" s="279" t="s">
        <v>671</v>
      </c>
      <c r="C99" s="280" t="s">
        <v>36</v>
      </c>
      <c r="D99" s="281">
        <v>393</v>
      </c>
      <c r="E99" s="295"/>
      <c r="F99" s="282"/>
      <c r="I99" s="277"/>
    </row>
    <row r="100" spans="1:9" s="217" customFormat="1" ht="13.5" customHeight="1">
      <c r="A100" s="278"/>
      <c r="B100" s="279" t="s">
        <v>670</v>
      </c>
      <c r="C100" s="280" t="s">
        <v>36</v>
      </c>
      <c r="D100" s="281">
        <v>12</v>
      </c>
      <c r="E100" s="295"/>
      <c r="F100" s="282"/>
      <c r="I100" s="277"/>
    </row>
    <row r="101" spans="1:9" s="217" customFormat="1" ht="13.5" customHeight="1">
      <c r="A101" s="278"/>
      <c r="B101" s="279" t="s">
        <v>669</v>
      </c>
      <c r="C101" s="280" t="s">
        <v>57</v>
      </c>
      <c r="D101" s="281">
        <v>1470.5</v>
      </c>
      <c r="E101" s="295"/>
      <c r="F101" s="282"/>
      <c r="I101" s="277"/>
    </row>
    <row r="102" spans="1:9" s="217" customFormat="1" ht="13.5" customHeight="1">
      <c r="A102" s="278"/>
      <c r="B102" s="279" t="s">
        <v>668</v>
      </c>
      <c r="C102" s="280" t="s">
        <v>36</v>
      </c>
      <c r="D102" s="281">
        <v>329</v>
      </c>
      <c r="E102" s="295"/>
      <c r="F102" s="282"/>
      <c r="I102" s="277"/>
    </row>
    <row r="103" spans="1:9" s="217" customFormat="1" ht="13.5" customHeight="1">
      <c r="A103" s="278"/>
      <c r="B103" s="279" t="s">
        <v>667</v>
      </c>
      <c r="C103" s="280" t="s">
        <v>36</v>
      </c>
      <c r="D103" s="281">
        <v>95</v>
      </c>
      <c r="E103" s="295"/>
      <c r="F103" s="282"/>
      <c r="I103" s="277"/>
    </row>
    <row r="104" spans="1:9" s="217" customFormat="1" ht="13.5" customHeight="1">
      <c r="A104" s="278"/>
      <c r="B104" s="279" t="s">
        <v>666</v>
      </c>
      <c r="C104" s="280" t="s">
        <v>36</v>
      </c>
      <c r="D104" s="281">
        <v>13</v>
      </c>
      <c r="E104" s="295"/>
      <c r="F104" s="282"/>
      <c r="I104" s="277"/>
    </row>
    <row r="105" spans="1:9" s="217" customFormat="1" ht="13.5" customHeight="1">
      <c r="A105" s="278"/>
      <c r="B105" s="279" t="s">
        <v>665</v>
      </c>
      <c r="C105" s="280" t="s">
        <v>36</v>
      </c>
      <c r="D105" s="281">
        <v>49</v>
      </c>
      <c r="E105" s="295"/>
      <c r="F105" s="282"/>
      <c r="I105" s="277"/>
    </row>
    <row r="106" spans="1:9" s="217" customFormat="1" ht="13.5" customHeight="1">
      <c r="A106" s="278"/>
      <c r="B106" s="279" t="s">
        <v>664</v>
      </c>
      <c r="C106" s="280" t="s">
        <v>36</v>
      </c>
      <c r="D106" s="281">
        <v>2</v>
      </c>
      <c r="E106" s="295"/>
      <c r="F106" s="282"/>
      <c r="I106" s="277"/>
    </row>
    <row r="107" spans="1:9" s="217" customFormat="1" ht="13.5" customHeight="1">
      <c r="A107" s="278"/>
      <c r="B107" s="279" t="s">
        <v>663</v>
      </c>
      <c r="C107" s="280" t="s">
        <v>57</v>
      </c>
      <c r="D107" s="281">
        <v>105.5</v>
      </c>
      <c r="E107" s="295"/>
      <c r="F107" s="282"/>
      <c r="I107" s="277"/>
    </row>
    <row r="108" spans="1:9" s="217" customFormat="1" ht="13.5" customHeight="1">
      <c r="A108" s="278"/>
      <c r="B108" s="279" t="s">
        <v>662</v>
      </c>
      <c r="C108" s="280" t="s">
        <v>36</v>
      </c>
      <c r="D108" s="281">
        <v>43</v>
      </c>
      <c r="E108" s="295"/>
      <c r="F108" s="282"/>
      <c r="I108" s="277"/>
    </row>
    <row r="109" spans="1:9" s="217" customFormat="1" ht="12" customHeight="1">
      <c r="A109" s="212"/>
      <c r="B109" s="213" t="s">
        <v>661</v>
      </c>
      <c r="C109" s="214" t="s">
        <v>53</v>
      </c>
      <c r="D109" s="215">
        <v>1</v>
      </c>
      <c r="E109" s="243"/>
      <c r="F109" s="216"/>
      <c r="I109" s="277"/>
    </row>
    <row r="110" spans="1:9" s="217" customFormat="1" ht="14.25" customHeight="1">
      <c r="A110" s="288"/>
      <c r="B110" s="289" t="s">
        <v>660</v>
      </c>
      <c r="C110" s="290" t="s">
        <v>53</v>
      </c>
      <c r="D110" s="291">
        <v>1</v>
      </c>
      <c r="E110" s="297"/>
      <c r="F110" s="292"/>
      <c r="G110" s="293"/>
      <c r="H110" s="218"/>
      <c r="I110" s="277"/>
    </row>
    <row r="111" spans="1:8" s="206" customFormat="1" ht="24" customHeight="1">
      <c r="A111" s="201"/>
      <c r="B111" s="202" t="s">
        <v>55</v>
      </c>
      <c r="C111" s="203"/>
      <c r="D111" s="204"/>
      <c r="E111" s="205"/>
      <c r="F111" s="205">
        <f>SUM(F8:F110)</f>
        <v>0</v>
      </c>
      <c r="H111" s="236"/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E7" sqref="E7:E10"/>
    </sheetView>
  </sheetViews>
  <sheetFormatPr defaultColWidth="9.33203125" defaultRowHeight="10.5"/>
  <cols>
    <col min="1" max="1" width="7.83203125" style="29" customWidth="1"/>
    <col min="2" max="2" width="67" style="29" customWidth="1"/>
    <col min="3" max="3" width="6.66015625" style="29" customWidth="1"/>
    <col min="4" max="5" width="11.5" style="29" customWidth="1"/>
    <col min="6" max="6" width="17.66015625" style="55" customWidth="1"/>
    <col min="7" max="7" width="13.5" style="29" customWidth="1"/>
    <col min="8" max="16384" width="9.33203125" style="29" customWidth="1"/>
  </cols>
  <sheetData>
    <row r="1" spans="1:7" s="104" customFormat="1" ht="12.75" customHeight="1">
      <c r="A1" s="1" t="s">
        <v>0</v>
      </c>
      <c r="B1" s="35"/>
      <c r="C1" s="35"/>
      <c r="D1" s="35"/>
      <c r="E1" s="35"/>
      <c r="F1" s="35"/>
      <c r="G1" s="35"/>
    </row>
    <row r="2" spans="1:7" s="104" customFormat="1" ht="12.75" customHeight="1">
      <c r="A2" s="1" t="s">
        <v>252</v>
      </c>
      <c r="B2" s="35"/>
      <c r="C2" s="35"/>
      <c r="D2" s="35"/>
      <c r="E2" s="35"/>
      <c r="F2" s="35"/>
      <c r="G2" s="35"/>
    </row>
    <row r="3" ht="15.75" customHeight="1"/>
    <row r="4" spans="1:6" s="56" customFormat="1" ht="34.5" customHeight="1">
      <c r="A4" s="6" t="s">
        <v>4</v>
      </c>
      <c r="B4" s="7" t="s">
        <v>5</v>
      </c>
      <c r="C4" s="7" t="s">
        <v>6</v>
      </c>
      <c r="D4" s="8" t="s">
        <v>7</v>
      </c>
      <c r="E4" s="27" t="s">
        <v>8</v>
      </c>
      <c r="F4" s="9" t="s">
        <v>9</v>
      </c>
    </row>
    <row r="5" spans="1:6" ht="11.25">
      <c r="A5" s="2" t="s">
        <v>10</v>
      </c>
      <c r="B5" s="2">
        <v>2</v>
      </c>
      <c r="C5" s="2">
        <v>3</v>
      </c>
      <c r="D5" s="2">
        <v>4</v>
      </c>
      <c r="E5" s="28">
        <v>5</v>
      </c>
      <c r="F5" s="28">
        <v>6</v>
      </c>
    </row>
    <row r="6" spans="1:6" s="57" customFormat="1" ht="11.25">
      <c r="A6" s="379"/>
      <c r="B6" s="379"/>
      <c r="C6" s="379"/>
      <c r="D6" s="379"/>
      <c r="E6" s="379"/>
      <c r="F6" s="379"/>
    </row>
    <row r="7" spans="1:6" s="56" customFormat="1" ht="20.25" customHeight="1">
      <c r="A7" s="6">
        <v>1</v>
      </c>
      <c r="B7" s="60" t="s">
        <v>1030</v>
      </c>
      <c r="C7" s="10" t="s">
        <v>53</v>
      </c>
      <c r="D7" s="11">
        <v>1</v>
      </c>
      <c r="E7" s="112"/>
      <c r="F7" s="105">
        <f>ROUND(D7*E7,2)</f>
        <v>0</v>
      </c>
    </row>
    <row r="8" spans="1:6" s="56" customFormat="1" ht="20.25" customHeight="1">
      <c r="A8" s="6">
        <v>2</v>
      </c>
      <c r="B8" s="60" t="s">
        <v>1029</v>
      </c>
      <c r="C8" s="10" t="s">
        <v>53</v>
      </c>
      <c r="D8" s="11">
        <v>1</v>
      </c>
      <c r="E8" s="112"/>
      <c r="F8" s="105">
        <f>ROUND(D8*E8,2)</f>
        <v>0</v>
      </c>
    </row>
    <row r="9" spans="1:6" s="56" customFormat="1" ht="27" customHeight="1">
      <c r="A9" s="6">
        <v>3</v>
      </c>
      <c r="B9" s="60" t="s">
        <v>264</v>
      </c>
      <c r="C9" s="10" t="s">
        <v>53</v>
      </c>
      <c r="D9" s="11">
        <v>1</v>
      </c>
      <c r="E9" s="112"/>
      <c r="F9" s="105">
        <f>ROUND(D9*E9,2)</f>
        <v>0</v>
      </c>
    </row>
    <row r="10" spans="1:6" s="58" customFormat="1" ht="22.5" customHeight="1">
      <c r="A10" s="6">
        <v>4</v>
      </c>
      <c r="B10" s="60" t="s">
        <v>1028</v>
      </c>
      <c r="C10" s="10" t="s">
        <v>53</v>
      </c>
      <c r="D10" s="11">
        <v>1</v>
      </c>
      <c r="E10" s="112"/>
      <c r="F10" s="105">
        <f>ROUND(D10*E10,2)</f>
        <v>0</v>
      </c>
    </row>
    <row r="11" spans="1:7" s="111" customFormat="1" ht="30.75" customHeight="1">
      <c r="A11" s="106"/>
      <c r="B11" s="107" t="s">
        <v>265</v>
      </c>
      <c r="C11" s="108"/>
      <c r="D11" s="109"/>
      <c r="E11" s="109"/>
      <c r="F11" s="110">
        <f>SUM(F7:F10)</f>
        <v>0</v>
      </c>
      <c r="G11" s="110"/>
    </row>
    <row r="13" ht="10.5">
      <c r="G13" s="59"/>
    </row>
    <row r="14" ht="10.5">
      <c r="G14" s="59"/>
    </row>
  </sheetData>
  <sheetProtection password="CAB1" sheet="1"/>
  <mergeCells count="1">
    <mergeCell ref="A6:F6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A1" sqref="A1"/>
    </sheetView>
  </sheetViews>
  <sheetFormatPr defaultColWidth="10.5" defaultRowHeight="12" customHeight="1"/>
  <cols>
    <col min="1" max="1" width="7.5" style="237" customWidth="1"/>
    <col min="2" max="2" width="70.83203125" style="238" customWidth="1"/>
    <col min="3" max="3" width="5.66015625" style="239" customWidth="1"/>
    <col min="4" max="4" width="9.33203125" style="240" customWidth="1"/>
    <col min="5" max="5" width="13.5" style="241" customWidth="1"/>
    <col min="6" max="6" width="15.16015625" style="241" customWidth="1"/>
    <col min="7" max="9" width="10.5" style="230" customWidth="1"/>
    <col min="10" max="16384" width="10.5" style="230" customWidth="1"/>
  </cols>
  <sheetData>
    <row r="1" spans="1:6" s="200" customFormat="1" ht="12.75" customHeight="1">
      <c r="A1" s="64" t="s">
        <v>569</v>
      </c>
      <c r="B1" s="65"/>
      <c r="C1" s="82"/>
      <c r="D1" s="65"/>
      <c r="E1" s="65"/>
      <c r="F1" s="65"/>
    </row>
    <row r="2" spans="1:6" s="200" customFormat="1" ht="12.75" customHeight="1">
      <c r="A2" s="64" t="s">
        <v>570</v>
      </c>
      <c r="B2" s="65"/>
      <c r="C2" s="82"/>
      <c r="D2" s="65"/>
      <c r="E2" s="65"/>
      <c r="F2" s="65"/>
    </row>
    <row r="3" spans="1:6" s="200" customFormat="1" ht="13.5" customHeight="1">
      <c r="A3" s="66" t="s">
        <v>782</v>
      </c>
      <c r="B3" s="66"/>
      <c r="C3" s="83"/>
      <c r="D3" s="67"/>
      <c r="E3" s="67"/>
      <c r="F3" s="67"/>
    </row>
    <row r="4" spans="1:6" s="200" customFormat="1" ht="13.5" customHeight="1">
      <c r="A4" s="68"/>
      <c r="B4" s="68"/>
      <c r="C4" s="84"/>
      <c r="D4" s="68"/>
      <c r="E4" s="68"/>
      <c r="F4" s="68"/>
    </row>
    <row r="5" spans="1:6" s="200" customFormat="1" ht="28.5" customHeight="1">
      <c r="A5" s="72" t="s">
        <v>4</v>
      </c>
      <c r="B5" s="72" t="s">
        <v>5</v>
      </c>
      <c r="C5" s="72" t="s">
        <v>6</v>
      </c>
      <c r="D5" s="72" t="s">
        <v>7</v>
      </c>
      <c r="E5" s="72" t="s">
        <v>8</v>
      </c>
      <c r="F5" s="72" t="s">
        <v>9</v>
      </c>
    </row>
    <row r="6" spans="1:6" s="200" customFormat="1" ht="14.25" customHeight="1">
      <c r="A6" s="72" t="s">
        <v>10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</row>
    <row r="7" spans="1:9" s="206" customFormat="1" ht="21" customHeight="1">
      <c r="A7" s="201"/>
      <c r="B7" s="202" t="s">
        <v>571</v>
      </c>
      <c r="C7" s="203"/>
      <c r="D7" s="204"/>
      <c r="E7" s="205"/>
      <c r="F7" s="205"/>
      <c r="I7" s="236"/>
    </row>
    <row r="8" spans="1:6" s="298" customFormat="1" ht="29.25" customHeight="1">
      <c r="A8" s="272">
        <v>1</v>
      </c>
      <c r="B8" s="273" t="s">
        <v>752</v>
      </c>
      <c r="C8" s="274" t="s">
        <v>53</v>
      </c>
      <c r="D8" s="275">
        <v>1</v>
      </c>
      <c r="E8" s="294"/>
      <c r="F8" s="276">
        <f>ROUND(D8*E8,2)</f>
        <v>0</v>
      </c>
    </row>
    <row r="9" spans="1:9" s="217" customFormat="1" ht="28.5" customHeight="1">
      <c r="A9" s="212"/>
      <c r="B9" s="213" t="s">
        <v>753</v>
      </c>
      <c r="C9" s="214" t="s">
        <v>53</v>
      </c>
      <c r="D9" s="215">
        <v>1</v>
      </c>
      <c r="E9" s="243"/>
      <c r="F9" s="216"/>
      <c r="I9" s="298"/>
    </row>
    <row r="10" spans="1:9" s="217" customFormat="1" ht="14.25" customHeight="1">
      <c r="A10" s="212"/>
      <c r="B10" s="213" t="s">
        <v>754</v>
      </c>
      <c r="C10" s="214" t="s">
        <v>63</v>
      </c>
      <c r="D10" s="215">
        <v>3</v>
      </c>
      <c r="E10" s="243"/>
      <c r="F10" s="216"/>
      <c r="I10" s="298"/>
    </row>
    <row r="11" spans="1:9" s="217" customFormat="1" ht="15" customHeight="1">
      <c r="A11" s="212"/>
      <c r="B11" s="213" t="s">
        <v>755</v>
      </c>
      <c r="C11" s="214" t="s">
        <v>63</v>
      </c>
      <c r="D11" s="215">
        <v>7</v>
      </c>
      <c r="E11" s="243"/>
      <c r="F11" s="299"/>
      <c r="I11" s="298"/>
    </row>
    <row r="12" spans="1:9" s="217" customFormat="1" ht="14.25" customHeight="1">
      <c r="A12" s="212"/>
      <c r="B12" s="213" t="s">
        <v>756</v>
      </c>
      <c r="C12" s="214" t="s">
        <v>63</v>
      </c>
      <c r="D12" s="215">
        <v>4</v>
      </c>
      <c r="E12" s="243"/>
      <c r="F12" s="216"/>
      <c r="I12" s="298"/>
    </row>
    <row r="13" spans="1:9" s="217" customFormat="1" ht="14.25" customHeight="1">
      <c r="A13" s="212"/>
      <c r="B13" s="213" t="s">
        <v>757</v>
      </c>
      <c r="C13" s="214" t="s">
        <v>63</v>
      </c>
      <c r="D13" s="215">
        <v>4</v>
      </c>
      <c r="E13" s="243"/>
      <c r="F13" s="216"/>
      <c r="I13" s="298"/>
    </row>
    <row r="14" spans="1:9" s="217" customFormat="1" ht="27.75" customHeight="1">
      <c r="A14" s="212"/>
      <c r="B14" s="213" t="s">
        <v>581</v>
      </c>
      <c r="C14" s="214" t="s">
        <v>63</v>
      </c>
      <c r="D14" s="215">
        <v>1</v>
      </c>
      <c r="E14" s="243"/>
      <c r="F14" s="216"/>
      <c r="I14" s="298"/>
    </row>
    <row r="15" spans="1:9" s="217" customFormat="1" ht="17.25" customHeight="1">
      <c r="A15" s="212"/>
      <c r="B15" s="213" t="s">
        <v>585</v>
      </c>
      <c r="C15" s="214" t="s">
        <v>63</v>
      </c>
      <c r="D15" s="215">
        <v>1</v>
      </c>
      <c r="E15" s="243"/>
      <c r="F15" s="216"/>
      <c r="I15" s="298"/>
    </row>
    <row r="16" spans="1:9" s="217" customFormat="1" ht="27" customHeight="1">
      <c r="A16" s="212"/>
      <c r="B16" s="213" t="s">
        <v>758</v>
      </c>
      <c r="C16" s="214" t="s">
        <v>63</v>
      </c>
      <c r="D16" s="215">
        <v>1</v>
      </c>
      <c r="E16" s="243"/>
      <c r="F16" s="216"/>
      <c r="I16" s="298"/>
    </row>
    <row r="17" spans="1:9" s="217" customFormat="1" ht="27" customHeight="1">
      <c r="A17" s="212"/>
      <c r="B17" s="213" t="s">
        <v>759</v>
      </c>
      <c r="C17" s="214" t="s">
        <v>63</v>
      </c>
      <c r="D17" s="215">
        <v>1</v>
      </c>
      <c r="E17" s="243"/>
      <c r="F17" s="299"/>
      <c r="I17" s="298"/>
    </row>
    <row r="18" spans="1:9" s="217" customFormat="1" ht="24.75" customHeight="1">
      <c r="A18" s="212"/>
      <c r="B18" s="213" t="s">
        <v>760</v>
      </c>
      <c r="C18" s="214" t="s">
        <v>63</v>
      </c>
      <c r="D18" s="215">
        <v>1</v>
      </c>
      <c r="E18" s="243"/>
      <c r="F18" s="299"/>
      <c r="G18" s="300"/>
      <c r="I18" s="298"/>
    </row>
    <row r="19" spans="1:9" s="217" customFormat="1" ht="27" customHeight="1">
      <c r="A19" s="212"/>
      <c r="B19" s="213" t="s">
        <v>761</v>
      </c>
      <c r="C19" s="214" t="s">
        <v>63</v>
      </c>
      <c r="D19" s="215">
        <v>2</v>
      </c>
      <c r="E19" s="243"/>
      <c r="F19" s="216"/>
      <c r="I19" s="298"/>
    </row>
    <row r="20" spans="1:9" s="217" customFormat="1" ht="27" customHeight="1">
      <c r="A20" s="212"/>
      <c r="B20" s="213" t="s">
        <v>762</v>
      </c>
      <c r="C20" s="214" t="s">
        <v>63</v>
      </c>
      <c r="D20" s="215">
        <v>2</v>
      </c>
      <c r="E20" s="243"/>
      <c r="F20" s="299"/>
      <c r="I20" s="298"/>
    </row>
    <row r="21" spans="1:9" s="217" customFormat="1" ht="25.5" customHeight="1">
      <c r="A21" s="212"/>
      <c r="B21" s="213" t="s">
        <v>763</v>
      </c>
      <c r="C21" s="214" t="s">
        <v>63</v>
      </c>
      <c r="D21" s="215">
        <v>2</v>
      </c>
      <c r="E21" s="243"/>
      <c r="F21" s="299"/>
      <c r="I21" s="298"/>
    </row>
    <row r="22" spans="1:9" s="217" customFormat="1" ht="25.5" customHeight="1">
      <c r="A22" s="212"/>
      <c r="B22" s="213" t="s">
        <v>764</v>
      </c>
      <c r="C22" s="214" t="s">
        <v>63</v>
      </c>
      <c r="D22" s="215">
        <v>2</v>
      </c>
      <c r="E22" s="243"/>
      <c r="F22" s="299"/>
      <c r="I22" s="298"/>
    </row>
    <row r="23" spans="1:9" s="217" customFormat="1" ht="15" customHeight="1">
      <c r="A23" s="212"/>
      <c r="B23" s="213" t="s">
        <v>765</v>
      </c>
      <c r="C23" s="214" t="s">
        <v>63</v>
      </c>
      <c r="D23" s="215">
        <v>1</v>
      </c>
      <c r="E23" s="243"/>
      <c r="F23" s="216"/>
      <c r="I23" s="298"/>
    </row>
    <row r="24" spans="1:9" s="217" customFormat="1" ht="15" customHeight="1">
      <c r="A24" s="212"/>
      <c r="B24" s="213" t="s">
        <v>766</v>
      </c>
      <c r="C24" s="214" t="s">
        <v>63</v>
      </c>
      <c r="D24" s="215">
        <v>2</v>
      </c>
      <c r="E24" s="243"/>
      <c r="F24" s="216"/>
      <c r="I24" s="298"/>
    </row>
    <row r="25" spans="1:9" s="217" customFormat="1" ht="15" customHeight="1">
      <c r="A25" s="212"/>
      <c r="B25" s="213" t="s">
        <v>767</v>
      </c>
      <c r="C25" s="214" t="s">
        <v>63</v>
      </c>
      <c r="D25" s="215">
        <v>2</v>
      </c>
      <c r="E25" s="243"/>
      <c r="F25" s="216"/>
      <c r="I25" s="298"/>
    </row>
    <row r="26" spans="1:9" s="217" customFormat="1" ht="15" customHeight="1">
      <c r="A26" s="212"/>
      <c r="B26" s="213" t="s">
        <v>748</v>
      </c>
      <c r="C26" s="214" t="s">
        <v>18</v>
      </c>
      <c r="D26" s="215">
        <v>115.8</v>
      </c>
      <c r="E26" s="243"/>
      <c r="F26" s="216"/>
      <c r="I26" s="298"/>
    </row>
    <row r="27" spans="1:9" s="217" customFormat="1" ht="15" customHeight="1">
      <c r="A27" s="212"/>
      <c r="B27" s="213" t="s">
        <v>746</v>
      </c>
      <c r="C27" s="214" t="s">
        <v>18</v>
      </c>
      <c r="D27" s="215">
        <v>115.8</v>
      </c>
      <c r="E27" s="243"/>
      <c r="F27" s="216"/>
      <c r="I27" s="298"/>
    </row>
    <row r="28" spans="1:9" s="217" customFormat="1" ht="15" customHeight="1">
      <c r="A28" s="212"/>
      <c r="B28" s="213" t="s">
        <v>768</v>
      </c>
      <c r="C28" s="214" t="s">
        <v>57</v>
      </c>
      <c r="D28" s="215">
        <v>298.7</v>
      </c>
      <c r="E28" s="243"/>
      <c r="F28" s="216"/>
      <c r="I28" s="298"/>
    </row>
    <row r="29" spans="1:9" s="217" customFormat="1" ht="15" customHeight="1">
      <c r="A29" s="278"/>
      <c r="B29" s="301" t="s">
        <v>769</v>
      </c>
      <c r="C29" s="302" t="s">
        <v>63</v>
      </c>
      <c r="D29" s="303">
        <v>12</v>
      </c>
      <c r="E29" s="295"/>
      <c r="F29" s="282"/>
      <c r="I29" s="298"/>
    </row>
    <row r="30" spans="1:9" s="220" customFormat="1" ht="15" customHeight="1">
      <c r="A30" s="212"/>
      <c r="B30" s="213" t="s">
        <v>770</v>
      </c>
      <c r="C30" s="214" t="s">
        <v>57</v>
      </c>
      <c r="D30" s="215">
        <v>375.16</v>
      </c>
      <c r="E30" s="243"/>
      <c r="F30" s="216"/>
      <c r="I30" s="298"/>
    </row>
    <row r="31" spans="1:9" s="217" customFormat="1" ht="15" customHeight="1">
      <c r="A31" s="278"/>
      <c r="B31" s="301" t="s">
        <v>771</v>
      </c>
      <c r="C31" s="302" t="s">
        <v>57</v>
      </c>
      <c r="D31" s="303">
        <v>240.8</v>
      </c>
      <c r="E31" s="295"/>
      <c r="F31" s="282"/>
      <c r="G31" s="218"/>
      <c r="I31" s="298"/>
    </row>
    <row r="32" spans="1:9" s="217" customFormat="1" ht="15" customHeight="1">
      <c r="A32" s="278"/>
      <c r="B32" s="279" t="s">
        <v>772</v>
      </c>
      <c r="C32" s="280" t="s">
        <v>57</v>
      </c>
      <c r="D32" s="281">
        <v>134.6</v>
      </c>
      <c r="E32" s="295"/>
      <c r="F32" s="282"/>
      <c r="I32" s="298"/>
    </row>
    <row r="33" spans="1:9" s="217" customFormat="1" ht="15" customHeight="1">
      <c r="A33" s="212"/>
      <c r="B33" s="213" t="s">
        <v>773</v>
      </c>
      <c r="C33" s="214" t="s">
        <v>57</v>
      </c>
      <c r="D33" s="215">
        <v>674</v>
      </c>
      <c r="E33" s="243"/>
      <c r="F33" s="216"/>
      <c r="I33" s="298"/>
    </row>
    <row r="34" spans="1:9" s="217" customFormat="1" ht="15" customHeight="1">
      <c r="A34" s="212"/>
      <c r="B34" s="213" t="s">
        <v>774</v>
      </c>
      <c r="C34" s="214" t="s">
        <v>57</v>
      </c>
      <c r="D34" s="215">
        <v>674</v>
      </c>
      <c r="E34" s="243"/>
      <c r="F34" s="216"/>
      <c r="I34" s="298"/>
    </row>
    <row r="35" spans="1:9" s="217" customFormat="1" ht="15" customHeight="1">
      <c r="A35" s="278"/>
      <c r="B35" s="279" t="s">
        <v>775</v>
      </c>
      <c r="C35" s="280" t="s">
        <v>63</v>
      </c>
      <c r="D35" s="281">
        <v>16</v>
      </c>
      <c r="E35" s="295"/>
      <c r="F35" s="282"/>
      <c r="I35" s="298"/>
    </row>
    <row r="36" spans="1:9" s="220" customFormat="1" ht="15" customHeight="1">
      <c r="A36" s="212"/>
      <c r="B36" s="213" t="s">
        <v>776</v>
      </c>
      <c r="C36" s="214" t="s">
        <v>63</v>
      </c>
      <c r="D36" s="215">
        <v>2</v>
      </c>
      <c r="E36" s="243"/>
      <c r="F36" s="216"/>
      <c r="I36" s="298"/>
    </row>
    <row r="37" spans="1:9" s="217" customFormat="1" ht="15" customHeight="1">
      <c r="A37" s="278"/>
      <c r="B37" s="279" t="s">
        <v>777</v>
      </c>
      <c r="C37" s="280" t="s">
        <v>63</v>
      </c>
      <c r="D37" s="281">
        <v>2</v>
      </c>
      <c r="E37" s="295"/>
      <c r="F37" s="282"/>
      <c r="I37" s="298"/>
    </row>
    <row r="38" spans="1:9" s="217" customFormat="1" ht="15" customHeight="1">
      <c r="A38" s="278"/>
      <c r="B38" s="301" t="s">
        <v>778</v>
      </c>
      <c r="C38" s="302" t="s">
        <v>63</v>
      </c>
      <c r="D38" s="303">
        <v>41</v>
      </c>
      <c r="E38" s="295"/>
      <c r="F38" s="282"/>
      <c r="I38" s="298"/>
    </row>
    <row r="39" spans="1:9" s="217" customFormat="1" ht="15" customHeight="1">
      <c r="A39" s="278"/>
      <c r="B39" s="279" t="s">
        <v>779</v>
      </c>
      <c r="C39" s="280" t="s">
        <v>63</v>
      </c>
      <c r="D39" s="281">
        <v>3</v>
      </c>
      <c r="E39" s="295"/>
      <c r="F39" s="282"/>
      <c r="I39" s="298"/>
    </row>
    <row r="40" spans="1:9" s="217" customFormat="1" ht="15" customHeight="1">
      <c r="A40" s="278"/>
      <c r="B40" s="279" t="s">
        <v>780</v>
      </c>
      <c r="C40" s="280" t="s">
        <v>63</v>
      </c>
      <c r="D40" s="281">
        <v>1</v>
      </c>
      <c r="E40" s="295"/>
      <c r="F40" s="282"/>
      <c r="I40" s="298"/>
    </row>
    <row r="41" spans="1:9" s="217" customFormat="1" ht="15" customHeight="1">
      <c r="A41" s="212"/>
      <c r="B41" s="213" t="s">
        <v>781</v>
      </c>
      <c r="C41" s="214" t="s">
        <v>44</v>
      </c>
      <c r="D41" s="215">
        <v>4.12</v>
      </c>
      <c r="E41" s="243"/>
      <c r="F41" s="216"/>
      <c r="I41" s="298"/>
    </row>
    <row r="42" spans="1:9" s="217" customFormat="1" ht="15" customHeight="1">
      <c r="A42" s="278"/>
      <c r="B42" s="279" t="s">
        <v>678</v>
      </c>
      <c r="C42" s="280" t="s">
        <v>95</v>
      </c>
      <c r="D42" s="281">
        <v>1820</v>
      </c>
      <c r="E42" s="295"/>
      <c r="F42" s="282"/>
      <c r="I42" s="298"/>
    </row>
    <row r="43" spans="1:9" s="217" customFormat="1" ht="15" customHeight="1">
      <c r="A43" s="212"/>
      <c r="B43" s="213" t="s">
        <v>1000</v>
      </c>
      <c r="C43" s="214" t="s">
        <v>53</v>
      </c>
      <c r="D43" s="215">
        <v>1</v>
      </c>
      <c r="E43" s="243"/>
      <c r="F43" s="216"/>
      <c r="I43" s="298"/>
    </row>
    <row r="44" spans="1:9" s="217" customFormat="1" ht="11.25">
      <c r="A44" s="212"/>
      <c r="B44" s="213"/>
      <c r="C44" s="214"/>
      <c r="D44" s="215"/>
      <c r="E44" s="243"/>
      <c r="F44" s="216"/>
      <c r="I44" s="298"/>
    </row>
    <row r="45" spans="1:9" s="200" customFormat="1" ht="39.75" customHeight="1">
      <c r="A45" s="207">
        <v>2</v>
      </c>
      <c r="B45" s="208" t="s">
        <v>999</v>
      </c>
      <c r="C45" s="209" t="s">
        <v>53</v>
      </c>
      <c r="D45" s="210">
        <v>1</v>
      </c>
      <c r="E45" s="242"/>
      <c r="F45" s="276">
        <f>ROUND(D45*E45,2)</f>
        <v>0</v>
      </c>
      <c r="G45" s="235"/>
      <c r="H45" s="235"/>
      <c r="I45" s="298"/>
    </row>
    <row r="46" spans="1:7" s="206" customFormat="1" ht="25.5" customHeight="1">
      <c r="A46" s="201"/>
      <c r="B46" s="202" t="s">
        <v>55</v>
      </c>
      <c r="C46" s="203"/>
      <c r="D46" s="204"/>
      <c r="E46" s="205"/>
      <c r="F46" s="205">
        <f>SUM(F8:F45)</f>
        <v>0</v>
      </c>
      <c r="G46" s="236"/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3"/>
  <sheetViews>
    <sheetView zoomScalePageLayoutView="0" workbookViewId="0" topLeftCell="A1">
      <selection activeCell="A1" sqref="A1"/>
    </sheetView>
  </sheetViews>
  <sheetFormatPr defaultColWidth="10.5" defaultRowHeight="12" customHeight="1"/>
  <cols>
    <col min="1" max="1" width="5.5" style="337" customWidth="1"/>
    <col min="2" max="2" width="70.83203125" style="338" customWidth="1"/>
    <col min="3" max="3" width="5.66015625" style="339" customWidth="1"/>
    <col min="4" max="4" width="11.33203125" style="340" customWidth="1"/>
    <col min="5" max="5" width="13.5" style="341" customWidth="1"/>
    <col min="6" max="6" width="15.33203125" style="341" customWidth="1"/>
    <col min="7" max="16384" width="10.5" style="342" customWidth="1"/>
  </cols>
  <sheetData>
    <row r="1" spans="1:6" s="304" customFormat="1" ht="12.75" customHeight="1">
      <c r="A1" s="73" t="s">
        <v>569</v>
      </c>
      <c r="B1" s="74"/>
      <c r="C1" s="86"/>
      <c r="D1" s="74"/>
      <c r="E1" s="74"/>
      <c r="F1" s="74"/>
    </row>
    <row r="2" spans="1:6" s="304" customFormat="1" ht="12.75" customHeight="1">
      <c r="A2" s="73" t="s">
        <v>570</v>
      </c>
      <c r="B2" s="74"/>
      <c r="C2" s="86"/>
      <c r="D2" s="74"/>
      <c r="E2" s="74"/>
      <c r="F2" s="74"/>
    </row>
    <row r="3" spans="1:6" s="304" customFormat="1" ht="13.5" customHeight="1">
      <c r="A3" s="75" t="s">
        <v>915</v>
      </c>
      <c r="B3" s="75"/>
      <c r="C3" s="87"/>
      <c r="D3" s="76"/>
      <c r="E3" s="76"/>
      <c r="F3" s="76"/>
    </row>
    <row r="4" spans="1:6" s="304" customFormat="1" ht="13.5" customHeight="1">
      <c r="A4" s="77"/>
      <c r="B4" s="78"/>
      <c r="C4" s="88"/>
      <c r="D4" s="79"/>
      <c r="E4" s="80"/>
      <c r="F4" s="80"/>
    </row>
    <row r="5" spans="1:6" s="304" customFormat="1" ht="28.5" customHeight="1">
      <c r="A5" s="81" t="s">
        <v>4</v>
      </c>
      <c r="B5" s="81" t="s">
        <v>5</v>
      </c>
      <c r="C5" s="81" t="s">
        <v>6</v>
      </c>
      <c r="D5" s="81" t="s">
        <v>7</v>
      </c>
      <c r="E5" s="81" t="s">
        <v>8</v>
      </c>
      <c r="F5" s="81" t="s">
        <v>9</v>
      </c>
    </row>
    <row r="6" spans="1:6" s="304" customFormat="1" ht="11.25" customHeight="1">
      <c r="A6" s="81" t="s">
        <v>10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</row>
    <row r="7" spans="1:6" s="310" customFormat="1" ht="21" customHeight="1">
      <c r="A7" s="305"/>
      <c r="B7" s="306" t="s">
        <v>675</v>
      </c>
      <c r="C7" s="307"/>
      <c r="D7" s="308"/>
      <c r="E7" s="309"/>
      <c r="F7" s="309"/>
    </row>
    <row r="8" spans="1:9" s="304" customFormat="1" ht="28.5" customHeight="1">
      <c r="A8" s="272">
        <v>1</v>
      </c>
      <c r="B8" s="273" t="s">
        <v>783</v>
      </c>
      <c r="C8" s="274" t="s">
        <v>53</v>
      </c>
      <c r="D8" s="275">
        <v>1</v>
      </c>
      <c r="E8" s="294"/>
      <c r="F8" s="276">
        <f>ROUND(D8*E8,2)</f>
        <v>0</v>
      </c>
      <c r="I8" s="311"/>
    </row>
    <row r="9" spans="1:9" s="319" customFormat="1" ht="13.5" customHeight="1">
      <c r="A9" s="312"/>
      <c r="B9" s="313" t="s">
        <v>784</v>
      </c>
      <c r="C9" s="314" t="s">
        <v>57</v>
      </c>
      <c r="D9" s="315">
        <v>82</v>
      </c>
      <c r="E9" s="343"/>
      <c r="F9" s="317"/>
      <c r="G9" s="318"/>
      <c r="I9" s="311"/>
    </row>
    <row r="10" spans="1:9" s="319" customFormat="1" ht="13.5" customHeight="1">
      <c r="A10" s="320"/>
      <c r="B10" s="279" t="s">
        <v>785</v>
      </c>
      <c r="C10" s="321" t="s">
        <v>57</v>
      </c>
      <c r="D10" s="322">
        <v>82</v>
      </c>
      <c r="E10" s="344"/>
      <c r="F10" s="324"/>
      <c r="I10" s="311"/>
    </row>
    <row r="11" spans="1:9" s="319" customFormat="1" ht="15" customHeight="1">
      <c r="A11" s="312"/>
      <c r="B11" s="313" t="s">
        <v>786</v>
      </c>
      <c r="C11" s="314" t="s">
        <v>57</v>
      </c>
      <c r="D11" s="315">
        <v>41</v>
      </c>
      <c r="E11" s="343"/>
      <c r="F11" s="317"/>
      <c r="I11" s="311"/>
    </row>
    <row r="12" spans="1:9" s="319" customFormat="1" ht="13.5" customHeight="1">
      <c r="A12" s="320"/>
      <c r="B12" s="325" t="s">
        <v>787</v>
      </c>
      <c r="C12" s="321" t="s">
        <v>57</v>
      </c>
      <c r="D12" s="322">
        <v>41</v>
      </c>
      <c r="E12" s="344"/>
      <c r="F12" s="324"/>
      <c r="I12" s="311"/>
    </row>
    <row r="13" spans="1:9" s="319" customFormat="1" ht="14.25" customHeight="1">
      <c r="A13" s="312"/>
      <c r="B13" s="313" t="s">
        <v>788</v>
      </c>
      <c r="C13" s="314" t="s">
        <v>57</v>
      </c>
      <c r="D13" s="315">
        <v>137</v>
      </c>
      <c r="E13" s="343"/>
      <c r="F13" s="317"/>
      <c r="I13" s="311"/>
    </row>
    <row r="14" spans="1:9" s="319" customFormat="1" ht="13.5" customHeight="1">
      <c r="A14" s="320"/>
      <c r="B14" s="325" t="s">
        <v>789</v>
      </c>
      <c r="C14" s="321" t="s">
        <v>57</v>
      </c>
      <c r="D14" s="322">
        <v>137</v>
      </c>
      <c r="E14" s="344"/>
      <c r="F14" s="324"/>
      <c r="I14" s="311"/>
    </row>
    <row r="15" spans="1:9" s="319" customFormat="1" ht="14.25" customHeight="1">
      <c r="A15" s="312"/>
      <c r="B15" s="213" t="s">
        <v>790</v>
      </c>
      <c r="C15" s="314" t="s">
        <v>57</v>
      </c>
      <c r="D15" s="315">
        <v>55</v>
      </c>
      <c r="E15" s="343"/>
      <c r="F15" s="317"/>
      <c r="G15" s="326"/>
      <c r="I15" s="311"/>
    </row>
    <row r="16" spans="1:9" s="319" customFormat="1" ht="13.5" customHeight="1">
      <c r="A16" s="320"/>
      <c r="B16" s="325" t="s">
        <v>791</v>
      </c>
      <c r="C16" s="321" t="s">
        <v>57</v>
      </c>
      <c r="D16" s="322">
        <v>55</v>
      </c>
      <c r="E16" s="344"/>
      <c r="F16" s="324"/>
      <c r="G16" s="318"/>
      <c r="I16" s="311"/>
    </row>
    <row r="17" spans="1:9" s="319" customFormat="1" ht="18" customHeight="1">
      <c r="A17" s="312"/>
      <c r="B17" s="213" t="s">
        <v>792</v>
      </c>
      <c r="C17" s="314" t="s">
        <v>57</v>
      </c>
      <c r="D17" s="315">
        <v>68.5</v>
      </c>
      <c r="E17" s="343"/>
      <c r="F17" s="317"/>
      <c r="I17" s="311"/>
    </row>
    <row r="18" spans="1:9" s="319" customFormat="1" ht="13.5" customHeight="1">
      <c r="A18" s="320"/>
      <c r="B18" s="325" t="s">
        <v>793</v>
      </c>
      <c r="C18" s="321" t="s">
        <v>57</v>
      </c>
      <c r="D18" s="322">
        <v>68.5</v>
      </c>
      <c r="E18" s="344"/>
      <c r="F18" s="324"/>
      <c r="I18" s="311"/>
    </row>
    <row r="19" spans="1:9" s="319" customFormat="1" ht="15" customHeight="1">
      <c r="A19" s="312"/>
      <c r="B19" s="213" t="s">
        <v>794</v>
      </c>
      <c r="C19" s="314" t="s">
        <v>57</v>
      </c>
      <c r="D19" s="315">
        <v>14</v>
      </c>
      <c r="E19" s="343"/>
      <c r="F19" s="317"/>
      <c r="I19" s="311"/>
    </row>
    <row r="20" spans="1:9" s="319" customFormat="1" ht="13.5" customHeight="1">
      <c r="A20" s="320"/>
      <c r="B20" s="325" t="s">
        <v>795</v>
      </c>
      <c r="C20" s="321" t="s">
        <v>57</v>
      </c>
      <c r="D20" s="322">
        <v>14</v>
      </c>
      <c r="E20" s="344"/>
      <c r="F20" s="324"/>
      <c r="I20" s="311"/>
    </row>
    <row r="21" spans="1:9" s="319" customFormat="1" ht="16.5" customHeight="1">
      <c r="A21" s="312"/>
      <c r="B21" s="213" t="s">
        <v>796</v>
      </c>
      <c r="C21" s="314" t="s">
        <v>57</v>
      </c>
      <c r="D21" s="315">
        <v>930</v>
      </c>
      <c r="E21" s="343"/>
      <c r="F21" s="317"/>
      <c r="G21" s="326"/>
      <c r="I21" s="311"/>
    </row>
    <row r="22" spans="1:9" s="319" customFormat="1" ht="16.5" customHeight="1">
      <c r="A22" s="320"/>
      <c r="B22" s="325" t="s">
        <v>797</v>
      </c>
      <c r="C22" s="321" t="s">
        <v>57</v>
      </c>
      <c r="D22" s="322">
        <v>930</v>
      </c>
      <c r="E22" s="344"/>
      <c r="F22" s="324"/>
      <c r="G22" s="326"/>
      <c r="I22" s="311"/>
    </row>
    <row r="23" spans="1:9" s="319" customFormat="1" ht="13.5" customHeight="1">
      <c r="A23" s="312"/>
      <c r="B23" s="313" t="s">
        <v>798</v>
      </c>
      <c r="C23" s="314" t="s">
        <v>63</v>
      </c>
      <c r="D23" s="315">
        <v>204</v>
      </c>
      <c r="E23" s="343"/>
      <c r="F23" s="317"/>
      <c r="I23" s="311"/>
    </row>
    <row r="24" spans="1:9" s="319" customFormat="1" ht="13.5" customHeight="1">
      <c r="A24" s="320"/>
      <c r="B24" s="325" t="s">
        <v>799</v>
      </c>
      <c r="C24" s="321" t="s">
        <v>63</v>
      </c>
      <c r="D24" s="322">
        <v>204</v>
      </c>
      <c r="E24" s="344"/>
      <c r="F24" s="324"/>
      <c r="I24" s="311"/>
    </row>
    <row r="25" spans="1:9" s="319" customFormat="1" ht="24" customHeight="1">
      <c r="A25" s="312"/>
      <c r="B25" s="213" t="s">
        <v>800</v>
      </c>
      <c r="C25" s="314" t="s">
        <v>57</v>
      </c>
      <c r="D25" s="315">
        <v>316</v>
      </c>
      <c r="E25" s="343"/>
      <c r="F25" s="317"/>
      <c r="G25" s="326"/>
      <c r="I25" s="311"/>
    </row>
    <row r="26" spans="1:9" s="319" customFormat="1" ht="24" customHeight="1">
      <c r="A26" s="320"/>
      <c r="B26" s="325" t="s">
        <v>801</v>
      </c>
      <c r="C26" s="321" t="s">
        <v>57</v>
      </c>
      <c r="D26" s="322">
        <v>316</v>
      </c>
      <c r="E26" s="344"/>
      <c r="F26" s="324"/>
      <c r="G26" s="318"/>
      <c r="I26" s="311"/>
    </row>
    <row r="27" spans="1:9" s="217" customFormat="1" ht="24" customHeight="1">
      <c r="A27" s="212"/>
      <c r="B27" s="213" t="s">
        <v>802</v>
      </c>
      <c r="C27" s="214" t="s">
        <v>63</v>
      </c>
      <c r="D27" s="215">
        <v>90</v>
      </c>
      <c r="E27" s="243"/>
      <c r="F27" s="216"/>
      <c r="G27" s="327"/>
      <c r="I27" s="311"/>
    </row>
    <row r="28" spans="1:9" s="217" customFormat="1" ht="15" customHeight="1">
      <c r="A28" s="278"/>
      <c r="B28" s="279" t="s">
        <v>803</v>
      </c>
      <c r="C28" s="280" t="s">
        <v>95</v>
      </c>
      <c r="D28" s="281">
        <v>56</v>
      </c>
      <c r="E28" s="295"/>
      <c r="F28" s="282"/>
      <c r="I28" s="311"/>
    </row>
    <row r="29" spans="1:9" s="319" customFormat="1" ht="24" customHeight="1">
      <c r="A29" s="312"/>
      <c r="B29" s="313" t="s">
        <v>804</v>
      </c>
      <c r="C29" s="314" t="s">
        <v>18</v>
      </c>
      <c r="D29" s="315">
        <v>2.055</v>
      </c>
      <c r="E29" s="343"/>
      <c r="F29" s="317"/>
      <c r="I29" s="311"/>
    </row>
    <row r="30" spans="1:9" s="319" customFormat="1" ht="16.5" customHeight="1">
      <c r="A30" s="320"/>
      <c r="B30" s="325" t="s">
        <v>805</v>
      </c>
      <c r="C30" s="321" t="s">
        <v>18</v>
      </c>
      <c r="D30" s="322">
        <v>5.138</v>
      </c>
      <c r="E30" s="344"/>
      <c r="F30" s="324"/>
      <c r="I30" s="311"/>
    </row>
    <row r="31" spans="1:9" s="319" customFormat="1" ht="24" customHeight="1">
      <c r="A31" s="320"/>
      <c r="B31" s="325" t="s">
        <v>806</v>
      </c>
      <c r="C31" s="321" t="s">
        <v>95</v>
      </c>
      <c r="D31" s="322">
        <v>10</v>
      </c>
      <c r="E31" s="344"/>
      <c r="F31" s="324"/>
      <c r="I31" s="311"/>
    </row>
    <row r="32" spans="1:9" s="217" customFormat="1" ht="24" customHeight="1">
      <c r="A32" s="212"/>
      <c r="B32" s="213" t="s">
        <v>807</v>
      </c>
      <c r="C32" s="214" t="s">
        <v>63</v>
      </c>
      <c r="D32" s="215">
        <v>795</v>
      </c>
      <c r="E32" s="243"/>
      <c r="F32" s="216"/>
      <c r="G32" s="327"/>
      <c r="I32" s="311"/>
    </row>
    <row r="33" spans="1:9" s="319" customFormat="1" ht="13.5" customHeight="1">
      <c r="A33" s="320"/>
      <c r="B33" s="325" t="s">
        <v>808</v>
      </c>
      <c r="C33" s="321" t="s">
        <v>63</v>
      </c>
      <c r="D33" s="322">
        <v>137</v>
      </c>
      <c r="E33" s="344"/>
      <c r="F33" s="324"/>
      <c r="I33" s="311"/>
    </row>
    <row r="34" spans="1:9" s="319" customFormat="1" ht="13.5" customHeight="1">
      <c r="A34" s="320"/>
      <c r="B34" s="325" t="s">
        <v>809</v>
      </c>
      <c r="C34" s="321" t="s">
        <v>63</v>
      </c>
      <c r="D34" s="322">
        <v>330</v>
      </c>
      <c r="E34" s="344"/>
      <c r="F34" s="324"/>
      <c r="I34" s="311"/>
    </row>
    <row r="35" spans="1:9" s="319" customFormat="1" ht="13.5" customHeight="1">
      <c r="A35" s="320"/>
      <c r="B35" s="325" t="s">
        <v>810</v>
      </c>
      <c r="C35" s="321" t="s">
        <v>63</v>
      </c>
      <c r="D35" s="322">
        <v>328</v>
      </c>
      <c r="E35" s="344"/>
      <c r="F35" s="324"/>
      <c r="I35" s="311"/>
    </row>
    <row r="36" spans="1:9" s="319" customFormat="1" ht="24" customHeight="1">
      <c r="A36" s="312"/>
      <c r="B36" s="213" t="s">
        <v>811</v>
      </c>
      <c r="C36" s="314" t="s">
        <v>63</v>
      </c>
      <c r="D36" s="315">
        <v>9</v>
      </c>
      <c r="E36" s="343"/>
      <c r="F36" s="317"/>
      <c r="I36" s="311"/>
    </row>
    <row r="37" spans="1:9" s="319" customFormat="1" ht="24" customHeight="1">
      <c r="A37" s="312"/>
      <c r="B37" s="213" t="s">
        <v>812</v>
      </c>
      <c r="C37" s="314" t="s">
        <v>63</v>
      </c>
      <c r="D37" s="315">
        <v>4</v>
      </c>
      <c r="E37" s="343"/>
      <c r="F37" s="317"/>
      <c r="I37" s="311"/>
    </row>
    <row r="38" spans="1:9" s="319" customFormat="1" ht="18.75" customHeight="1">
      <c r="A38" s="312"/>
      <c r="B38" s="313" t="s">
        <v>813</v>
      </c>
      <c r="C38" s="314" t="s">
        <v>44</v>
      </c>
      <c r="D38" s="315">
        <v>1</v>
      </c>
      <c r="E38" s="343"/>
      <c r="F38" s="317"/>
      <c r="I38" s="311"/>
    </row>
    <row r="39" spans="1:9" s="319" customFormat="1" ht="13.5" customHeight="1">
      <c r="A39" s="312"/>
      <c r="B39" s="313" t="s">
        <v>814</v>
      </c>
      <c r="C39" s="314" t="s">
        <v>53</v>
      </c>
      <c r="D39" s="315">
        <v>1</v>
      </c>
      <c r="E39" s="343"/>
      <c r="F39" s="317"/>
      <c r="I39" s="311"/>
    </row>
    <row r="40" spans="1:9" s="319" customFormat="1" ht="13.5" customHeight="1">
      <c r="A40" s="312"/>
      <c r="B40" s="313" t="s">
        <v>815</v>
      </c>
      <c r="C40" s="314" t="s">
        <v>63</v>
      </c>
      <c r="D40" s="315">
        <v>11</v>
      </c>
      <c r="E40" s="343"/>
      <c r="F40" s="317"/>
      <c r="I40" s="311"/>
    </row>
    <row r="41" spans="1:9" s="319" customFormat="1" ht="13.5" customHeight="1">
      <c r="A41" s="312"/>
      <c r="B41" s="313" t="s">
        <v>816</v>
      </c>
      <c r="C41" s="314" t="s">
        <v>57</v>
      </c>
      <c r="D41" s="315">
        <v>2100</v>
      </c>
      <c r="E41" s="343"/>
      <c r="F41" s="317"/>
      <c r="I41" s="311"/>
    </row>
    <row r="42" spans="1:9" s="319" customFormat="1" ht="13.5" customHeight="1">
      <c r="A42" s="312"/>
      <c r="B42" s="313" t="s">
        <v>817</v>
      </c>
      <c r="C42" s="314" t="s">
        <v>63</v>
      </c>
      <c r="D42" s="315">
        <v>1</v>
      </c>
      <c r="E42" s="343"/>
      <c r="F42" s="317"/>
      <c r="I42" s="311"/>
    </row>
    <row r="43" spans="1:9" s="319" customFormat="1" ht="13.5" customHeight="1">
      <c r="A43" s="312"/>
      <c r="B43" s="313" t="s">
        <v>818</v>
      </c>
      <c r="C43" s="314" t="s">
        <v>57</v>
      </c>
      <c r="D43" s="315">
        <v>1000</v>
      </c>
      <c r="E43" s="343"/>
      <c r="F43" s="317"/>
      <c r="I43" s="311"/>
    </row>
    <row r="44" spans="1:9" s="319" customFormat="1" ht="13.5" customHeight="1">
      <c r="A44" s="312"/>
      <c r="B44" s="313" t="s">
        <v>819</v>
      </c>
      <c r="C44" s="314" t="s">
        <v>95</v>
      </c>
      <c r="D44" s="315">
        <v>5300</v>
      </c>
      <c r="E44" s="343"/>
      <c r="F44" s="317"/>
      <c r="I44" s="311"/>
    </row>
    <row r="45" spans="1:9" s="319" customFormat="1" ht="10.5" customHeight="1">
      <c r="A45" s="312"/>
      <c r="B45" s="313"/>
      <c r="C45" s="314"/>
      <c r="D45" s="315"/>
      <c r="E45" s="343"/>
      <c r="F45" s="317"/>
      <c r="I45" s="311"/>
    </row>
    <row r="46" spans="1:9" s="328" customFormat="1" ht="28.5" customHeight="1">
      <c r="A46" s="272">
        <v>2</v>
      </c>
      <c r="B46" s="273" t="s">
        <v>820</v>
      </c>
      <c r="C46" s="274" t="s">
        <v>53</v>
      </c>
      <c r="D46" s="275">
        <v>1</v>
      </c>
      <c r="E46" s="294"/>
      <c r="F46" s="276">
        <f>ROUND(D46*E46,2)</f>
        <v>0</v>
      </c>
      <c r="I46" s="311"/>
    </row>
    <row r="47" spans="1:9" s="319" customFormat="1" ht="27" customHeight="1">
      <c r="A47" s="312"/>
      <c r="B47" s="313" t="s">
        <v>821</v>
      </c>
      <c r="C47" s="314" t="s">
        <v>63</v>
      </c>
      <c r="D47" s="315">
        <v>33</v>
      </c>
      <c r="E47" s="343"/>
      <c r="F47" s="317"/>
      <c r="I47" s="311"/>
    </row>
    <row r="48" spans="1:9" s="319" customFormat="1" ht="15" customHeight="1">
      <c r="A48" s="320"/>
      <c r="B48" s="325" t="s">
        <v>822</v>
      </c>
      <c r="C48" s="321" t="s">
        <v>63</v>
      </c>
      <c r="D48" s="322">
        <v>33</v>
      </c>
      <c r="E48" s="344"/>
      <c r="F48" s="324"/>
      <c r="I48" s="311"/>
    </row>
    <row r="49" spans="1:9" s="319" customFormat="1" ht="25.5" customHeight="1">
      <c r="A49" s="312"/>
      <c r="B49" s="213" t="s">
        <v>823</v>
      </c>
      <c r="C49" s="314" t="s">
        <v>63</v>
      </c>
      <c r="D49" s="315">
        <v>210</v>
      </c>
      <c r="E49" s="343"/>
      <c r="F49" s="317"/>
      <c r="I49" s="311"/>
    </row>
    <row r="50" spans="1:9" s="319" customFormat="1" ht="16.5" customHeight="1">
      <c r="A50" s="320"/>
      <c r="B50" s="325" t="s">
        <v>824</v>
      </c>
      <c r="C50" s="321" t="s">
        <v>63</v>
      </c>
      <c r="D50" s="322">
        <v>98</v>
      </c>
      <c r="E50" s="344"/>
      <c r="F50" s="324"/>
      <c r="I50" s="311"/>
    </row>
    <row r="51" spans="1:9" s="319" customFormat="1" ht="16.5" customHeight="1">
      <c r="A51" s="320"/>
      <c r="B51" s="325" t="s">
        <v>825</v>
      </c>
      <c r="C51" s="321" t="s">
        <v>63</v>
      </c>
      <c r="D51" s="322">
        <v>112</v>
      </c>
      <c r="E51" s="344"/>
      <c r="F51" s="324"/>
      <c r="I51" s="311"/>
    </row>
    <row r="52" spans="1:9" s="319" customFormat="1" ht="25.5" customHeight="1">
      <c r="A52" s="312"/>
      <c r="B52" s="213" t="s">
        <v>826</v>
      </c>
      <c r="C52" s="314" t="s">
        <v>63</v>
      </c>
      <c r="D52" s="315">
        <v>274</v>
      </c>
      <c r="E52" s="343"/>
      <c r="F52" s="317"/>
      <c r="I52" s="311"/>
    </row>
    <row r="53" spans="1:9" s="319" customFormat="1" ht="25.5" customHeight="1">
      <c r="A53" s="312"/>
      <c r="B53" s="213" t="s">
        <v>827</v>
      </c>
      <c r="C53" s="314" t="s">
        <v>63</v>
      </c>
      <c r="D53" s="315">
        <v>68</v>
      </c>
      <c r="E53" s="343"/>
      <c r="F53" s="317"/>
      <c r="I53" s="311"/>
    </row>
    <row r="54" spans="1:9" s="319" customFormat="1" ht="25.5" customHeight="1">
      <c r="A54" s="312"/>
      <c r="B54" s="213" t="s">
        <v>828</v>
      </c>
      <c r="C54" s="314" t="s">
        <v>63</v>
      </c>
      <c r="D54" s="315">
        <v>502</v>
      </c>
      <c r="E54" s="343"/>
      <c r="F54" s="317"/>
      <c r="I54" s="311"/>
    </row>
    <row r="55" spans="1:9" s="319" customFormat="1" ht="18" customHeight="1">
      <c r="A55" s="312"/>
      <c r="B55" s="313" t="s">
        <v>829</v>
      </c>
      <c r="C55" s="314" t="s">
        <v>63</v>
      </c>
      <c r="D55" s="315">
        <v>526</v>
      </c>
      <c r="E55" s="343"/>
      <c r="F55" s="317"/>
      <c r="I55" s="311"/>
    </row>
    <row r="56" spans="1:9" s="319" customFormat="1" ht="14.25" customHeight="1">
      <c r="A56" s="312"/>
      <c r="B56" s="313" t="s">
        <v>830</v>
      </c>
      <c r="C56" s="314" t="s">
        <v>63</v>
      </c>
      <c r="D56" s="315">
        <v>44</v>
      </c>
      <c r="E56" s="343"/>
      <c r="F56" s="317"/>
      <c r="I56" s="311"/>
    </row>
    <row r="57" spans="1:9" s="319" customFormat="1" ht="14.25" customHeight="1">
      <c r="A57" s="320"/>
      <c r="B57" s="325" t="s">
        <v>831</v>
      </c>
      <c r="C57" s="321" t="s">
        <v>63</v>
      </c>
      <c r="D57" s="322">
        <v>44</v>
      </c>
      <c r="E57" s="344"/>
      <c r="F57" s="324"/>
      <c r="I57" s="311"/>
    </row>
    <row r="58" spans="1:9" s="319" customFormat="1" ht="25.5" customHeight="1">
      <c r="A58" s="312"/>
      <c r="B58" s="313" t="s">
        <v>832</v>
      </c>
      <c r="C58" s="314" t="s">
        <v>63</v>
      </c>
      <c r="D58" s="315">
        <v>56</v>
      </c>
      <c r="E58" s="343"/>
      <c r="F58" s="317"/>
      <c r="I58" s="311"/>
    </row>
    <row r="59" spans="1:9" s="319" customFormat="1" ht="15.75" customHeight="1">
      <c r="A59" s="320"/>
      <c r="B59" s="325" t="s">
        <v>833</v>
      </c>
      <c r="C59" s="321" t="s">
        <v>63</v>
      </c>
      <c r="D59" s="322">
        <v>56</v>
      </c>
      <c r="E59" s="344"/>
      <c r="F59" s="324"/>
      <c r="I59" s="311"/>
    </row>
    <row r="60" spans="1:9" s="319" customFormat="1" ht="18.75" customHeight="1">
      <c r="A60" s="312"/>
      <c r="B60" s="313" t="s">
        <v>834</v>
      </c>
      <c r="C60" s="314" t="s">
        <v>63</v>
      </c>
      <c r="D60" s="315">
        <v>15</v>
      </c>
      <c r="E60" s="343"/>
      <c r="F60" s="317"/>
      <c r="I60" s="311"/>
    </row>
    <row r="61" spans="1:9" s="319" customFormat="1" ht="15.75" customHeight="1">
      <c r="A61" s="320"/>
      <c r="B61" s="325" t="s">
        <v>835</v>
      </c>
      <c r="C61" s="321" t="s">
        <v>63</v>
      </c>
      <c r="D61" s="322">
        <v>15</v>
      </c>
      <c r="E61" s="344"/>
      <c r="F61" s="324"/>
      <c r="I61" s="311"/>
    </row>
    <row r="62" spans="1:9" s="319" customFormat="1" ht="15.75" customHeight="1">
      <c r="A62" s="312"/>
      <c r="B62" s="313" t="s">
        <v>836</v>
      </c>
      <c r="C62" s="314" t="s">
        <v>63</v>
      </c>
      <c r="D62" s="315">
        <v>8</v>
      </c>
      <c r="E62" s="343"/>
      <c r="F62" s="317"/>
      <c r="I62" s="311"/>
    </row>
    <row r="63" spans="1:9" s="319" customFormat="1" ht="24.75" customHeight="1">
      <c r="A63" s="320"/>
      <c r="B63" s="325" t="s">
        <v>837</v>
      </c>
      <c r="C63" s="321" t="s">
        <v>63</v>
      </c>
      <c r="D63" s="322">
        <v>6</v>
      </c>
      <c r="E63" s="344"/>
      <c r="F63" s="324"/>
      <c r="I63" s="311"/>
    </row>
    <row r="64" spans="1:9" s="319" customFormat="1" ht="14.25" customHeight="1">
      <c r="A64" s="320"/>
      <c r="B64" s="325" t="s">
        <v>1001</v>
      </c>
      <c r="C64" s="321" t="s">
        <v>63</v>
      </c>
      <c r="D64" s="322">
        <v>2</v>
      </c>
      <c r="E64" s="344"/>
      <c r="F64" s="324"/>
      <c r="I64" s="311"/>
    </row>
    <row r="65" spans="1:9" s="319" customFormat="1" ht="13.5" customHeight="1">
      <c r="A65" s="312"/>
      <c r="B65" s="313" t="s">
        <v>838</v>
      </c>
      <c r="C65" s="314" t="s">
        <v>63</v>
      </c>
      <c r="D65" s="315">
        <v>6</v>
      </c>
      <c r="E65" s="343"/>
      <c r="F65" s="317"/>
      <c r="I65" s="311"/>
    </row>
    <row r="66" spans="1:9" s="319" customFormat="1" ht="13.5" customHeight="1">
      <c r="A66" s="320"/>
      <c r="B66" s="325" t="s">
        <v>839</v>
      </c>
      <c r="C66" s="321" t="s">
        <v>63</v>
      </c>
      <c r="D66" s="322">
        <v>6</v>
      </c>
      <c r="E66" s="344"/>
      <c r="F66" s="324"/>
      <c r="I66" s="311"/>
    </row>
    <row r="67" spans="1:9" s="319" customFormat="1" ht="13.5" customHeight="1">
      <c r="A67" s="312"/>
      <c r="B67" s="313" t="s">
        <v>840</v>
      </c>
      <c r="C67" s="314" t="s">
        <v>63</v>
      </c>
      <c r="D67" s="315">
        <v>4</v>
      </c>
      <c r="E67" s="343"/>
      <c r="F67" s="317"/>
      <c r="I67" s="311"/>
    </row>
    <row r="68" spans="1:9" s="319" customFormat="1" ht="27.75" customHeight="1">
      <c r="A68" s="320"/>
      <c r="B68" s="325" t="s">
        <v>841</v>
      </c>
      <c r="C68" s="321" t="s">
        <v>63</v>
      </c>
      <c r="D68" s="322">
        <v>1</v>
      </c>
      <c r="E68" s="344"/>
      <c r="F68" s="324"/>
      <c r="I68" s="311"/>
    </row>
    <row r="69" spans="1:9" s="319" customFormat="1" ht="25.5" customHeight="1">
      <c r="A69" s="320"/>
      <c r="B69" s="325" t="s">
        <v>842</v>
      </c>
      <c r="C69" s="321" t="s">
        <v>63</v>
      </c>
      <c r="D69" s="322">
        <v>1</v>
      </c>
      <c r="E69" s="344"/>
      <c r="F69" s="324"/>
      <c r="I69" s="311"/>
    </row>
    <row r="70" spans="1:9" s="319" customFormat="1" ht="23.25" customHeight="1">
      <c r="A70" s="320"/>
      <c r="B70" s="325" t="s">
        <v>843</v>
      </c>
      <c r="C70" s="321" t="s">
        <v>63</v>
      </c>
      <c r="D70" s="322">
        <v>1</v>
      </c>
      <c r="E70" s="344"/>
      <c r="F70" s="324"/>
      <c r="I70" s="311"/>
    </row>
    <row r="71" spans="1:9" s="319" customFormat="1" ht="15.75" customHeight="1">
      <c r="A71" s="320"/>
      <c r="B71" s="325" t="s">
        <v>844</v>
      </c>
      <c r="C71" s="321" t="s">
        <v>63</v>
      </c>
      <c r="D71" s="322">
        <v>1</v>
      </c>
      <c r="E71" s="344"/>
      <c r="F71" s="324"/>
      <c r="I71" s="311"/>
    </row>
    <row r="72" spans="1:9" s="319" customFormat="1" ht="15.75" customHeight="1">
      <c r="A72" s="312"/>
      <c r="B72" s="313" t="s">
        <v>845</v>
      </c>
      <c r="C72" s="314" t="s">
        <v>63</v>
      </c>
      <c r="D72" s="315">
        <v>3</v>
      </c>
      <c r="E72" s="343"/>
      <c r="F72" s="317"/>
      <c r="I72" s="311"/>
    </row>
    <row r="73" spans="1:9" s="319" customFormat="1" ht="25.5" customHeight="1">
      <c r="A73" s="320"/>
      <c r="B73" s="325" t="s">
        <v>846</v>
      </c>
      <c r="C73" s="321" t="s">
        <v>63</v>
      </c>
      <c r="D73" s="322">
        <v>1</v>
      </c>
      <c r="E73" s="344"/>
      <c r="F73" s="324"/>
      <c r="I73" s="311"/>
    </row>
    <row r="74" spans="1:9" s="319" customFormat="1" ht="25.5" customHeight="1">
      <c r="A74" s="320"/>
      <c r="B74" s="325" t="s">
        <v>847</v>
      </c>
      <c r="C74" s="321" t="s">
        <v>63</v>
      </c>
      <c r="D74" s="322">
        <v>1</v>
      </c>
      <c r="E74" s="344"/>
      <c r="F74" s="324"/>
      <c r="I74" s="311"/>
    </row>
    <row r="75" spans="1:9" s="319" customFormat="1" ht="14.25" customHeight="1">
      <c r="A75" s="320"/>
      <c r="B75" s="325" t="s">
        <v>848</v>
      </c>
      <c r="C75" s="321" t="s">
        <v>63</v>
      </c>
      <c r="D75" s="322">
        <v>1</v>
      </c>
      <c r="E75" s="344"/>
      <c r="F75" s="324"/>
      <c r="I75" s="311"/>
    </row>
    <row r="76" spans="1:9" s="319" customFormat="1" ht="14.25" customHeight="1">
      <c r="A76" s="312"/>
      <c r="B76" s="313" t="s">
        <v>849</v>
      </c>
      <c r="C76" s="314" t="s">
        <v>63</v>
      </c>
      <c r="D76" s="315">
        <v>60</v>
      </c>
      <c r="E76" s="343"/>
      <c r="F76" s="317"/>
      <c r="I76" s="311"/>
    </row>
    <row r="77" spans="1:9" s="319" customFormat="1" ht="14.25" customHeight="1">
      <c r="A77" s="320"/>
      <c r="B77" s="325" t="s">
        <v>850</v>
      </c>
      <c r="C77" s="321" t="s">
        <v>63</v>
      </c>
      <c r="D77" s="322">
        <v>60</v>
      </c>
      <c r="E77" s="344"/>
      <c r="F77" s="324"/>
      <c r="I77" s="311"/>
    </row>
    <row r="78" spans="1:9" s="319" customFormat="1" ht="14.25" customHeight="1">
      <c r="A78" s="312"/>
      <c r="B78" s="313" t="s">
        <v>851</v>
      </c>
      <c r="C78" s="314" t="s">
        <v>57</v>
      </c>
      <c r="D78" s="315">
        <v>60</v>
      </c>
      <c r="E78" s="343"/>
      <c r="F78" s="317"/>
      <c r="I78" s="311"/>
    </row>
    <row r="79" spans="1:9" s="319" customFormat="1" ht="15.75" customHeight="1">
      <c r="A79" s="320"/>
      <c r="B79" s="325" t="s">
        <v>852</v>
      </c>
      <c r="C79" s="321" t="s">
        <v>95</v>
      </c>
      <c r="D79" s="322">
        <v>60</v>
      </c>
      <c r="E79" s="344"/>
      <c r="F79" s="324"/>
      <c r="I79" s="311"/>
    </row>
    <row r="80" spans="1:9" s="319" customFormat="1" ht="16.5" customHeight="1">
      <c r="A80" s="312"/>
      <c r="B80" s="213" t="s">
        <v>853</v>
      </c>
      <c r="C80" s="314" t="s">
        <v>57</v>
      </c>
      <c r="D80" s="315">
        <v>660</v>
      </c>
      <c r="E80" s="343"/>
      <c r="F80" s="317"/>
      <c r="G80" s="326"/>
      <c r="I80" s="311"/>
    </row>
    <row r="81" spans="1:9" s="319" customFormat="1" ht="16.5" customHeight="1">
      <c r="A81" s="320"/>
      <c r="B81" s="325" t="s">
        <v>854</v>
      </c>
      <c r="C81" s="321" t="s">
        <v>57</v>
      </c>
      <c r="D81" s="322">
        <v>660</v>
      </c>
      <c r="E81" s="344"/>
      <c r="F81" s="324"/>
      <c r="G81" s="318"/>
      <c r="I81" s="311"/>
    </row>
    <row r="82" spans="1:9" s="319" customFormat="1" ht="16.5" customHeight="1">
      <c r="A82" s="312"/>
      <c r="B82" s="313" t="s">
        <v>855</v>
      </c>
      <c r="C82" s="314" t="s">
        <v>57</v>
      </c>
      <c r="D82" s="315">
        <v>25</v>
      </c>
      <c r="E82" s="343"/>
      <c r="F82" s="317"/>
      <c r="I82" s="311"/>
    </row>
    <row r="83" spans="1:9" s="319" customFormat="1" ht="16.5" customHeight="1">
      <c r="A83" s="320"/>
      <c r="B83" s="325" t="s">
        <v>856</v>
      </c>
      <c r="C83" s="321" t="s">
        <v>57</v>
      </c>
      <c r="D83" s="322">
        <v>25</v>
      </c>
      <c r="E83" s="344"/>
      <c r="F83" s="324"/>
      <c r="I83" s="311"/>
    </row>
    <row r="84" spans="1:9" s="319" customFormat="1" ht="17.25" customHeight="1">
      <c r="A84" s="312"/>
      <c r="B84" s="213" t="s">
        <v>857</v>
      </c>
      <c r="C84" s="314" t="s">
        <v>57</v>
      </c>
      <c r="D84" s="315">
        <v>1740</v>
      </c>
      <c r="E84" s="343"/>
      <c r="F84" s="317"/>
      <c r="G84" s="326"/>
      <c r="I84" s="311"/>
    </row>
    <row r="85" spans="1:9" s="319" customFormat="1" ht="16.5" customHeight="1">
      <c r="A85" s="320"/>
      <c r="B85" s="325" t="s">
        <v>858</v>
      </c>
      <c r="C85" s="321" t="s">
        <v>57</v>
      </c>
      <c r="D85" s="322">
        <v>1740</v>
      </c>
      <c r="E85" s="344"/>
      <c r="F85" s="324"/>
      <c r="G85" s="318"/>
      <c r="I85" s="311"/>
    </row>
    <row r="86" spans="1:9" s="319" customFormat="1" ht="16.5" customHeight="1">
      <c r="A86" s="312"/>
      <c r="B86" s="313" t="s">
        <v>859</v>
      </c>
      <c r="C86" s="314" t="s">
        <v>57</v>
      </c>
      <c r="D86" s="315">
        <v>60</v>
      </c>
      <c r="E86" s="343"/>
      <c r="F86" s="317"/>
      <c r="I86" s="311"/>
    </row>
    <row r="87" spans="1:9" s="319" customFormat="1" ht="15" customHeight="1">
      <c r="A87" s="320"/>
      <c r="B87" s="325" t="s">
        <v>860</v>
      </c>
      <c r="C87" s="321" t="s">
        <v>57</v>
      </c>
      <c r="D87" s="322">
        <v>60</v>
      </c>
      <c r="E87" s="344"/>
      <c r="F87" s="324"/>
      <c r="I87" s="311"/>
    </row>
    <row r="88" spans="1:9" s="319" customFormat="1" ht="17.25" customHeight="1">
      <c r="A88" s="312"/>
      <c r="B88" s="313" t="s">
        <v>861</v>
      </c>
      <c r="C88" s="314" t="s">
        <v>57</v>
      </c>
      <c r="D88" s="315">
        <v>900</v>
      </c>
      <c r="E88" s="343"/>
      <c r="F88" s="317"/>
      <c r="I88" s="311"/>
    </row>
    <row r="89" spans="1:9" s="319" customFormat="1" ht="16.5" customHeight="1">
      <c r="A89" s="320"/>
      <c r="B89" s="325" t="s">
        <v>862</v>
      </c>
      <c r="C89" s="321" t="s">
        <v>57</v>
      </c>
      <c r="D89" s="322">
        <v>900</v>
      </c>
      <c r="E89" s="344"/>
      <c r="F89" s="324"/>
      <c r="I89" s="311"/>
    </row>
    <row r="90" spans="1:9" s="319" customFormat="1" ht="15.75" customHeight="1">
      <c r="A90" s="312"/>
      <c r="B90" s="213" t="s">
        <v>863</v>
      </c>
      <c r="C90" s="314" t="s">
        <v>57</v>
      </c>
      <c r="D90" s="315">
        <v>1599</v>
      </c>
      <c r="E90" s="343"/>
      <c r="F90" s="317"/>
      <c r="G90" s="326"/>
      <c r="I90" s="311"/>
    </row>
    <row r="91" spans="1:9" s="319" customFormat="1" ht="15.75" customHeight="1">
      <c r="A91" s="320"/>
      <c r="B91" s="325" t="s">
        <v>864</v>
      </c>
      <c r="C91" s="321" t="s">
        <v>57</v>
      </c>
      <c r="D91" s="322">
        <v>1599</v>
      </c>
      <c r="E91" s="344"/>
      <c r="F91" s="324"/>
      <c r="G91" s="326"/>
      <c r="I91" s="311"/>
    </row>
    <row r="92" spans="1:9" s="319" customFormat="1" ht="14.25" customHeight="1">
      <c r="A92" s="312"/>
      <c r="B92" s="313" t="s">
        <v>865</v>
      </c>
      <c r="C92" s="314" t="s">
        <v>57</v>
      </c>
      <c r="D92" s="315">
        <v>120</v>
      </c>
      <c r="E92" s="343"/>
      <c r="F92" s="317"/>
      <c r="I92" s="311"/>
    </row>
    <row r="93" spans="1:9" s="319" customFormat="1" ht="14.25" customHeight="1">
      <c r="A93" s="320"/>
      <c r="B93" s="325" t="s">
        <v>866</v>
      </c>
      <c r="C93" s="321" t="s">
        <v>57</v>
      </c>
      <c r="D93" s="322">
        <v>120</v>
      </c>
      <c r="E93" s="344"/>
      <c r="F93" s="324"/>
      <c r="I93" s="311"/>
    </row>
    <row r="94" spans="1:9" s="319" customFormat="1" ht="14.25" customHeight="1">
      <c r="A94" s="312"/>
      <c r="B94" s="313" t="s">
        <v>867</v>
      </c>
      <c r="C94" s="314" t="s">
        <v>57</v>
      </c>
      <c r="D94" s="315">
        <v>425</v>
      </c>
      <c r="E94" s="343"/>
      <c r="F94" s="317"/>
      <c r="G94" s="318"/>
      <c r="I94" s="311"/>
    </row>
    <row r="95" spans="1:9" s="319" customFormat="1" ht="15" customHeight="1">
      <c r="A95" s="320"/>
      <c r="B95" s="279" t="s">
        <v>868</v>
      </c>
      <c r="C95" s="321" t="s">
        <v>57</v>
      </c>
      <c r="D95" s="322">
        <v>425</v>
      </c>
      <c r="E95" s="344"/>
      <c r="F95" s="324"/>
      <c r="G95" s="326"/>
      <c r="I95" s="311"/>
    </row>
    <row r="96" spans="1:9" s="319" customFormat="1" ht="14.25" customHeight="1">
      <c r="A96" s="312"/>
      <c r="B96" s="213" t="s">
        <v>869</v>
      </c>
      <c r="C96" s="314" t="s">
        <v>57</v>
      </c>
      <c r="D96" s="315">
        <v>650</v>
      </c>
      <c r="E96" s="343"/>
      <c r="F96" s="317"/>
      <c r="G96" s="318"/>
      <c r="I96" s="311"/>
    </row>
    <row r="97" spans="1:9" s="319" customFormat="1" ht="16.5" customHeight="1">
      <c r="A97" s="320"/>
      <c r="B97" s="325" t="s">
        <v>870</v>
      </c>
      <c r="C97" s="321" t="s">
        <v>57</v>
      </c>
      <c r="D97" s="322">
        <v>650</v>
      </c>
      <c r="E97" s="344"/>
      <c r="F97" s="324"/>
      <c r="I97" s="311"/>
    </row>
    <row r="98" spans="1:9" s="319" customFormat="1" ht="15.75" customHeight="1">
      <c r="A98" s="312"/>
      <c r="B98" s="213" t="s">
        <v>871</v>
      </c>
      <c r="C98" s="314" t="s">
        <v>57</v>
      </c>
      <c r="D98" s="315">
        <v>15</v>
      </c>
      <c r="E98" s="343"/>
      <c r="F98" s="317"/>
      <c r="I98" s="311"/>
    </row>
    <row r="99" spans="1:9" s="319" customFormat="1" ht="15" customHeight="1">
      <c r="A99" s="320"/>
      <c r="B99" s="325" t="s">
        <v>872</v>
      </c>
      <c r="C99" s="321" t="s">
        <v>57</v>
      </c>
      <c r="D99" s="322">
        <v>15</v>
      </c>
      <c r="E99" s="344"/>
      <c r="F99" s="324"/>
      <c r="I99" s="311"/>
    </row>
    <row r="100" spans="1:9" s="319" customFormat="1" ht="15" customHeight="1">
      <c r="A100" s="312"/>
      <c r="B100" s="213" t="s">
        <v>873</v>
      </c>
      <c r="C100" s="314" t="s">
        <v>57</v>
      </c>
      <c r="D100" s="315">
        <v>6385</v>
      </c>
      <c r="E100" s="343"/>
      <c r="F100" s="317"/>
      <c r="G100" s="326"/>
      <c r="I100" s="311"/>
    </row>
    <row r="101" spans="1:9" s="319" customFormat="1" ht="15.75" customHeight="1">
      <c r="A101" s="320"/>
      <c r="B101" s="325" t="s">
        <v>874</v>
      </c>
      <c r="C101" s="321" t="s">
        <v>57</v>
      </c>
      <c r="D101" s="322">
        <v>6385</v>
      </c>
      <c r="E101" s="344"/>
      <c r="F101" s="324"/>
      <c r="G101" s="326"/>
      <c r="I101" s="311"/>
    </row>
    <row r="102" spans="1:9" s="319" customFormat="1" ht="15.75" customHeight="1">
      <c r="A102" s="312"/>
      <c r="B102" s="213" t="s">
        <v>875</v>
      </c>
      <c r="C102" s="314" t="s">
        <v>57</v>
      </c>
      <c r="D102" s="315">
        <v>1020</v>
      </c>
      <c r="E102" s="343"/>
      <c r="F102" s="317"/>
      <c r="G102" s="318"/>
      <c r="I102" s="311"/>
    </row>
    <row r="103" spans="1:9" s="319" customFormat="1" ht="15.75" customHeight="1">
      <c r="A103" s="320"/>
      <c r="B103" s="325" t="s">
        <v>876</v>
      </c>
      <c r="C103" s="321" t="s">
        <v>57</v>
      </c>
      <c r="D103" s="322">
        <v>1020</v>
      </c>
      <c r="E103" s="344"/>
      <c r="F103" s="324"/>
      <c r="I103" s="311"/>
    </row>
    <row r="104" spans="1:9" s="319" customFormat="1" ht="13.5" customHeight="1">
      <c r="A104" s="320"/>
      <c r="B104" s="325" t="s">
        <v>877</v>
      </c>
      <c r="C104" s="321" t="s">
        <v>57</v>
      </c>
      <c r="D104" s="322">
        <v>39</v>
      </c>
      <c r="E104" s="344"/>
      <c r="F104" s="324"/>
      <c r="I104" s="311"/>
    </row>
    <row r="105" spans="1:9" s="319" customFormat="1" ht="13.5" customHeight="1">
      <c r="A105" s="312"/>
      <c r="B105" s="313" t="s">
        <v>878</v>
      </c>
      <c r="C105" s="314" t="s">
        <v>57</v>
      </c>
      <c r="D105" s="315">
        <v>1170</v>
      </c>
      <c r="E105" s="343"/>
      <c r="F105" s="317"/>
      <c r="I105" s="311"/>
    </row>
    <row r="106" spans="1:9" s="319" customFormat="1" ht="13.5" customHeight="1">
      <c r="A106" s="320"/>
      <c r="B106" s="325" t="s">
        <v>879</v>
      </c>
      <c r="C106" s="321" t="s">
        <v>57</v>
      </c>
      <c r="D106" s="322">
        <v>1170</v>
      </c>
      <c r="E106" s="344"/>
      <c r="F106" s="324"/>
      <c r="I106" s="311"/>
    </row>
    <row r="107" spans="1:9" s="319" customFormat="1" ht="15" customHeight="1">
      <c r="A107" s="312"/>
      <c r="B107" s="313" t="s">
        <v>880</v>
      </c>
      <c r="C107" s="314" t="s">
        <v>57</v>
      </c>
      <c r="D107" s="315">
        <v>270</v>
      </c>
      <c r="E107" s="343"/>
      <c r="F107" s="317"/>
      <c r="I107" s="311"/>
    </row>
    <row r="108" spans="1:9" s="319" customFormat="1" ht="15" customHeight="1">
      <c r="A108" s="312"/>
      <c r="B108" s="313" t="s">
        <v>881</v>
      </c>
      <c r="C108" s="314" t="s">
        <v>63</v>
      </c>
      <c r="D108" s="315">
        <v>1</v>
      </c>
      <c r="E108" s="343"/>
      <c r="F108" s="317"/>
      <c r="I108" s="311"/>
    </row>
    <row r="109" spans="1:9" s="319" customFormat="1" ht="15" customHeight="1">
      <c r="A109" s="312"/>
      <c r="B109" s="313" t="s">
        <v>882</v>
      </c>
      <c r="C109" s="314" t="s">
        <v>63</v>
      </c>
      <c r="D109" s="315">
        <v>10</v>
      </c>
      <c r="E109" s="343"/>
      <c r="F109" s="317"/>
      <c r="I109" s="311"/>
    </row>
    <row r="110" spans="1:9" s="319" customFormat="1" ht="15" customHeight="1">
      <c r="A110" s="312"/>
      <c r="B110" s="313" t="s">
        <v>883</v>
      </c>
      <c r="C110" s="314" t="s">
        <v>63</v>
      </c>
      <c r="D110" s="315">
        <v>2</v>
      </c>
      <c r="E110" s="343"/>
      <c r="F110" s="317"/>
      <c r="I110" s="311"/>
    </row>
    <row r="111" spans="1:9" s="319" customFormat="1" ht="15" customHeight="1">
      <c r="A111" s="312"/>
      <c r="B111" s="313" t="s">
        <v>884</v>
      </c>
      <c r="C111" s="314" t="s">
        <v>63</v>
      </c>
      <c r="D111" s="315">
        <v>3</v>
      </c>
      <c r="E111" s="343"/>
      <c r="F111" s="317"/>
      <c r="I111" s="311"/>
    </row>
    <row r="112" spans="1:9" s="319" customFormat="1" ht="15" customHeight="1">
      <c r="A112" s="312"/>
      <c r="B112" s="313" t="s">
        <v>885</v>
      </c>
      <c r="C112" s="314" t="s">
        <v>63</v>
      </c>
      <c r="D112" s="315">
        <v>14</v>
      </c>
      <c r="E112" s="343"/>
      <c r="F112" s="317"/>
      <c r="I112" s="311"/>
    </row>
    <row r="113" spans="1:9" s="319" customFormat="1" ht="15" customHeight="1">
      <c r="A113" s="312"/>
      <c r="B113" s="313" t="s">
        <v>886</v>
      </c>
      <c r="C113" s="314" t="s">
        <v>63</v>
      </c>
      <c r="D113" s="315">
        <v>5</v>
      </c>
      <c r="E113" s="343"/>
      <c r="F113" s="317"/>
      <c r="I113" s="311"/>
    </row>
    <row r="114" spans="1:9" s="319" customFormat="1" ht="15" customHeight="1">
      <c r="A114" s="312"/>
      <c r="B114" s="313" t="s">
        <v>887</v>
      </c>
      <c r="C114" s="314" t="s">
        <v>63</v>
      </c>
      <c r="D114" s="315">
        <v>14</v>
      </c>
      <c r="E114" s="343"/>
      <c r="F114" s="317"/>
      <c r="I114" s="311"/>
    </row>
    <row r="115" spans="1:9" s="319" customFormat="1" ht="15" customHeight="1">
      <c r="A115" s="312"/>
      <c r="B115" s="313" t="s">
        <v>888</v>
      </c>
      <c r="C115" s="314" t="s">
        <v>63</v>
      </c>
      <c r="D115" s="315">
        <v>7</v>
      </c>
      <c r="E115" s="343"/>
      <c r="F115" s="317"/>
      <c r="I115" s="311"/>
    </row>
    <row r="116" spans="1:9" s="319" customFormat="1" ht="15" customHeight="1">
      <c r="A116" s="312"/>
      <c r="B116" s="313" t="s">
        <v>889</v>
      </c>
      <c r="C116" s="314" t="s">
        <v>63</v>
      </c>
      <c r="D116" s="315">
        <v>2</v>
      </c>
      <c r="E116" s="343"/>
      <c r="F116" s="317"/>
      <c r="I116" s="311"/>
    </row>
    <row r="117" spans="1:9" s="319" customFormat="1" ht="15" customHeight="1">
      <c r="A117" s="312"/>
      <c r="B117" s="313" t="s">
        <v>890</v>
      </c>
      <c r="C117" s="314" t="s">
        <v>63</v>
      </c>
      <c r="D117" s="315">
        <v>17</v>
      </c>
      <c r="E117" s="343"/>
      <c r="F117" s="317"/>
      <c r="I117" s="311"/>
    </row>
    <row r="118" spans="1:9" s="319" customFormat="1" ht="15" customHeight="1">
      <c r="A118" s="312"/>
      <c r="B118" s="313" t="s">
        <v>891</v>
      </c>
      <c r="C118" s="314" t="s">
        <v>63</v>
      </c>
      <c r="D118" s="315">
        <v>3</v>
      </c>
      <c r="E118" s="343"/>
      <c r="F118" s="317"/>
      <c r="I118" s="311"/>
    </row>
    <row r="119" spans="1:9" s="319" customFormat="1" ht="15" customHeight="1">
      <c r="A119" s="312"/>
      <c r="B119" s="313" t="s">
        <v>892</v>
      </c>
      <c r="C119" s="314" t="s">
        <v>63</v>
      </c>
      <c r="D119" s="315">
        <v>52</v>
      </c>
      <c r="E119" s="343"/>
      <c r="F119" s="317"/>
      <c r="I119" s="311"/>
    </row>
    <row r="120" spans="1:9" s="319" customFormat="1" ht="15" customHeight="1">
      <c r="A120" s="312"/>
      <c r="B120" s="313" t="s">
        <v>893</v>
      </c>
      <c r="C120" s="314" t="s">
        <v>63</v>
      </c>
      <c r="D120" s="315">
        <v>1</v>
      </c>
      <c r="E120" s="343"/>
      <c r="F120" s="317"/>
      <c r="I120" s="311"/>
    </row>
    <row r="121" spans="1:9" s="319" customFormat="1" ht="15" customHeight="1">
      <c r="A121" s="312"/>
      <c r="B121" s="313" t="s">
        <v>894</v>
      </c>
      <c r="C121" s="314" t="s">
        <v>63</v>
      </c>
      <c r="D121" s="315">
        <v>1</v>
      </c>
      <c r="E121" s="343"/>
      <c r="F121" s="317"/>
      <c r="I121" s="311"/>
    </row>
    <row r="122" spans="1:9" s="319" customFormat="1" ht="15" customHeight="1">
      <c r="A122" s="312"/>
      <c r="B122" s="313" t="s">
        <v>895</v>
      </c>
      <c r="C122" s="314" t="s">
        <v>63</v>
      </c>
      <c r="D122" s="315">
        <v>16</v>
      </c>
      <c r="E122" s="343"/>
      <c r="F122" s="317"/>
      <c r="I122" s="311"/>
    </row>
    <row r="123" spans="1:9" s="319" customFormat="1" ht="15" customHeight="1">
      <c r="A123" s="312"/>
      <c r="B123" s="313" t="s">
        <v>896</v>
      </c>
      <c r="C123" s="314" t="s">
        <v>63</v>
      </c>
      <c r="D123" s="315">
        <v>1</v>
      </c>
      <c r="E123" s="343"/>
      <c r="F123" s="317"/>
      <c r="I123" s="311"/>
    </row>
    <row r="124" spans="1:9" s="319" customFormat="1" ht="15" customHeight="1">
      <c r="A124" s="312"/>
      <c r="B124" s="313" t="s">
        <v>897</v>
      </c>
      <c r="C124" s="314" t="s">
        <v>63</v>
      </c>
      <c r="D124" s="315">
        <v>1</v>
      </c>
      <c r="E124" s="343"/>
      <c r="F124" s="317"/>
      <c r="I124" s="311"/>
    </row>
    <row r="125" spans="1:9" s="319" customFormat="1" ht="15" customHeight="1">
      <c r="A125" s="312"/>
      <c r="B125" s="313" t="s">
        <v>898</v>
      </c>
      <c r="C125" s="314" t="s">
        <v>63</v>
      </c>
      <c r="D125" s="315">
        <v>1</v>
      </c>
      <c r="E125" s="343"/>
      <c r="F125" s="317"/>
      <c r="I125" s="311"/>
    </row>
    <row r="126" spans="1:9" s="319" customFormat="1" ht="15" customHeight="1">
      <c r="A126" s="312"/>
      <c r="B126" s="313" t="s">
        <v>899</v>
      </c>
      <c r="C126" s="314" t="s">
        <v>63</v>
      </c>
      <c r="D126" s="315">
        <v>1</v>
      </c>
      <c r="E126" s="343"/>
      <c r="F126" s="317"/>
      <c r="I126" s="311"/>
    </row>
    <row r="127" spans="1:9" s="319" customFormat="1" ht="15" customHeight="1">
      <c r="A127" s="312"/>
      <c r="B127" s="313" t="s">
        <v>900</v>
      </c>
      <c r="C127" s="314" t="s">
        <v>63</v>
      </c>
      <c r="D127" s="315">
        <v>1</v>
      </c>
      <c r="E127" s="343"/>
      <c r="F127" s="317"/>
      <c r="I127" s="311"/>
    </row>
    <row r="128" spans="1:9" s="319" customFormat="1" ht="15" customHeight="1">
      <c r="A128" s="312"/>
      <c r="B128" s="313" t="s">
        <v>901</v>
      </c>
      <c r="C128" s="314" t="s">
        <v>63</v>
      </c>
      <c r="D128" s="315">
        <v>3</v>
      </c>
      <c r="E128" s="343"/>
      <c r="F128" s="317"/>
      <c r="I128" s="311"/>
    </row>
    <row r="129" spans="1:9" s="319" customFormat="1" ht="15" customHeight="1">
      <c r="A129" s="312"/>
      <c r="B129" s="313" t="s">
        <v>902</v>
      </c>
      <c r="C129" s="314" t="s">
        <v>63</v>
      </c>
      <c r="D129" s="315">
        <v>2</v>
      </c>
      <c r="E129" s="343"/>
      <c r="F129" s="317"/>
      <c r="I129" s="311"/>
    </row>
    <row r="130" spans="1:9" s="319" customFormat="1" ht="15" customHeight="1">
      <c r="A130" s="312"/>
      <c r="B130" s="313" t="s">
        <v>903</v>
      </c>
      <c r="C130" s="314" t="s">
        <v>63</v>
      </c>
      <c r="D130" s="315">
        <v>1</v>
      </c>
      <c r="E130" s="343"/>
      <c r="F130" s="317"/>
      <c r="I130" s="311"/>
    </row>
    <row r="131" spans="1:9" s="319" customFormat="1" ht="15" customHeight="1">
      <c r="A131" s="312"/>
      <c r="B131" s="313" t="s">
        <v>904</v>
      </c>
      <c r="C131" s="314" t="s">
        <v>63</v>
      </c>
      <c r="D131" s="315">
        <v>1</v>
      </c>
      <c r="E131" s="343"/>
      <c r="F131" s="317"/>
      <c r="I131" s="311"/>
    </row>
    <row r="132" spans="1:9" s="319" customFormat="1" ht="25.5" customHeight="1">
      <c r="A132" s="312"/>
      <c r="B132" s="313" t="s">
        <v>905</v>
      </c>
      <c r="C132" s="314" t="s">
        <v>53</v>
      </c>
      <c r="D132" s="315">
        <v>1</v>
      </c>
      <c r="E132" s="343"/>
      <c r="F132" s="317"/>
      <c r="I132" s="311"/>
    </row>
    <row r="133" spans="1:9" s="319" customFormat="1" ht="14.25" customHeight="1">
      <c r="A133" s="312"/>
      <c r="B133" s="313" t="s">
        <v>1002</v>
      </c>
      <c r="C133" s="314" t="s">
        <v>53</v>
      </c>
      <c r="D133" s="315">
        <v>1</v>
      </c>
      <c r="E133" s="343"/>
      <c r="F133" s="317"/>
      <c r="I133" s="311"/>
    </row>
    <row r="134" spans="1:9" s="319" customFormat="1" ht="14.25" customHeight="1">
      <c r="A134" s="312"/>
      <c r="B134" s="313" t="s">
        <v>906</v>
      </c>
      <c r="C134" s="314" t="s">
        <v>53</v>
      </c>
      <c r="D134" s="315">
        <v>1</v>
      </c>
      <c r="E134" s="343"/>
      <c r="F134" s="317"/>
      <c r="I134" s="311"/>
    </row>
    <row r="135" spans="1:9" s="319" customFormat="1" ht="14.25" customHeight="1">
      <c r="A135" s="312"/>
      <c r="B135" s="213" t="s">
        <v>907</v>
      </c>
      <c r="C135" s="314" t="s">
        <v>53</v>
      </c>
      <c r="D135" s="315">
        <v>1</v>
      </c>
      <c r="E135" s="343"/>
      <c r="F135" s="317"/>
      <c r="I135" s="311"/>
    </row>
    <row r="136" spans="1:9" s="319" customFormat="1" ht="14.25" customHeight="1">
      <c r="A136" s="312"/>
      <c r="B136" s="313" t="s">
        <v>908</v>
      </c>
      <c r="C136" s="314" t="s">
        <v>53</v>
      </c>
      <c r="D136" s="315">
        <v>1</v>
      </c>
      <c r="E136" s="343"/>
      <c r="F136" s="317"/>
      <c r="I136" s="311"/>
    </row>
    <row r="137" spans="1:9" s="319" customFormat="1" ht="14.25" customHeight="1">
      <c r="A137" s="312"/>
      <c r="B137" s="313" t="s">
        <v>909</v>
      </c>
      <c r="C137" s="314" t="s">
        <v>53</v>
      </c>
      <c r="D137" s="315">
        <v>1</v>
      </c>
      <c r="E137" s="343"/>
      <c r="F137" s="317"/>
      <c r="I137" s="311"/>
    </row>
    <row r="138" spans="1:9" s="319" customFormat="1" ht="24" customHeight="1">
      <c r="A138" s="312"/>
      <c r="B138" s="313" t="s">
        <v>910</v>
      </c>
      <c r="C138" s="314" t="s">
        <v>53</v>
      </c>
      <c r="D138" s="315">
        <v>1</v>
      </c>
      <c r="E138" s="343"/>
      <c r="F138" s="317"/>
      <c r="I138" s="311"/>
    </row>
    <row r="139" spans="1:9" s="319" customFormat="1" ht="15" customHeight="1">
      <c r="A139" s="312"/>
      <c r="B139" s="313" t="s">
        <v>911</v>
      </c>
      <c r="C139" s="314" t="s">
        <v>53</v>
      </c>
      <c r="D139" s="315">
        <v>9</v>
      </c>
      <c r="E139" s="343"/>
      <c r="F139" s="317"/>
      <c r="I139" s="311"/>
    </row>
    <row r="140" spans="1:9" s="319" customFormat="1" ht="15" customHeight="1">
      <c r="A140" s="312"/>
      <c r="B140" s="313" t="s">
        <v>912</v>
      </c>
      <c r="C140" s="314" t="s">
        <v>53</v>
      </c>
      <c r="D140" s="315">
        <v>1</v>
      </c>
      <c r="E140" s="343"/>
      <c r="F140" s="317"/>
      <c r="I140" s="311"/>
    </row>
    <row r="141" spans="1:9" s="319" customFormat="1" ht="15" customHeight="1">
      <c r="A141" s="312"/>
      <c r="B141" s="313" t="s">
        <v>913</v>
      </c>
      <c r="C141" s="314" t="s">
        <v>53</v>
      </c>
      <c r="D141" s="315">
        <v>1</v>
      </c>
      <c r="E141" s="343"/>
      <c r="F141" s="317"/>
      <c r="I141" s="311"/>
    </row>
    <row r="142" spans="1:9" s="319" customFormat="1" ht="25.5" customHeight="1">
      <c r="A142" s="329"/>
      <c r="B142" s="330" t="s">
        <v>914</v>
      </c>
      <c r="C142" s="331" t="s">
        <v>53</v>
      </c>
      <c r="D142" s="332">
        <v>1</v>
      </c>
      <c r="E142" s="345"/>
      <c r="F142" s="334"/>
      <c r="I142" s="311"/>
    </row>
    <row r="143" spans="1:9" s="310" customFormat="1" ht="24.75" customHeight="1">
      <c r="A143" s="305"/>
      <c r="B143" s="306" t="s">
        <v>55</v>
      </c>
      <c r="C143" s="307"/>
      <c r="D143" s="308"/>
      <c r="E143" s="309"/>
      <c r="F143" s="309">
        <f>SUM(F8:F142)</f>
        <v>0</v>
      </c>
      <c r="G143" s="335"/>
      <c r="I143" s="336"/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1" sqref="A1"/>
    </sheetView>
  </sheetViews>
  <sheetFormatPr defaultColWidth="10.5" defaultRowHeight="12" customHeight="1"/>
  <cols>
    <col min="1" max="1" width="4" style="337" customWidth="1"/>
    <col min="2" max="2" width="70.83203125" style="338" customWidth="1"/>
    <col min="3" max="3" width="5.66015625" style="339" customWidth="1"/>
    <col min="4" max="4" width="10.33203125" style="340" customWidth="1"/>
    <col min="5" max="5" width="13.5" style="341" customWidth="1"/>
    <col min="6" max="6" width="16.5" style="341" customWidth="1"/>
    <col min="7" max="16384" width="10.5" style="342" customWidth="1"/>
  </cols>
  <sheetData>
    <row r="1" spans="1:6" s="304" customFormat="1" ht="12.75" customHeight="1">
      <c r="A1" s="73" t="s">
        <v>569</v>
      </c>
      <c r="B1" s="74"/>
      <c r="C1" s="86"/>
      <c r="D1" s="74"/>
      <c r="E1" s="74"/>
      <c r="F1" s="74"/>
    </row>
    <row r="2" spans="1:6" s="304" customFormat="1" ht="12.75" customHeight="1">
      <c r="A2" s="73" t="s">
        <v>570</v>
      </c>
      <c r="B2" s="74"/>
      <c r="C2" s="86"/>
      <c r="D2" s="74"/>
      <c r="E2" s="74"/>
      <c r="F2" s="74"/>
    </row>
    <row r="3" spans="1:6" s="304" customFormat="1" ht="13.5" customHeight="1">
      <c r="A3" s="75" t="s">
        <v>2</v>
      </c>
      <c r="B3" s="75" t="s">
        <v>306</v>
      </c>
      <c r="C3" s="87"/>
      <c r="D3" s="76"/>
      <c r="E3" s="76"/>
      <c r="F3" s="76"/>
    </row>
    <row r="4" spans="1:6" s="304" customFormat="1" ht="13.5" customHeight="1">
      <c r="A4" s="77"/>
      <c r="B4" s="78"/>
      <c r="C4" s="88"/>
      <c r="D4" s="79"/>
      <c r="E4" s="80"/>
      <c r="F4" s="80"/>
    </row>
    <row r="5" spans="1:6" s="304" customFormat="1" ht="28.5" customHeight="1">
      <c r="A5" s="81" t="s">
        <v>4</v>
      </c>
      <c r="B5" s="81" t="s">
        <v>5</v>
      </c>
      <c r="C5" s="81" t="s">
        <v>6</v>
      </c>
      <c r="D5" s="81" t="s">
        <v>7</v>
      </c>
      <c r="E5" s="81" t="s">
        <v>8</v>
      </c>
      <c r="F5" s="81" t="s">
        <v>9</v>
      </c>
    </row>
    <row r="6" spans="1:6" s="304" customFormat="1" ht="12.75" customHeight="1">
      <c r="A6" s="81" t="s">
        <v>10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</row>
    <row r="7" spans="1:6" s="310" customFormat="1" ht="18.75" customHeight="1">
      <c r="A7" s="305"/>
      <c r="B7" s="306" t="s">
        <v>571</v>
      </c>
      <c r="C7" s="307"/>
      <c r="D7" s="308"/>
      <c r="E7" s="309"/>
      <c r="F7" s="309"/>
    </row>
    <row r="8" spans="1:8" s="346" customFormat="1" ht="28.5" customHeight="1">
      <c r="A8" s="272">
        <v>1</v>
      </c>
      <c r="B8" s="273" t="s">
        <v>916</v>
      </c>
      <c r="C8" s="274" t="s">
        <v>53</v>
      </c>
      <c r="D8" s="275">
        <v>1</v>
      </c>
      <c r="E8" s="294"/>
      <c r="F8" s="276">
        <f>ROUND(D8*E8,2)</f>
        <v>0</v>
      </c>
      <c r="H8" s="347"/>
    </row>
    <row r="9" spans="1:6" s="304" customFormat="1" ht="16.5" customHeight="1">
      <c r="A9" s="312"/>
      <c r="B9" s="313" t="s">
        <v>917</v>
      </c>
      <c r="C9" s="314" t="s">
        <v>63</v>
      </c>
      <c r="D9" s="315">
        <v>2</v>
      </c>
      <c r="E9" s="316"/>
      <c r="F9" s="317"/>
    </row>
    <row r="10" spans="1:6" s="304" customFormat="1" ht="16.5" customHeight="1">
      <c r="A10" s="320"/>
      <c r="B10" s="325" t="s">
        <v>918</v>
      </c>
      <c r="C10" s="321" t="s">
        <v>919</v>
      </c>
      <c r="D10" s="322">
        <v>28</v>
      </c>
      <c r="E10" s="323"/>
      <c r="F10" s="324"/>
    </row>
    <row r="11" spans="1:6" s="304" customFormat="1" ht="16.5" customHeight="1">
      <c r="A11" s="320"/>
      <c r="B11" s="325" t="s">
        <v>920</v>
      </c>
      <c r="C11" s="321" t="s">
        <v>919</v>
      </c>
      <c r="D11" s="322">
        <v>14</v>
      </c>
      <c r="E11" s="323"/>
      <c r="F11" s="324"/>
    </row>
    <row r="12" spans="1:6" s="304" customFormat="1" ht="16.5" customHeight="1">
      <c r="A12" s="312"/>
      <c r="B12" s="313" t="s">
        <v>921</v>
      </c>
      <c r="C12" s="314" t="s">
        <v>63</v>
      </c>
      <c r="D12" s="315">
        <v>2</v>
      </c>
      <c r="E12" s="316"/>
      <c r="F12" s="317"/>
    </row>
    <row r="13" spans="1:6" s="304" customFormat="1" ht="16.5" customHeight="1">
      <c r="A13" s="312"/>
      <c r="B13" s="313" t="s">
        <v>922</v>
      </c>
      <c r="C13" s="314" t="s">
        <v>63</v>
      </c>
      <c r="D13" s="315">
        <v>10</v>
      </c>
      <c r="E13" s="316"/>
      <c r="F13" s="317"/>
    </row>
    <row r="14" spans="1:6" s="304" customFormat="1" ht="16.5" customHeight="1">
      <c r="A14" s="312"/>
      <c r="B14" s="313" t="s">
        <v>923</v>
      </c>
      <c r="C14" s="314" t="s">
        <v>57</v>
      </c>
      <c r="D14" s="315">
        <v>193</v>
      </c>
      <c r="E14" s="316"/>
      <c r="F14" s="317"/>
    </row>
    <row r="15" spans="1:6" s="304" customFormat="1" ht="16.5" customHeight="1">
      <c r="A15" s="312"/>
      <c r="B15" s="313" t="s">
        <v>924</v>
      </c>
      <c r="C15" s="314" t="s">
        <v>44</v>
      </c>
      <c r="D15" s="315">
        <v>32.4</v>
      </c>
      <c r="E15" s="316"/>
      <c r="F15" s="317"/>
    </row>
    <row r="16" spans="1:6" s="304" customFormat="1" ht="16.5" customHeight="1">
      <c r="A16" s="312"/>
      <c r="B16" s="313" t="s">
        <v>925</v>
      </c>
      <c r="C16" s="314" t="s">
        <v>53</v>
      </c>
      <c r="D16" s="315">
        <v>8</v>
      </c>
      <c r="E16" s="316"/>
      <c r="F16" s="317"/>
    </row>
    <row r="17" spans="1:6" s="304" customFormat="1" ht="16.5" customHeight="1">
      <c r="A17" s="312"/>
      <c r="B17" s="313" t="s">
        <v>926</v>
      </c>
      <c r="C17" s="314" t="s">
        <v>63</v>
      </c>
      <c r="D17" s="315">
        <v>29</v>
      </c>
      <c r="E17" s="316"/>
      <c r="F17" s="317"/>
    </row>
    <row r="18" spans="1:6" s="304" customFormat="1" ht="16.5" customHeight="1">
      <c r="A18" s="312"/>
      <c r="B18" s="313" t="s">
        <v>927</v>
      </c>
      <c r="C18" s="314" t="s">
        <v>63</v>
      </c>
      <c r="D18" s="315">
        <v>9</v>
      </c>
      <c r="E18" s="316"/>
      <c r="F18" s="317"/>
    </row>
    <row r="19" spans="1:6" s="304" customFormat="1" ht="16.5" customHeight="1">
      <c r="A19" s="312"/>
      <c r="B19" s="313" t="s">
        <v>928</v>
      </c>
      <c r="C19" s="314" t="s">
        <v>53</v>
      </c>
      <c r="D19" s="315">
        <v>1</v>
      </c>
      <c r="E19" s="316"/>
      <c r="F19" s="317"/>
    </row>
    <row r="20" spans="1:6" s="304" customFormat="1" ht="16.5" customHeight="1">
      <c r="A20" s="312"/>
      <c r="B20" s="313" t="s">
        <v>929</v>
      </c>
      <c r="C20" s="314" t="s">
        <v>18</v>
      </c>
      <c r="D20" s="315">
        <v>193</v>
      </c>
      <c r="E20" s="316"/>
      <c r="F20" s="317"/>
    </row>
    <row r="21" spans="1:6" s="304" customFormat="1" ht="16.5" customHeight="1">
      <c r="A21" s="312"/>
      <c r="B21" s="313" t="s">
        <v>930</v>
      </c>
      <c r="C21" s="314" t="s">
        <v>44</v>
      </c>
      <c r="D21" s="315">
        <v>32.4</v>
      </c>
      <c r="E21" s="316"/>
      <c r="F21" s="317"/>
    </row>
    <row r="22" spans="1:6" s="304" customFormat="1" ht="16.5" customHeight="1">
      <c r="A22" s="329"/>
      <c r="B22" s="330" t="s">
        <v>931</v>
      </c>
      <c r="C22" s="331" t="s">
        <v>53</v>
      </c>
      <c r="D22" s="332">
        <v>1</v>
      </c>
      <c r="E22" s="333"/>
      <c r="F22" s="334"/>
    </row>
    <row r="23" spans="1:6" s="310" customFormat="1" ht="26.25" customHeight="1">
      <c r="A23" s="305"/>
      <c r="B23" s="306" t="s">
        <v>55</v>
      </c>
      <c r="C23" s="307"/>
      <c r="D23" s="308"/>
      <c r="E23" s="309"/>
      <c r="F23" s="309">
        <f>SUM(F8:F22)</f>
        <v>0</v>
      </c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F14" sqref="F14"/>
    </sheetView>
  </sheetViews>
  <sheetFormatPr defaultColWidth="10.5" defaultRowHeight="12" customHeight="1"/>
  <cols>
    <col min="1" max="1" width="6.66015625" style="337" customWidth="1"/>
    <col min="2" max="2" width="72.83203125" style="338" customWidth="1"/>
    <col min="3" max="3" width="7.33203125" style="339" customWidth="1"/>
    <col min="4" max="4" width="11.33203125" style="340" customWidth="1"/>
    <col min="5" max="5" width="13.5" style="341" customWidth="1"/>
    <col min="6" max="6" width="13.66015625" style="341" customWidth="1"/>
    <col min="7" max="16384" width="10.5" style="342" customWidth="1"/>
  </cols>
  <sheetData>
    <row r="1" spans="1:6" s="304" customFormat="1" ht="12.75" customHeight="1">
      <c r="A1" s="73" t="s">
        <v>569</v>
      </c>
      <c r="B1" s="74"/>
      <c r="C1" s="86"/>
      <c r="D1" s="74"/>
      <c r="E1" s="74"/>
      <c r="F1" s="74"/>
    </row>
    <row r="2" spans="1:6" s="304" customFormat="1" ht="12.75" customHeight="1">
      <c r="A2" s="73" t="s">
        <v>932</v>
      </c>
      <c r="B2" s="74"/>
      <c r="C2" s="86"/>
      <c r="D2" s="74"/>
      <c r="E2" s="74"/>
      <c r="F2" s="74"/>
    </row>
    <row r="3" spans="1:6" s="304" customFormat="1" ht="13.5" customHeight="1">
      <c r="A3" s="77"/>
      <c r="B3" s="77"/>
      <c r="C3" s="89"/>
      <c r="D3" s="77"/>
      <c r="E3" s="77"/>
      <c r="F3" s="77"/>
    </row>
    <row r="4" spans="1:6" s="304" customFormat="1" ht="28.5" customHeight="1">
      <c r="A4" s="81" t="s">
        <v>4</v>
      </c>
      <c r="B4" s="81" t="s">
        <v>5</v>
      </c>
      <c r="C4" s="81" t="s">
        <v>6</v>
      </c>
      <c r="D4" s="81" t="s">
        <v>7</v>
      </c>
      <c r="E4" s="81" t="s">
        <v>8</v>
      </c>
      <c r="F4" s="81" t="s">
        <v>9</v>
      </c>
    </row>
    <row r="5" spans="1:6" s="304" customFormat="1" ht="12.75" customHeight="1">
      <c r="A5" s="81" t="s">
        <v>10</v>
      </c>
      <c r="B5" s="81">
        <v>2</v>
      </c>
      <c r="C5" s="81">
        <v>3</v>
      </c>
      <c r="D5" s="81">
        <v>4</v>
      </c>
      <c r="E5" s="81">
        <v>5</v>
      </c>
      <c r="F5" s="81">
        <v>6</v>
      </c>
    </row>
    <row r="6" spans="1:6" s="310" customFormat="1" ht="19.5" customHeight="1">
      <c r="A6" s="305"/>
      <c r="B6" s="306" t="s">
        <v>675</v>
      </c>
      <c r="C6" s="307"/>
      <c r="D6" s="308"/>
      <c r="E6" s="309"/>
      <c r="F6" s="309"/>
    </row>
    <row r="7" spans="1:8" s="304" customFormat="1" ht="28.5" customHeight="1">
      <c r="A7" s="272">
        <v>1</v>
      </c>
      <c r="B7" s="273" t="s">
        <v>783</v>
      </c>
      <c r="C7" s="274" t="s">
        <v>53</v>
      </c>
      <c r="D7" s="275">
        <v>1</v>
      </c>
      <c r="E7" s="294"/>
      <c r="F7" s="276">
        <f>ROUND(D7*E7,2)</f>
        <v>0</v>
      </c>
      <c r="H7" s="348"/>
    </row>
    <row r="8" spans="1:6" s="304" customFormat="1" ht="15.75" customHeight="1">
      <c r="A8" s="320"/>
      <c r="B8" s="325" t="s">
        <v>933</v>
      </c>
      <c r="C8" s="321" t="s">
        <v>57</v>
      </c>
      <c r="D8" s="322">
        <v>30</v>
      </c>
      <c r="E8" s="344"/>
      <c r="F8" s="324"/>
    </row>
    <row r="9" spans="1:6" s="304" customFormat="1" ht="15.75" customHeight="1">
      <c r="A9" s="320"/>
      <c r="B9" s="325" t="s">
        <v>934</v>
      </c>
      <c r="C9" s="321" t="s">
        <v>63</v>
      </c>
      <c r="D9" s="322">
        <v>44</v>
      </c>
      <c r="E9" s="344"/>
      <c r="F9" s="324"/>
    </row>
    <row r="10" spans="1:6" s="304" customFormat="1" ht="15.75" customHeight="1">
      <c r="A10" s="320"/>
      <c r="B10" s="325" t="s">
        <v>935</v>
      </c>
      <c r="C10" s="321" t="s">
        <v>63</v>
      </c>
      <c r="D10" s="322">
        <v>44</v>
      </c>
      <c r="E10" s="344"/>
      <c r="F10" s="324"/>
    </row>
    <row r="11" spans="1:6" s="304" customFormat="1" ht="15.75" customHeight="1">
      <c r="A11" s="320"/>
      <c r="B11" s="325" t="s">
        <v>936</v>
      </c>
      <c r="C11" s="321" t="s">
        <v>63</v>
      </c>
      <c r="D11" s="322">
        <v>22</v>
      </c>
      <c r="E11" s="344"/>
      <c r="F11" s="324"/>
    </row>
    <row r="12" spans="1:6" s="304" customFormat="1" ht="15.75" customHeight="1">
      <c r="A12" s="320"/>
      <c r="B12" s="325" t="s">
        <v>937</v>
      </c>
      <c r="C12" s="321" t="s">
        <v>63</v>
      </c>
      <c r="D12" s="322">
        <v>88</v>
      </c>
      <c r="E12" s="344"/>
      <c r="F12" s="324"/>
    </row>
    <row r="13" spans="1:6" s="304" customFormat="1" ht="16.5" customHeight="1">
      <c r="A13" s="320"/>
      <c r="B13" s="325" t="s">
        <v>938</v>
      </c>
      <c r="C13" s="321" t="s">
        <v>939</v>
      </c>
      <c r="D13" s="322">
        <v>20</v>
      </c>
      <c r="E13" s="344"/>
      <c r="F13" s="324"/>
    </row>
    <row r="14" spans="1:6" s="304" customFormat="1" ht="16.5" customHeight="1">
      <c r="A14" s="320"/>
      <c r="B14" s="325" t="s">
        <v>940</v>
      </c>
      <c r="C14" s="321" t="s">
        <v>939</v>
      </c>
      <c r="D14" s="322">
        <v>10</v>
      </c>
      <c r="E14" s="344"/>
      <c r="F14" s="324"/>
    </row>
    <row r="15" spans="1:6" s="304" customFormat="1" ht="15.75" customHeight="1">
      <c r="A15" s="320"/>
      <c r="B15" s="325" t="s">
        <v>941</v>
      </c>
      <c r="C15" s="321" t="s">
        <v>63</v>
      </c>
      <c r="D15" s="322">
        <v>88</v>
      </c>
      <c r="E15" s="344"/>
      <c r="F15" s="324"/>
    </row>
    <row r="16" spans="1:6" s="304" customFormat="1" ht="15.75" customHeight="1">
      <c r="A16" s="320"/>
      <c r="B16" s="325" t="s">
        <v>942</v>
      </c>
      <c r="C16" s="321" t="s">
        <v>57</v>
      </c>
      <c r="D16" s="322">
        <v>10</v>
      </c>
      <c r="E16" s="344"/>
      <c r="F16" s="324"/>
    </row>
    <row r="17" spans="1:6" s="304" customFormat="1" ht="15.75" customHeight="1">
      <c r="A17" s="320"/>
      <c r="B17" s="325" t="s">
        <v>943</v>
      </c>
      <c r="C17" s="321" t="s">
        <v>63</v>
      </c>
      <c r="D17" s="322">
        <v>4</v>
      </c>
      <c r="E17" s="344"/>
      <c r="F17" s="324"/>
    </row>
    <row r="18" spans="1:6" s="304" customFormat="1" ht="15.75" customHeight="1">
      <c r="A18" s="320"/>
      <c r="B18" s="325" t="s">
        <v>944</v>
      </c>
      <c r="C18" s="321" t="s">
        <v>63</v>
      </c>
      <c r="D18" s="322">
        <v>1</v>
      </c>
      <c r="E18" s="344"/>
      <c r="F18" s="324"/>
    </row>
    <row r="19" spans="1:6" s="304" customFormat="1" ht="15.75" customHeight="1">
      <c r="A19" s="320"/>
      <c r="B19" s="325" t="s">
        <v>945</v>
      </c>
      <c r="C19" s="321" t="s">
        <v>63</v>
      </c>
      <c r="D19" s="322">
        <v>5</v>
      </c>
      <c r="E19" s="344"/>
      <c r="F19" s="324"/>
    </row>
    <row r="20" spans="1:6" s="304" customFormat="1" ht="15" customHeight="1">
      <c r="A20" s="320"/>
      <c r="B20" s="325" t="s">
        <v>946</v>
      </c>
      <c r="C20" s="321" t="s">
        <v>63</v>
      </c>
      <c r="D20" s="322">
        <v>40</v>
      </c>
      <c r="E20" s="344"/>
      <c r="F20" s="324"/>
    </row>
    <row r="21" spans="1:6" s="304" customFormat="1" ht="15" customHeight="1">
      <c r="A21" s="320"/>
      <c r="B21" s="325" t="s">
        <v>947</v>
      </c>
      <c r="C21" s="321" t="s">
        <v>63</v>
      </c>
      <c r="D21" s="322">
        <v>90</v>
      </c>
      <c r="E21" s="344"/>
      <c r="F21" s="324"/>
    </row>
    <row r="22" spans="1:6" s="304" customFormat="1" ht="15" customHeight="1">
      <c r="A22" s="320"/>
      <c r="B22" s="325" t="s">
        <v>948</v>
      </c>
      <c r="C22" s="321" t="s">
        <v>63</v>
      </c>
      <c r="D22" s="322">
        <v>800</v>
      </c>
      <c r="E22" s="344"/>
      <c r="F22" s="324"/>
    </row>
    <row r="23" spans="1:6" s="304" customFormat="1" ht="15" customHeight="1">
      <c r="A23" s="320"/>
      <c r="B23" s="325" t="s">
        <v>949</v>
      </c>
      <c r="C23" s="321" t="s">
        <v>63</v>
      </c>
      <c r="D23" s="322">
        <v>30</v>
      </c>
      <c r="E23" s="344"/>
      <c r="F23" s="324"/>
    </row>
    <row r="24" spans="1:6" s="304" customFormat="1" ht="15" customHeight="1">
      <c r="A24" s="320"/>
      <c r="B24" s="325" t="s">
        <v>950</v>
      </c>
      <c r="C24" s="321" t="s">
        <v>63</v>
      </c>
      <c r="D24" s="322">
        <v>10</v>
      </c>
      <c r="E24" s="344"/>
      <c r="F24" s="324"/>
    </row>
    <row r="25" spans="1:6" s="304" customFormat="1" ht="15" customHeight="1">
      <c r="A25" s="320"/>
      <c r="B25" s="325" t="s">
        <v>951</v>
      </c>
      <c r="C25" s="321" t="s">
        <v>63</v>
      </c>
      <c r="D25" s="322">
        <v>64</v>
      </c>
      <c r="E25" s="344"/>
      <c r="F25" s="324"/>
    </row>
    <row r="26" spans="1:6" s="304" customFormat="1" ht="15" customHeight="1">
      <c r="A26" s="320"/>
      <c r="B26" s="325" t="s">
        <v>952</v>
      </c>
      <c r="C26" s="321" t="s">
        <v>63</v>
      </c>
      <c r="D26" s="322">
        <v>32</v>
      </c>
      <c r="E26" s="344"/>
      <c r="F26" s="324"/>
    </row>
    <row r="27" spans="1:6" s="304" customFormat="1" ht="15" customHeight="1">
      <c r="A27" s="320"/>
      <c r="B27" s="325" t="s">
        <v>953</v>
      </c>
      <c r="C27" s="321" t="s">
        <v>63</v>
      </c>
      <c r="D27" s="322">
        <v>3</v>
      </c>
      <c r="E27" s="344"/>
      <c r="F27" s="324"/>
    </row>
    <row r="28" spans="1:6" s="304" customFormat="1" ht="15" customHeight="1">
      <c r="A28" s="320"/>
      <c r="B28" s="325" t="s">
        <v>954</v>
      </c>
      <c r="C28" s="321" t="s">
        <v>63</v>
      </c>
      <c r="D28" s="322">
        <v>3</v>
      </c>
      <c r="E28" s="344"/>
      <c r="F28" s="324"/>
    </row>
    <row r="29" spans="1:6" s="304" customFormat="1" ht="15" customHeight="1">
      <c r="A29" s="320"/>
      <c r="B29" s="325" t="s">
        <v>955</v>
      </c>
      <c r="C29" s="321" t="s">
        <v>63</v>
      </c>
      <c r="D29" s="322">
        <v>2</v>
      </c>
      <c r="E29" s="344"/>
      <c r="F29" s="324"/>
    </row>
    <row r="30" spans="1:6" s="304" customFormat="1" ht="15" customHeight="1">
      <c r="A30" s="320"/>
      <c r="B30" s="325" t="s">
        <v>956</v>
      </c>
      <c r="C30" s="321" t="s">
        <v>63</v>
      </c>
      <c r="D30" s="322">
        <v>1</v>
      </c>
      <c r="E30" s="344"/>
      <c r="F30" s="324"/>
    </row>
    <row r="31" spans="1:6" s="304" customFormat="1" ht="15" customHeight="1">
      <c r="A31" s="320"/>
      <c r="B31" s="325" t="s">
        <v>957</v>
      </c>
      <c r="C31" s="321" t="s">
        <v>63</v>
      </c>
      <c r="D31" s="322">
        <v>2</v>
      </c>
      <c r="E31" s="344"/>
      <c r="F31" s="324"/>
    </row>
    <row r="32" spans="1:6" s="304" customFormat="1" ht="15" customHeight="1">
      <c r="A32" s="320"/>
      <c r="B32" s="325" t="s">
        <v>958</v>
      </c>
      <c r="C32" s="321" t="s">
        <v>53</v>
      </c>
      <c r="D32" s="322">
        <v>2</v>
      </c>
      <c r="E32" s="344"/>
      <c r="F32" s="324"/>
    </row>
    <row r="33" spans="1:6" s="304" customFormat="1" ht="15" customHeight="1">
      <c r="A33" s="320"/>
      <c r="B33" s="325" t="s">
        <v>959</v>
      </c>
      <c r="C33" s="321" t="s">
        <v>63</v>
      </c>
      <c r="D33" s="322">
        <v>6</v>
      </c>
      <c r="E33" s="344"/>
      <c r="F33" s="324"/>
    </row>
    <row r="34" spans="1:6" s="304" customFormat="1" ht="15" customHeight="1">
      <c r="A34" s="320"/>
      <c r="B34" s="325" t="s">
        <v>960</v>
      </c>
      <c r="C34" s="321" t="s">
        <v>63</v>
      </c>
      <c r="D34" s="322">
        <v>1</v>
      </c>
      <c r="E34" s="344"/>
      <c r="F34" s="324"/>
    </row>
    <row r="35" spans="1:6" s="304" customFormat="1" ht="15" customHeight="1">
      <c r="A35" s="320"/>
      <c r="B35" s="325" t="s">
        <v>961</v>
      </c>
      <c r="C35" s="321" t="s">
        <v>63</v>
      </c>
      <c r="D35" s="322">
        <v>100</v>
      </c>
      <c r="E35" s="344"/>
      <c r="F35" s="324"/>
    </row>
    <row r="36" spans="1:6" s="304" customFormat="1" ht="15" customHeight="1">
      <c r="A36" s="320"/>
      <c r="B36" s="325" t="s">
        <v>962</v>
      </c>
      <c r="C36" s="321" t="s">
        <v>63</v>
      </c>
      <c r="D36" s="322">
        <v>50</v>
      </c>
      <c r="E36" s="344"/>
      <c r="F36" s="324"/>
    </row>
    <row r="37" spans="1:6" s="304" customFormat="1" ht="15" customHeight="1">
      <c r="A37" s="320"/>
      <c r="B37" s="325" t="s">
        <v>963</v>
      </c>
      <c r="C37" s="321" t="s">
        <v>95</v>
      </c>
      <c r="D37" s="322">
        <v>107</v>
      </c>
      <c r="E37" s="344"/>
      <c r="F37" s="324"/>
    </row>
    <row r="38" spans="1:6" s="304" customFormat="1" ht="15" customHeight="1">
      <c r="A38" s="320"/>
      <c r="B38" s="325" t="s">
        <v>962</v>
      </c>
      <c r="C38" s="321" t="s">
        <v>63</v>
      </c>
      <c r="D38" s="322">
        <v>8</v>
      </c>
      <c r="E38" s="344"/>
      <c r="F38" s="324"/>
    </row>
    <row r="39" spans="1:6" s="304" customFormat="1" ht="15" customHeight="1">
      <c r="A39" s="320"/>
      <c r="B39" s="325" t="s">
        <v>963</v>
      </c>
      <c r="C39" s="321" t="s">
        <v>95</v>
      </c>
      <c r="D39" s="322">
        <v>37.68</v>
      </c>
      <c r="E39" s="344"/>
      <c r="F39" s="324"/>
    </row>
    <row r="40" spans="1:6" s="304" customFormat="1" ht="15" customHeight="1">
      <c r="A40" s="320"/>
      <c r="B40" s="325" t="s">
        <v>964</v>
      </c>
      <c r="C40" s="321" t="s">
        <v>57</v>
      </c>
      <c r="D40" s="322">
        <v>100</v>
      </c>
      <c r="E40" s="344"/>
      <c r="F40" s="324"/>
    </row>
    <row r="41" spans="1:6" s="304" customFormat="1" ht="15" customHeight="1">
      <c r="A41" s="320"/>
      <c r="B41" s="325" t="s">
        <v>965</v>
      </c>
      <c r="C41" s="321" t="s">
        <v>57</v>
      </c>
      <c r="D41" s="322">
        <v>528</v>
      </c>
      <c r="E41" s="344"/>
      <c r="F41" s="324"/>
    </row>
    <row r="42" spans="1:6" s="304" customFormat="1" ht="15" customHeight="1">
      <c r="A42" s="320"/>
      <c r="B42" s="325" t="s">
        <v>966</v>
      </c>
      <c r="C42" s="321" t="s">
        <v>57</v>
      </c>
      <c r="D42" s="322">
        <v>130</v>
      </c>
      <c r="E42" s="344"/>
      <c r="F42" s="324"/>
    </row>
    <row r="43" spans="1:6" s="304" customFormat="1" ht="15" customHeight="1">
      <c r="A43" s="320"/>
      <c r="B43" s="325" t="s">
        <v>967</v>
      </c>
      <c r="C43" s="321" t="s">
        <v>57</v>
      </c>
      <c r="D43" s="322">
        <v>130</v>
      </c>
      <c r="E43" s="344"/>
      <c r="F43" s="324"/>
    </row>
    <row r="44" spans="1:6" s="304" customFormat="1" ht="15" customHeight="1">
      <c r="A44" s="320"/>
      <c r="B44" s="325" t="s">
        <v>968</v>
      </c>
      <c r="C44" s="321" t="s">
        <v>57</v>
      </c>
      <c r="D44" s="322">
        <v>126</v>
      </c>
      <c r="E44" s="344"/>
      <c r="F44" s="324"/>
    </row>
    <row r="45" spans="1:6" s="304" customFormat="1" ht="15" customHeight="1">
      <c r="A45" s="320"/>
      <c r="B45" s="325" t="s">
        <v>969</v>
      </c>
      <c r="C45" s="321" t="s">
        <v>63</v>
      </c>
      <c r="D45" s="322">
        <v>60</v>
      </c>
      <c r="E45" s="344"/>
      <c r="F45" s="324"/>
    </row>
    <row r="46" spans="1:6" s="304" customFormat="1" ht="15" customHeight="1">
      <c r="A46" s="320"/>
      <c r="B46" s="325" t="s">
        <v>970</v>
      </c>
      <c r="C46" s="321" t="s">
        <v>971</v>
      </c>
      <c r="D46" s="322">
        <v>4</v>
      </c>
      <c r="E46" s="344"/>
      <c r="F46" s="324"/>
    </row>
    <row r="47" spans="1:6" s="304" customFormat="1" ht="15" customHeight="1">
      <c r="A47" s="312"/>
      <c r="B47" s="313" t="s">
        <v>972</v>
      </c>
      <c r="C47" s="314" t="s">
        <v>53</v>
      </c>
      <c r="D47" s="315">
        <v>1</v>
      </c>
      <c r="E47" s="343"/>
      <c r="F47" s="317"/>
    </row>
    <row r="48" spans="1:7" s="304" customFormat="1" ht="28.5" customHeight="1">
      <c r="A48" s="349">
        <v>2</v>
      </c>
      <c r="B48" s="350" t="s">
        <v>820</v>
      </c>
      <c r="C48" s="351" t="s">
        <v>53</v>
      </c>
      <c r="D48" s="352">
        <v>1</v>
      </c>
      <c r="E48" s="353"/>
      <c r="F48" s="276">
        <f>ROUND(D48*E48,2)</f>
        <v>0</v>
      </c>
      <c r="G48" s="200"/>
    </row>
    <row r="49" spans="1:6" s="304" customFormat="1" ht="19.5" customHeight="1">
      <c r="A49" s="312"/>
      <c r="B49" s="313" t="s">
        <v>973</v>
      </c>
      <c r="C49" s="314" t="s">
        <v>57</v>
      </c>
      <c r="D49" s="315">
        <v>30</v>
      </c>
      <c r="E49" s="343"/>
      <c r="F49" s="317"/>
    </row>
    <row r="50" spans="1:6" s="304" customFormat="1" ht="24.75" customHeight="1">
      <c r="A50" s="312"/>
      <c r="B50" s="313" t="s">
        <v>974</v>
      </c>
      <c r="C50" s="314" t="s">
        <v>63</v>
      </c>
      <c r="D50" s="315">
        <v>44</v>
      </c>
      <c r="E50" s="343"/>
      <c r="F50" s="317"/>
    </row>
    <row r="51" spans="1:6" s="304" customFormat="1" ht="15.75" customHeight="1">
      <c r="A51" s="312"/>
      <c r="B51" s="313" t="s">
        <v>975</v>
      </c>
      <c r="C51" s="314" t="s">
        <v>57</v>
      </c>
      <c r="D51" s="315">
        <v>50</v>
      </c>
      <c r="E51" s="343"/>
      <c r="F51" s="317"/>
    </row>
    <row r="52" spans="1:6" s="304" customFormat="1" ht="17.25" customHeight="1">
      <c r="A52" s="312"/>
      <c r="B52" s="313" t="s">
        <v>976</v>
      </c>
      <c r="C52" s="314" t="s">
        <v>63</v>
      </c>
      <c r="D52" s="315">
        <v>800</v>
      </c>
      <c r="E52" s="343"/>
      <c r="F52" s="317"/>
    </row>
    <row r="53" spans="1:6" s="304" customFormat="1" ht="18.75" customHeight="1">
      <c r="A53" s="312"/>
      <c r="B53" s="313" t="s">
        <v>977</v>
      </c>
      <c r="C53" s="314" t="s">
        <v>63</v>
      </c>
      <c r="D53" s="315">
        <v>40</v>
      </c>
      <c r="E53" s="343"/>
      <c r="F53" s="317"/>
    </row>
    <row r="54" spans="1:6" s="304" customFormat="1" ht="15" customHeight="1">
      <c r="A54" s="312"/>
      <c r="B54" s="313" t="s">
        <v>978</v>
      </c>
      <c r="C54" s="314" t="s">
        <v>63</v>
      </c>
      <c r="D54" s="315">
        <v>64</v>
      </c>
      <c r="E54" s="343"/>
      <c r="F54" s="317"/>
    </row>
    <row r="55" spans="1:6" s="304" customFormat="1" ht="36.75" customHeight="1">
      <c r="A55" s="312"/>
      <c r="B55" s="313" t="s">
        <v>979</v>
      </c>
      <c r="C55" s="314" t="s">
        <v>63</v>
      </c>
      <c r="D55" s="315">
        <v>6</v>
      </c>
      <c r="E55" s="343"/>
      <c r="F55" s="317"/>
    </row>
    <row r="56" spans="1:6" s="304" customFormat="1" ht="37.5" customHeight="1">
      <c r="A56" s="312"/>
      <c r="B56" s="313" t="s">
        <v>980</v>
      </c>
      <c r="C56" s="314" t="s">
        <v>63</v>
      </c>
      <c r="D56" s="315">
        <v>3</v>
      </c>
      <c r="E56" s="343"/>
      <c r="F56" s="317"/>
    </row>
    <row r="57" spans="1:6" s="304" customFormat="1" ht="16.5" customHeight="1">
      <c r="A57" s="312"/>
      <c r="B57" s="313" t="s">
        <v>981</v>
      </c>
      <c r="C57" s="314" t="s">
        <v>63</v>
      </c>
      <c r="D57" s="315">
        <v>2</v>
      </c>
      <c r="E57" s="343"/>
      <c r="F57" s="317"/>
    </row>
    <row r="58" spans="1:6" s="304" customFormat="1" ht="15.75" customHeight="1">
      <c r="A58" s="312"/>
      <c r="B58" s="313" t="s">
        <v>982</v>
      </c>
      <c r="C58" s="314" t="s">
        <v>63</v>
      </c>
      <c r="D58" s="315">
        <v>1</v>
      </c>
      <c r="E58" s="343"/>
      <c r="F58" s="317"/>
    </row>
    <row r="59" spans="1:6" s="304" customFormat="1" ht="15" customHeight="1">
      <c r="A59" s="312"/>
      <c r="B59" s="313" t="s">
        <v>983</v>
      </c>
      <c r="C59" s="314" t="s">
        <v>63</v>
      </c>
      <c r="D59" s="315">
        <v>4</v>
      </c>
      <c r="E59" s="343"/>
      <c r="F59" s="317"/>
    </row>
    <row r="60" spans="1:6" s="304" customFormat="1" ht="25.5" customHeight="1">
      <c r="A60" s="312"/>
      <c r="B60" s="313" t="s">
        <v>984</v>
      </c>
      <c r="C60" s="314" t="s">
        <v>63</v>
      </c>
      <c r="D60" s="315">
        <v>2</v>
      </c>
      <c r="E60" s="343"/>
      <c r="F60" s="317"/>
    </row>
    <row r="61" spans="1:6" s="304" customFormat="1" ht="17.25" customHeight="1">
      <c r="A61" s="312"/>
      <c r="B61" s="313" t="s">
        <v>985</v>
      </c>
      <c r="C61" s="314" t="s">
        <v>57</v>
      </c>
      <c r="D61" s="315">
        <v>100</v>
      </c>
      <c r="E61" s="343"/>
      <c r="F61" s="317"/>
    </row>
    <row r="62" spans="1:6" s="304" customFormat="1" ht="25.5" customHeight="1">
      <c r="A62" s="312"/>
      <c r="B62" s="313" t="s">
        <v>986</v>
      </c>
      <c r="C62" s="314" t="s">
        <v>57</v>
      </c>
      <c r="D62" s="315">
        <v>40</v>
      </c>
      <c r="E62" s="343"/>
      <c r="F62" s="317"/>
    </row>
    <row r="63" spans="1:6" s="304" customFormat="1" ht="15" customHeight="1">
      <c r="A63" s="312"/>
      <c r="B63" s="313" t="s">
        <v>987</v>
      </c>
      <c r="C63" s="314" t="s">
        <v>57</v>
      </c>
      <c r="D63" s="315">
        <v>100</v>
      </c>
      <c r="E63" s="343"/>
      <c r="F63" s="317"/>
    </row>
    <row r="64" spans="1:6" s="304" customFormat="1" ht="14.25" customHeight="1">
      <c r="A64" s="312"/>
      <c r="B64" s="313" t="s">
        <v>988</v>
      </c>
      <c r="C64" s="314" t="s">
        <v>57</v>
      </c>
      <c r="D64" s="315">
        <v>528</v>
      </c>
      <c r="E64" s="343"/>
      <c r="F64" s="317"/>
    </row>
    <row r="65" spans="1:6" s="304" customFormat="1" ht="15.75" customHeight="1">
      <c r="A65" s="312"/>
      <c r="B65" s="313" t="s">
        <v>989</v>
      </c>
      <c r="C65" s="314" t="s">
        <v>57</v>
      </c>
      <c r="D65" s="315">
        <v>130</v>
      </c>
      <c r="E65" s="343"/>
      <c r="F65" s="317"/>
    </row>
    <row r="66" spans="1:6" s="304" customFormat="1" ht="15.75" customHeight="1">
      <c r="A66" s="312"/>
      <c r="B66" s="313" t="s">
        <v>990</v>
      </c>
      <c r="C66" s="314" t="s">
        <v>57</v>
      </c>
      <c r="D66" s="315">
        <v>130</v>
      </c>
      <c r="E66" s="343"/>
      <c r="F66" s="317"/>
    </row>
    <row r="67" spans="1:6" s="304" customFormat="1" ht="15.75" customHeight="1">
      <c r="A67" s="312"/>
      <c r="B67" s="313" t="s">
        <v>991</v>
      </c>
      <c r="C67" s="314" t="s">
        <v>57</v>
      </c>
      <c r="D67" s="315">
        <v>126</v>
      </c>
      <c r="E67" s="343"/>
      <c r="F67" s="317"/>
    </row>
    <row r="68" spans="1:6" s="304" customFormat="1" ht="16.5" customHeight="1">
      <c r="A68" s="312"/>
      <c r="B68" s="313" t="s">
        <v>992</v>
      </c>
      <c r="C68" s="314" t="s">
        <v>63</v>
      </c>
      <c r="D68" s="315">
        <v>60</v>
      </c>
      <c r="E68" s="343"/>
      <c r="F68" s="317"/>
    </row>
    <row r="69" spans="1:6" s="304" customFormat="1" ht="16.5" customHeight="1">
      <c r="A69" s="312"/>
      <c r="B69" s="313" t="s">
        <v>993</v>
      </c>
      <c r="C69" s="314" t="s">
        <v>57</v>
      </c>
      <c r="D69" s="315">
        <v>30</v>
      </c>
      <c r="E69" s="343"/>
      <c r="F69" s="317"/>
    </row>
    <row r="70" spans="1:6" s="304" customFormat="1" ht="10.5" customHeight="1">
      <c r="A70" s="312"/>
      <c r="B70" s="313"/>
      <c r="C70" s="314"/>
      <c r="D70" s="315"/>
      <c r="E70" s="343"/>
      <c r="F70" s="317"/>
    </row>
    <row r="71" spans="1:6" s="304" customFormat="1" ht="28.5" customHeight="1">
      <c r="A71" s="349">
        <v>3</v>
      </c>
      <c r="B71" s="350" t="s">
        <v>994</v>
      </c>
      <c r="C71" s="351" t="s">
        <v>53</v>
      </c>
      <c r="D71" s="352">
        <v>1</v>
      </c>
      <c r="E71" s="353"/>
      <c r="F71" s="276">
        <f>ROUND(D71*E71,2)</f>
        <v>0</v>
      </c>
    </row>
    <row r="72" spans="1:6" s="304" customFormat="1" ht="16.5" customHeight="1">
      <c r="A72" s="312"/>
      <c r="B72" s="313" t="s">
        <v>995</v>
      </c>
      <c r="C72" s="314" t="s">
        <v>18</v>
      </c>
      <c r="D72" s="315">
        <v>4</v>
      </c>
      <c r="E72" s="343"/>
      <c r="F72" s="317"/>
    </row>
    <row r="73" spans="1:6" s="304" customFormat="1" ht="36.75" customHeight="1">
      <c r="A73" s="329"/>
      <c r="B73" s="330" t="s">
        <v>996</v>
      </c>
      <c r="C73" s="331" t="s">
        <v>53</v>
      </c>
      <c r="D73" s="332">
        <v>1</v>
      </c>
      <c r="E73" s="345"/>
      <c r="F73" s="334"/>
    </row>
    <row r="74" spans="1:8" s="310" customFormat="1" ht="27.75" customHeight="1">
      <c r="A74" s="305"/>
      <c r="B74" s="306" t="s">
        <v>55</v>
      </c>
      <c r="C74" s="307"/>
      <c r="D74" s="308"/>
      <c r="E74" s="309"/>
      <c r="F74" s="309">
        <f>SUM(F7:F73)</f>
        <v>0</v>
      </c>
      <c r="H74" s="335"/>
    </row>
  </sheetData>
  <sheetProtection password="CAB1" sheet="1"/>
  <printOptions/>
  <pageMargins left="0.7086614173228347" right="0.7086614173228347" top="0.7480314960629921" bottom="0.7480314960629921" header="0" footer="0"/>
  <pageSetup blackAndWhite="1" fitToHeight="100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PageLayoutView="0" workbookViewId="0" topLeftCell="A1">
      <selection activeCell="F79" sqref="F79"/>
    </sheetView>
  </sheetViews>
  <sheetFormatPr defaultColWidth="9.33203125" defaultRowHeight="10.5"/>
  <cols>
    <col min="1" max="1" width="7.83203125" style="136" customWidth="1"/>
    <col min="2" max="2" width="67" style="137" customWidth="1"/>
    <col min="3" max="3" width="5.83203125" style="138" customWidth="1"/>
    <col min="4" max="4" width="11.33203125" style="139" customWidth="1"/>
    <col min="5" max="5" width="11.5" style="140" customWidth="1"/>
    <col min="6" max="6" width="17.66015625" style="140" customWidth="1"/>
    <col min="7" max="16384" width="9.33203125" style="113" customWidth="1"/>
  </cols>
  <sheetData>
    <row r="1" spans="1:6" ht="12">
      <c r="A1" s="1" t="s">
        <v>0</v>
      </c>
      <c r="B1" s="35"/>
      <c r="C1" s="36"/>
      <c r="D1" s="35"/>
      <c r="E1" s="49"/>
      <c r="F1" s="49"/>
    </row>
    <row r="2" spans="1:6" ht="12">
      <c r="A2" s="1" t="s">
        <v>308</v>
      </c>
      <c r="B2" s="35"/>
      <c r="C2" s="36"/>
      <c r="D2" s="35"/>
      <c r="E2" s="49"/>
      <c r="F2" s="49"/>
    </row>
    <row r="3" spans="1:6" ht="12">
      <c r="A3" s="24"/>
      <c r="B3" s="24"/>
      <c r="C3" s="40"/>
      <c r="D3" s="45"/>
      <c r="E3" s="52"/>
      <c r="F3" s="52"/>
    </row>
    <row r="4" spans="1:6" ht="22.5">
      <c r="A4" s="2" t="s">
        <v>4</v>
      </c>
      <c r="B4" s="2" t="s">
        <v>5</v>
      </c>
      <c r="C4" s="2" t="s">
        <v>6</v>
      </c>
      <c r="D4" s="2" t="s">
        <v>7</v>
      </c>
      <c r="E4" s="16" t="s">
        <v>8</v>
      </c>
      <c r="F4" s="16" t="s">
        <v>9</v>
      </c>
    </row>
    <row r="5" spans="1:6" ht="11.25">
      <c r="A5" s="2" t="s">
        <v>10</v>
      </c>
      <c r="B5" s="2">
        <v>2</v>
      </c>
      <c r="C5" s="2">
        <v>3</v>
      </c>
      <c r="D5" s="2">
        <v>4</v>
      </c>
      <c r="E5" s="28">
        <v>5</v>
      </c>
      <c r="F5" s="28">
        <v>6</v>
      </c>
    </row>
    <row r="6" spans="1:6" ht="15.75" customHeight="1">
      <c r="A6" s="114"/>
      <c r="B6" s="115" t="s">
        <v>309</v>
      </c>
      <c r="C6" s="116"/>
      <c r="D6" s="117"/>
      <c r="E6" s="118"/>
      <c r="F6" s="118"/>
    </row>
    <row r="7" spans="1:10" ht="24.75" customHeight="1">
      <c r="A7" s="119">
        <v>1</v>
      </c>
      <c r="B7" s="120" t="s">
        <v>310</v>
      </c>
      <c r="C7" s="121" t="s">
        <v>28</v>
      </c>
      <c r="D7" s="122">
        <v>55.515</v>
      </c>
      <c r="E7" s="141"/>
      <c r="F7" s="105">
        <f>ROUND(D7*E7,2)</f>
        <v>0</v>
      </c>
      <c r="J7" s="123"/>
    </row>
    <row r="8" spans="1:10" ht="18" customHeight="1">
      <c r="A8" s="114"/>
      <c r="B8" s="115" t="s">
        <v>16</v>
      </c>
      <c r="C8" s="116"/>
      <c r="D8" s="117"/>
      <c r="E8" s="142"/>
      <c r="F8" s="118"/>
      <c r="J8" s="123"/>
    </row>
    <row r="9" spans="1:12" ht="21" customHeight="1">
      <c r="A9" s="119">
        <v>2</v>
      </c>
      <c r="B9" s="120" t="s">
        <v>311</v>
      </c>
      <c r="C9" s="121" t="s">
        <v>18</v>
      </c>
      <c r="D9" s="122">
        <v>204.64</v>
      </c>
      <c r="E9" s="141"/>
      <c r="F9" s="105">
        <f aca="true" t="shared" si="0" ref="F9:F15">ROUND(D9*E9,2)</f>
        <v>0</v>
      </c>
      <c r="J9" s="123"/>
      <c r="L9" s="124"/>
    </row>
    <row r="10" spans="1:10" ht="28.5" customHeight="1">
      <c r="A10" s="119">
        <v>3</v>
      </c>
      <c r="B10" s="120" t="s">
        <v>312</v>
      </c>
      <c r="C10" s="121" t="s">
        <v>28</v>
      </c>
      <c r="D10" s="122">
        <v>73.35</v>
      </c>
      <c r="E10" s="141"/>
      <c r="F10" s="105">
        <f t="shared" si="0"/>
        <v>0</v>
      </c>
      <c r="J10" s="123"/>
    </row>
    <row r="11" spans="1:10" ht="22.5">
      <c r="A11" s="119">
        <v>4</v>
      </c>
      <c r="B11" s="120" t="s">
        <v>313</v>
      </c>
      <c r="C11" s="121" t="s">
        <v>44</v>
      </c>
      <c r="D11" s="122">
        <v>9.815</v>
      </c>
      <c r="E11" s="141"/>
      <c r="F11" s="105">
        <f t="shared" si="0"/>
        <v>0</v>
      </c>
      <c r="J11" s="123"/>
    </row>
    <row r="12" spans="1:10" ht="22.5">
      <c r="A12" s="119">
        <v>5</v>
      </c>
      <c r="B12" s="120" t="s">
        <v>314</v>
      </c>
      <c r="C12" s="121" t="s">
        <v>57</v>
      </c>
      <c r="D12" s="122">
        <v>30</v>
      </c>
      <c r="E12" s="141"/>
      <c r="F12" s="105">
        <f t="shared" si="0"/>
        <v>0</v>
      </c>
      <c r="J12" s="123"/>
    </row>
    <row r="13" spans="1:10" ht="28.5" customHeight="1">
      <c r="A13" s="119">
        <v>6</v>
      </c>
      <c r="B13" s="120" t="s">
        <v>315</v>
      </c>
      <c r="C13" s="121" t="s">
        <v>28</v>
      </c>
      <c r="D13" s="122">
        <v>39.27</v>
      </c>
      <c r="E13" s="141"/>
      <c r="F13" s="105">
        <f t="shared" si="0"/>
        <v>0</v>
      </c>
      <c r="J13" s="123"/>
    </row>
    <row r="14" spans="1:10" s="129" customFormat="1" ht="37.5" customHeight="1">
      <c r="A14" s="125">
        <v>7</v>
      </c>
      <c r="B14" s="126" t="s">
        <v>1026</v>
      </c>
      <c r="C14" s="127" t="s">
        <v>18</v>
      </c>
      <c r="D14" s="128">
        <v>101.73</v>
      </c>
      <c r="E14" s="143"/>
      <c r="F14" s="105">
        <f t="shared" si="0"/>
        <v>0</v>
      </c>
      <c r="J14" s="362"/>
    </row>
    <row r="15" spans="1:10" ht="29.25" customHeight="1">
      <c r="A15" s="119">
        <v>8</v>
      </c>
      <c r="B15" s="120" t="s">
        <v>316</v>
      </c>
      <c r="C15" s="121" t="s">
        <v>28</v>
      </c>
      <c r="D15" s="122">
        <v>0.822</v>
      </c>
      <c r="E15" s="141"/>
      <c r="F15" s="105">
        <f t="shared" si="0"/>
        <v>0</v>
      </c>
      <c r="J15" s="123"/>
    </row>
    <row r="16" spans="1:10" ht="18" customHeight="1">
      <c r="A16" s="114"/>
      <c r="B16" s="115" t="s">
        <v>19</v>
      </c>
      <c r="C16" s="116"/>
      <c r="D16" s="117"/>
      <c r="E16" s="142"/>
      <c r="F16" s="118"/>
      <c r="J16" s="123"/>
    </row>
    <row r="17" spans="1:10" ht="36.75" customHeight="1">
      <c r="A17" s="119">
        <v>9</v>
      </c>
      <c r="B17" s="120" t="s">
        <v>317</v>
      </c>
      <c r="C17" s="121" t="s">
        <v>18</v>
      </c>
      <c r="D17" s="122">
        <v>368</v>
      </c>
      <c r="E17" s="141"/>
      <c r="F17" s="105">
        <f aca="true" t="shared" si="1" ref="F17:F22">ROUND(D17*E17,2)</f>
        <v>0</v>
      </c>
      <c r="J17" s="123"/>
    </row>
    <row r="18" spans="1:10" ht="24.75" customHeight="1">
      <c r="A18" s="119">
        <v>10</v>
      </c>
      <c r="B18" s="120" t="s">
        <v>318</v>
      </c>
      <c r="C18" s="121" t="s">
        <v>44</v>
      </c>
      <c r="D18" s="122">
        <v>30.553</v>
      </c>
      <c r="E18" s="141"/>
      <c r="F18" s="105">
        <f t="shared" si="1"/>
        <v>0</v>
      </c>
      <c r="J18" s="123"/>
    </row>
    <row r="19" spans="1:10" ht="38.25" customHeight="1">
      <c r="A19" s="119">
        <v>11</v>
      </c>
      <c r="B19" s="355" t="s">
        <v>1043</v>
      </c>
      <c r="C19" s="127" t="s">
        <v>18</v>
      </c>
      <c r="D19" s="128">
        <v>100.8</v>
      </c>
      <c r="E19" s="141"/>
      <c r="F19" s="105">
        <f t="shared" si="1"/>
        <v>0</v>
      </c>
      <c r="J19" s="123"/>
    </row>
    <row r="20" spans="1:10" ht="22.5">
      <c r="A20" s="119">
        <v>12</v>
      </c>
      <c r="B20" s="120" t="s">
        <v>319</v>
      </c>
      <c r="C20" s="121" t="s">
        <v>63</v>
      </c>
      <c r="D20" s="122">
        <v>48</v>
      </c>
      <c r="E20" s="141"/>
      <c r="F20" s="105">
        <f t="shared" si="1"/>
        <v>0</v>
      </c>
      <c r="J20" s="123"/>
    </row>
    <row r="21" spans="1:10" ht="14.25" customHeight="1">
      <c r="A21" s="119">
        <v>13</v>
      </c>
      <c r="B21" s="120" t="s">
        <v>320</v>
      </c>
      <c r="C21" s="121" t="s">
        <v>63</v>
      </c>
      <c r="D21" s="122">
        <v>340</v>
      </c>
      <c r="E21" s="141"/>
      <c r="F21" s="105">
        <f t="shared" si="1"/>
        <v>0</v>
      </c>
      <c r="J21" s="123"/>
    </row>
    <row r="22" spans="1:10" ht="16.5" customHeight="1">
      <c r="A22" s="119">
        <v>14</v>
      </c>
      <c r="B22" s="120" t="s">
        <v>321</v>
      </c>
      <c r="C22" s="121" t="s">
        <v>44</v>
      </c>
      <c r="D22" s="122">
        <v>0.265</v>
      </c>
      <c r="E22" s="141"/>
      <c r="F22" s="105">
        <f t="shared" si="1"/>
        <v>0</v>
      </c>
      <c r="J22" s="123"/>
    </row>
    <row r="23" spans="1:10" ht="18" customHeight="1">
      <c r="A23" s="114"/>
      <c r="B23" s="115" t="s">
        <v>22</v>
      </c>
      <c r="C23" s="116"/>
      <c r="D23" s="117"/>
      <c r="E23" s="142"/>
      <c r="F23" s="118"/>
      <c r="J23" s="123"/>
    </row>
    <row r="24" spans="1:10" ht="14.25" customHeight="1">
      <c r="A24" s="119">
        <v>15</v>
      </c>
      <c r="B24" s="120" t="s">
        <v>322</v>
      </c>
      <c r="C24" s="121" t="s">
        <v>18</v>
      </c>
      <c r="D24" s="122">
        <v>3181</v>
      </c>
      <c r="E24" s="141"/>
      <c r="F24" s="105">
        <f aca="true" t="shared" si="2" ref="F24:F38">ROUND(D24*E24,2)</f>
        <v>0</v>
      </c>
      <c r="J24" s="123"/>
    </row>
    <row r="25" spans="1:10" ht="21.75" customHeight="1">
      <c r="A25" s="125">
        <v>16</v>
      </c>
      <c r="B25" s="355" t="s">
        <v>1042</v>
      </c>
      <c r="C25" s="127" t="s">
        <v>18</v>
      </c>
      <c r="D25" s="128">
        <v>100.8</v>
      </c>
      <c r="E25" s="143"/>
      <c r="F25" s="105">
        <f>ROUND(D25*E25,2)</f>
        <v>0</v>
      </c>
      <c r="J25" s="123"/>
    </row>
    <row r="26" spans="1:10" ht="22.5">
      <c r="A26" s="119">
        <v>17</v>
      </c>
      <c r="B26" s="120" t="s">
        <v>323</v>
      </c>
      <c r="C26" s="121" t="s">
        <v>18</v>
      </c>
      <c r="D26" s="122">
        <v>318.1</v>
      </c>
      <c r="E26" s="141"/>
      <c r="F26" s="105">
        <f t="shared" si="2"/>
        <v>0</v>
      </c>
      <c r="J26" s="123"/>
    </row>
    <row r="27" spans="1:13" s="129" customFormat="1" ht="22.5">
      <c r="A27" s="125">
        <v>18</v>
      </c>
      <c r="B27" s="126" t="s">
        <v>324</v>
      </c>
      <c r="C27" s="127" t="s">
        <v>18</v>
      </c>
      <c r="D27" s="128">
        <v>555.4</v>
      </c>
      <c r="E27" s="141"/>
      <c r="F27" s="105">
        <f t="shared" si="2"/>
        <v>0</v>
      </c>
      <c r="J27" s="123"/>
      <c r="M27" s="113"/>
    </row>
    <row r="28" spans="1:13" s="129" customFormat="1" ht="38.25" customHeight="1">
      <c r="A28" s="119">
        <v>19</v>
      </c>
      <c r="B28" s="126" t="s">
        <v>1027</v>
      </c>
      <c r="C28" s="127" t="s">
        <v>18</v>
      </c>
      <c r="D28" s="128">
        <v>5136.58</v>
      </c>
      <c r="E28" s="143"/>
      <c r="F28" s="105">
        <f t="shared" si="2"/>
        <v>0</v>
      </c>
      <c r="J28" s="123"/>
      <c r="M28" s="113"/>
    </row>
    <row r="29" spans="1:13" s="129" customFormat="1" ht="24" customHeight="1">
      <c r="A29" s="125">
        <v>20</v>
      </c>
      <c r="B29" s="126" t="s">
        <v>325</v>
      </c>
      <c r="C29" s="127" t="s">
        <v>18</v>
      </c>
      <c r="D29" s="128">
        <v>411</v>
      </c>
      <c r="E29" s="141"/>
      <c r="F29" s="105">
        <f t="shared" si="2"/>
        <v>0</v>
      </c>
      <c r="J29" s="123"/>
      <c r="M29" s="113"/>
    </row>
    <row r="30" spans="1:13" s="129" customFormat="1" ht="17.25" customHeight="1">
      <c r="A30" s="119">
        <v>21</v>
      </c>
      <c r="B30" s="126" t="s">
        <v>326</v>
      </c>
      <c r="C30" s="127" t="s">
        <v>18</v>
      </c>
      <c r="D30" s="128">
        <v>530</v>
      </c>
      <c r="E30" s="141"/>
      <c r="F30" s="105">
        <f t="shared" si="2"/>
        <v>0</v>
      </c>
      <c r="J30" s="123"/>
      <c r="M30" s="113"/>
    </row>
    <row r="31" spans="1:13" s="129" customFormat="1" ht="15" customHeight="1">
      <c r="A31" s="125">
        <v>22</v>
      </c>
      <c r="B31" s="126" t="s">
        <v>327</v>
      </c>
      <c r="C31" s="127" t="s">
        <v>18</v>
      </c>
      <c r="D31" s="128">
        <v>974.8</v>
      </c>
      <c r="E31" s="141"/>
      <c r="F31" s="105">
        <f t="shared" si="2"/>
        <v>0</v>
      </c>
      <c r="J31" s="123"/>
      <c r="M31" s="113"/>
    </row>
    <row r="32" spans="1:13" s="129" customFormat="1" ht="34.5" customHeight="1">
      <c r="A32" s="119">
        <v>23</v>
      </c>
      <c r="B32" s="126" t="s">
        <v>328</v>
      </c>
      <c r="C32" s="127" t="s">
        <v>18</v>
      </c>
      <c r="D32" s="128">
        <v>77.8</v>
      </c>
      <c r="E32" s="141"/>
      <c r="F32" s="105">
        <f t="shared" si="2"/>
        <v>0</v>
      </c>
      <c r="J32" s="123"/>
      <c r="M32" s="113"/>
    </row>
    <row r="33" spans="1:13" s="129" customFormat="1" ht="22.5">
      <c r="A33" s="125">
        <v>24</v>
      </c>
      <c r="B33" s="126" t="s">
        <v>329</v>
      </c>
      <c r="C33" s="127" t="s">
        <v>18</v>
      </c>
      <c r="D33" s="128">
        <v>93.22</v>
      </c>
      <c r="E33" s="141"/>
      <c r="F33" s="105">
        <f t="shared" si="2"/>
        <v>0</v>
      </c>
      <c r="J33" s="123"/>
      <c r="M33" s="113"/>
    </row>
    <row r="34" spans="1:13" s="129" customFormat="1" ht="15.75" customHeight="1">
      <c r="A34" s="119">
        <v>25</v>
      </c>
      <c r="B34" s="126" t="s">
        <v>330</v>
      </c>
      <c r="C34" s="127" t="s">
        <v>18</v>
      </c>
      <c r="D34" s="128">
        <v>305</v>
      </c>
      <c r="E34" s="141"/>
      <c r="F34" s="105">
        <f t="shared" si="2"/>
        <v>0</v>
      </c>
      <c r="J34" s="123"/>
      <c r="M34" s="113"/>
    </row>
    <row r="35" spans="1:13" s="129" customFormat="1" ht="24" customHeight="1">
      <c r="A35" s="125">
        <v>26</v>
      </c>
      <c r="B35" s="126" t="s">
        <v>331</v>
      </c>
      <c r="C35" s="127" t="s">
        <v>18</v>
      </c>
      <c r="D35" s="128">
        <v>322.75</v>
      </c>
      <c r="E35" s="141"/>
      <c r="F35" s="105">
        <f t="shared" si="2"/>
        <v>0</v>
      </c>
      <c r="J35" s="123"/>
      <c r="M35" s="113"/>
    </row>
    <row r="36" spans="1:13" s="129" customFormat="1" ht="26.25" customHeight="1">
      <c r="A36" s="119">
        <v>27</v>
      </c>
      <c r="B36" s="126" t="s">
        <v>332</v>
      </c>
      <c r="C36" s="127" t="s">
        <v>18</v>
      </c>
      <c r="D36" s="128">
        <v>83.86</v>
      </c>
      <c r="E36" s="141"/>
      <c r="F36" s="105">
        <f t="shared" si="2"/>
        <v>0</v>
      </c>
      <c r="J36" s="123"/>
      <c r="M36" s="113"/>
    </row>
    <row r="37" spans="1:10" ht="22.5">
      <c r="A37" s="125">
        <v>28</v>
      </c>
      <c r="B37" s="120" t="s">
        <v>333</v>
      </c>
      <c r="C37" s="121" t="s">
        <v>28</v>
      </c>
      <c r="D37" s="122">
        <v>82.028</v>
      </c>
      <c r="E37" s="141"/>
      <c r="F37" s="105">
        <f t="shared" si="2"/>
        <v>0</v>
      </c>
      <c r="J37" s="123"/>
    </row>
    <row r="38" spans="1:10" ht="14.25" customHeight="1">
      <c r="A38" s="119">
        <v>29</v>
      </c>
      <c r="B38" s="120" t="s">
        <v>334</v>
      </c>
      <c r="C38" s="121" t="s">
        <v>28</v>
      </c>
      <c r="D38" s="122">
        <v>7.391</v>
      </c>
      <c r="E38" s="141"/>
      <c r="F38" s="105">
        <f t="shared" si="2"/>
        <v>0</v>
      </c>
      <c r="J38" s="123"/>
    </row>
    <row r="39" spans="1:10" ht="15.75" customHeight="1">
      <c r="A39" s="114"/>
      <c r="B39" s="115" t="s">
        <v>33</v>
      </c>
      <c r="C39" s="116"/>
      <c r="D39" s="117"/>
      <c r="E39" s="142"/>
      <c r="F39" s="118"/>
      <c r="J39" s="123"/>
    </row>
    <row r="40" spans="1:10" ht="22.5">
      <c r="A40" s="119">
        <v>30</v>
      </c>
      <c r="B40" s="120" t="s">
        <v>335</v>
      </c>
      <c r="C40" s="121" t="s">
        <v>18</v>
      </c>
      <c r="D40" s="122">
        <v>555.5</v>
      </c>
      <c r="E40" s="141"/>
      <c r="F40" s="105">
        <f aca="true" t="shared" si="3" ref="F40:F60">ROUND(D40*E40,2)</f>
        <v>0</v>
      </c>
      <c r="J40" s="123"/>
    </row>
    <row r="41" spans="1:10" ht="13.5" customHeight="1">
      <c r="A41" s="119">
        <v>31</v>
      </c>
      <c r="B41" s="120" t="s">
        <v>336</v>
      </c>
      <c r="C41" s="121" t="s">
        <v>18</v>
      </c>
      <c r="D41" s="122">
        <v>296.4</v>
      </c>
      <c r="E41" s="141"/>
      <c r="F41" s="105">
        <f t="shared" si="3"/>
        <v>0</v>
      </c>
      <c r="J41" s="123"/>
    </row>
    <row r="42" spans="1:10" ht="13.5" customHeight="1">
      <c r="A42" s="119">
        <v>32</v>
      </c>
      <c r="B42" s="120" t="s">
        <v>337</v>
      </c>
      <c r="C42" s="121" t="s">
        <v>28</v>
      </c>
      <c r="D42" s="122">
        <v>15.485</v>
      </c>
      <c r="E42" s="141"/>
      <c r="F42" s="105">
        <f t="shared" si="3"/>
        <v>0</v>
      </c>
      <c r="J42" s="123"/>
    </row>
    <row r="43" spans="1:10" ht="16.5" customHeight="1">
      <c r="A43" s="119">
        <v>33</v>
      </c>
      <c r="B43" s="120" t="s">
        <v>338</v>
      </c>
      <c r="C43" s="121" t="s">
        <v>28</v>
      </c>
      <c r="D43" s="122">
        <v>88.076</v>
      </c>
      <c r="E43" s="141"/>
      <c r="F43" s="105">
        <f t="shared" si="3"/>
        <v>0</v>
      </c>
      <c r="J43" s="123"/>
    </row>
    <row r="44" spans="1:10" ht="22.5">
      <c r="A44" s="119">
        <v>34</v>
      </c>
      <c r="B44" s="120" t="s">
        <v>339</v>
      </c>
      <c r="C44" s="121" t="s">
        <v>122</v>
      </c>
      <c r="D44" s="122">
        <v>480</v>
      </c>
      <c r="E44" s="141"/>
      <c r="F44" s="105">
        <f t="shared" si="3"/>
        <v>0</v>
      </c>
      <c r="J44" s="123"/>
    </row>
    <row r="45" spans="1:10" ht="12.75" customHeight="1">
      <c r="A45" s="119">
        <v>35</v>
      </c>
      <c r="B45" s="120" t="s">
        <v>340</v>
      </c>
      <c r="C45" s="121" t="s">
        <v>18</v>
      </c>
      <c r="D45" s="122">
        <v>57.2</v>
      </c>
      <c r="E45" s="141"/>
      <c r="F45" s="105">
        <f t="shared" si="3"/>
        <v>0</v>
      </c>
      <c r="J45" s="123"/>
    </row>
    <row r="46" spans="1:10" ht="24" customHeight="1">
      <c r="A46" s="119">
        <v>36</v>
      </c>
      <c r="B46" s="120" t="s">
        <v>341</v>
      </c>
      <c r="C46" s="121" t="s">
        <v>44</v>
      </c>
      <c r="D46" s="122">
        <v>307.207</v>
      </c>
      <c r="E46" s="141"/>
      <c r="F46" s="105">
        <f t="shared" si="3"/>
        <v>0</v>
      </c>
      <c r="J46" s="123"/>
    </row>
    <row r="47" spans="1:10" ht="24" customHeight="1">
      <c r="A47" s="119">
        <v>37</v>
      </c>
      <c r="B47" s="120" t="s">
        <v>342</v>
      </c>
      <c r="C47" s="121" t="s">
        <v>18</v>
      </c>
      <c r="D47" s="122">
        <v>113.4</v>
      </c>
      <c r="E47" s="141"/>
      <c r="F47" s="105">
        <f t="shared" si="3"/>
        <v>0</v>
      </c>
      <c r="J47" s="123"/>
    </row>
    <row r="48" spans="1:10" ht="24" customHeight="1">
      <c r="A48" s="119">
        <v>38</v>
      </c>
      <c r="B48" s="120" t="s">
        <v>343</v>
      </c>
      <c r="C48" s="121" t="s">
        <v>44</v>
      </c>
      <c r="D48" s="122">
        <v>3.25</v>
      </c>
      <c r="E48" s="141"/>
      <c r="F48" s="105">
        <f t="shared" si="3"/>
        <v>0</v>
      </c>
      <c r="J48" s="123"/>
    </row>
    <row r="49" spans="1:10" ht="24" customHeight="1">
      <c r="A49" s="119">
        <v>39</v>
      </c>
      <c r="B49" s="120" t="s">
        <v>344</v>
      </c>
      <c r="C49" s="121" t="s">
        <v>36</v>
      </c>
      <c r="D49" s="122">
        <v>1</v>
      </c>
      <c r="E49" s="141"/>
      <c r="F49" s="105">
        <f t="shared" si="3"/>
        <v>0</v>
      </c>
      <c r="J49" s="123"/>
    </row>
    <row r="50" spans="1:10" ht="24" customHeight="1">
      <c r="A50" s="119">
        <v>40</v>
      </c>
      <c r="B50" s="120" t="s">
        <v>345</v>
      </c>
      <c r="C50" s="121" t="s">
        <v>18</v>
      </c>
      <c r="D50" s="122">
        <v>204.64</v>
      </c>
      <c r="E50" s="141"/>
      <c r="F50" s="105">
        <f t="shared" si="3"/>
        <v>0</v>
      </c>
      <c r="J50" s="123"/>
    </row>
    <row r="51" spans="1:10" ht="24" customHeight="1">
      <c r="A51" s="119">
        <v>41</v>
      </c>
      <c r="B51" s="120" t="s">
        <v>346</v>
      </c>
      <c r="C51" s="121" t="s">
        <v>57</v>
      </c>
      <c r="D51" s="122">
        <v>125.7</v>
      </c>
      <c r="E51" s="141"/>
      <c r="F51" s="105">
        <f t="shared" si="3"/>
        <v>0</v>
      </c>
      <c r="J51" s="123"/>
    </row>
    <row r="52" spans="1:10" ht="24" customHeight="1">
      <c r="A52" s="119">
        <v>42</v>
      </c>
      <c r="B52" s="120" t="s">
        <v>347</v>
      </c>
      <c r="C52" s="121" t="s">
        <v>28</v>
      </c>
      <c r="D52" s="122">
        <v>1446.368</v>
      </c>
      <c r="E52" s="141"/>
      <c r="F52" s="105">
        <f t="shared" si="3"/>
        <v>0</v>
      </c>
      <c r="J52" s="123"/>
    </row>
    <row r="53" spans="1:10" ht="24" customHeight="1">
      <c r="A53" s="119">
        <v>43</v>
      </c>
      <c r="B53" s="120" t="s">
        <v>348</v>
      </c>
      <c r="C53" s="121" t="s">
        <v>18</v>
      </c>
      <c r="D53" s="122">
        <v>10.06</v>
      </c>
      <c r="E53" s="141"/>
      <c r="F53" s="105">
        <f t="shared" si="3"/>
        <v>0</v>
      </c>
      <c r="J53" s="123"/>
    </row>
    <row r="54" spans="1:10" ht="15" customHeight="1">
      <c r="A54" s="119">
        <v>44</v>
      </c>
      <c r="B54" s="120" t="s">
        <v>349</v>
      </c>
      <c r="C54" s="121" t="s">
        <v>57</v>
      </c>
      <c r="D54" s="122">
        <v>5.5</v>
      </c>
      <c r="E54" s="141"/>
      <c r="F54" s="105">
        <f t="shared" si="3"/>
        <v>0</v>
      </c>
      <c r="J54" s="123"/>
    </row>
    <row r="55" spans="1:10" ht="15" customHeight="1">
      <c r="A55" s="119">
        <v>45</v>
      </c>
      <c r="B55" s="120" t="s">
        <v>350</v>
      </c>
      <c r="C55" s="121" t="s">
        <v>36</v>
      </c>
      <c r="D55" s="122">
        <v>2</v>
      </c>
      <c r="E55" s="141"/>
      <c r="F55" s="105">
        <f t="shared" si="3"/>
        <v>0</v>
      </c>
      <c r="J55" s="123"/>
    </row>
    <row r="56" spans="1:10" ht="18" customHeight="1">
      <c r="A56" s="125">
        <v>46</v>
      </c>
      <c r="B56" s="126" t="s">
        <v>351</v>
      </c>
      <c r="C56" s="127" t="s">
        <v>36</v>
      </c>
      <c r="D56" s="128">
        <v>170</v>
      </c>
      <c r="E56" s="143"/>
      <c r="F56" s="105">
        <f t="shared" si="3"/>
        <v>0</v>
      </c>
      <c r="J56" s="123"/>
    </row>
    <row r="57" spans="1:10" ht="22.5">
      <c r="A57" s="119">
        <v>47</v>
      </c>
      <c r="B57" s="120" t="s">
        <v>352</v>
      </c>
      <c r="C57" s="121" t="s">
        <v>36</v>
      </c>
      <c r="D57" s="122">
        <v>1</v>
      </c>
      <c r="E57" s="141"/>
      <c r="F57" s="105">
        <f t="shared" si="3"/>
        <v>0</v>
      </c>
      <c r="J57" s="123"/>
    </row>
    <row r="58" spans="1:10" ht="16.5" customHeight="1">
      <c r="A58" s="119">
        <v>48</v>
      </c>
      <c r="B58" s="120" t="s">
        <v>353</v>
      </c>
      <c r="C58" s="121" t="s">
        <v>36</v>
      </c>
      <c r="D58" s="122">
        <v>1</v>
      </c>
      <c r="E58" s="141"/>
      <c r="F58" s="105">
        <f t="shared" si="3"/>
        <v>0</v>
      </c>
      <c r="J58" s="123"/>
    </row>
    <row r="59" spans="1:10" ht="16.5" customHeight="1">
      <c r="A59" s="119">
        <v>49</v>
      </c>
      <c r="B59" s="120" t="s">
        <v>354</v>
      </c>
      <c r="C59" s="121" t="s">
        <v>36</v>
      </c>
      <c r="D59" s="122">
        <v>1</v>
      </c>
      <c r="E59" s="141"/>
      <c r="F59" s="105">
        <f t="shared" si="3"/>
        <v>0</v>
      </c>
      <c r="J59" s="123"/>
    </row>
    <row r="60" spans="1:10" ht="24.75" customHeight="1">
      <c r="A60" s="119">
        <v>50</v>
      </c>
      <c r="B60" s="120" t="s">
        <v>1015</v>
      </c>
      <c r="C60" s="121" t="s">
        <v>36</v>
      </c>
      <c r="D60" s="122">
        <v>1</v>
      </c>
      <c r="E60" s="141"/>
      <c r="F60" s="105">
        <f t="shared" si="3"/>
        <v>0</v>
      </c>
      <c r="J60" s="123"/>
    </row>
    <row r="61" spans="1:10" ht="15.75" customHeight="1">
      <c r="A61" s="114"/>
      <c r="B61" s="115" t="s">
        <v>1016</v>
      </c>
      <c r="C61" s="116"/>
      <c r="D61" s="117"/>
      <c r="E61" s="142"/>
      <c r="F61" s="118"/>
      <c r="J61" s="123"/>
    </row>
    <row r="62" spans="1:10" ht="25.5" customHeight="1">
      <c r="A62" s="125">
        <v>51</v>
      </c>
      <c r="B62" s="126" t="s">
        <v>1017</v>
      </c>
      <c r="C62" s="127" t="s">
        <v>530</v>
      </c>
      <c r="D62" s="128">
        <v>1</v>
      </c>
      <c r="E62" s="143"/>
      <c r="F62" s="105">
        <f>ROUND(D62*E62,2)</f>
        <v>0</v>
      </c>
      <c r="J62" s="123"/>
    </row>
    <row r="63" spans="1:10" ht="15.75" customHeight="1">
      <c r="A63" s="114"/>
      <c r="B63" s="115" t="s">
        <v>355</v>
      </c>
      <c r="C63" s="116"/>
      <c r="D63" s="117"/>
      <c r="E63" s="142"/>
      <c r="F63" s="118"/>
      <c r="J63" s="123"/>
    </row>
    <row r="64" spans="1:10" ht="25.5" customHeight="1">
      <c r="A64" s="119">
        <v>52</v>
      </c>
      <c r="B64" s="120" t="s">
        <v>356</v>
      </c>
      <c r="C64" s="121" t="s">
        <v>57</v>
      </c>
      <c r="D64" s="122">
        <v>86.1</v>
      </c>
      <c r="E64" s="141"/>
      <c r="F64" s="105">
        <f>ROUND(D64*E64,2)</f>
        <v>0</v>
      </c>
      <c r="J64" s="123"/>
    </row>
    <row r="65" spans="1:10" ht="17.25" customHeight="1">
      <c r="A65" s="119">
        <v>53</v>
      </c>
      <c r="B65" s="120" t="s">
        <v>357</v>
      </c>
      <c r="C65" s="121" t="s">
        <v>18</v>
      </c>
      <c r="D65" s="122">
        <v>28.72</v>
      </c>
      <c r="E65" s="141"/>
      <c r="F65" s="105">
        <f>ROUND(D65*E65,2)</f>
        <v>0</v>
      </c>
      <c r="J65" s="123"/>
    </row>
    <row r="66" spans="1:10" ht="17.25" customHeight="1">
      <c r="A66" s="119">
        <v>54</v>
      </c>
      <c r="B66" s="120" t="s">
        <v>528</v>
      </c>
      <c r="C66" s="121" t="s">
        <v>18</v>
      </c>
      <c r="D66" s="122">
        <v>4.05</v>
      </c>
      <c r="E66" s="141"/>
      <c r="F66" s="105">
        <f>ROUND(D66*E66,2)</f>
        <v>0</v>
      </c>
      <c r="J66" s="123"/>
    </row>
    <row r="67" spans="1:10" ht="16.5" customHeight="1">
      <c r="A67" s="114"/>
      <c r="B67" s="115" t="s">
        <v>358</v>
      </c>
      <c r="C67" s="116"/>
      <c r="D67" s="117"/>
      <c r="E67" s="142"/>
      <c r="F67" s="118"/>
      <c r="J67" s="123"/>
    </row>
    <row r="68" spans="1:10" ht="22.5">
      <c r="A68" s="119">
        <v>55</v>
      </c>
      <c r="B68" s="120" t="s">
        <v>359</v>
      </c>
      <c r="C68" s="121" t="s">
        <v>18</v>
      </c>
      <c r="D68" s="122">
        <v>23.975</v>
      </c>
      <c r="E68" s="141"/>
      <c r="F68" s="105">
        <f>ROUND(D68*E68,2)</f>
        <v>0</v>
      </c>
      <c r="J68" s="123"/>
    </row>
    <row r="69" spans="1:10" ht="15.75" customHeight="1">
      <c r="A69" s="114"/>
      <c r="B69" s="115" t="s">
        <v>360</v>
      </c>
      <c r="C69" s="116"/>
      <c r="D69" s="117"/>
      <c r="E69" s="142"/>
      <c r="F69" s="118"/>
      <c r="J69" s="123"/>
    </row>
    <row r="70" spans="1:10" ht="18" customHeight="1">
      <c r="A70" s="119">
        <v>56</v>
      </c>
      <c r="B70" s="120" t="s">
        <v>361</v>
      </c>
      <c r="C70" s="121" t="s">
        <v>18</v>
      </c>
      <c r="D70" s="122">
        <v>3181</v>
      </c>
      <c r="E70" s="141"/>
      <c r="F70" s="105">
        <f>ROUND(D70*E70,2)</f>
        <v>0</v>
      </c>
      <c r="J70" s="123"/>
    </row>
    <row r="71" spans="1:10" ht="16.5" customHeight="1">
      <c r="A71" s="114"/>
      <c r="B71" s="115" t="s">
        <v>362</v>
      </c>
      <c r="C71" s="116"/>
      <c r="D71" s="117"/>
      <c r="E71" s="142"/>
      <c r="F71" s="118"/>
      <c r="J71" s="123"/>
    </row>
    <row r="72" spans="1:10" ht="17.25" customHeight="1">
      <c r="A72" s="119">
        <v>57</v>
      </c>
      <c r="B72" s="120" t="s">
        <v>363</v>
      </c>
      <c r="C72" s="121" t="s">
        <v>18</v>
      </c>
      <c r="D72" s="122">
        <v>28.72</v>
      </c>
      <c r="E72" s="141"/>
      <c r="F72" s="105">
        <f>ROUND(D72*E72,2)</f>
        <v>0</v>
      </c>
      <c r="J72" s="123"/>
    </row>
    <row r="73" spans="1:13" s="135" customFormat="1" ht="25.5" customHeight="1">
      <c r="A73" s="130"/>
      <c r="B73" s="131" t="s">
        <v>55</v>
      </c>
      <c r="C73" s="132"/>
      <c r="D73" s="133"/>
      <c r="E73" s="134"/>
      <c r="F73" s="134">
        <f>SUM(F7:F72)</f>
        <v>0</v>
      </c>
      <c r="M73" s="113"/>
    </row>
    <row r="84" ht="10.5">
      <c r="L84" s="124"/>
    </row>
    <row r="85" ht="10.5">
      <c r="L85" s="124"/>
    </row>
    <row r="86" ht="10.5">
      <c r="L86" s="124"/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1">
      <selection activeCell="A1" sqref="A1"/>
    </sheetView>
  </sheetViews>
  <sheetFormatPr defaultColWidth="10.5" defaultRowHeight="12" customHeight="1"/>
  <cols>
    <col min="1" max="1" width="7.83203125" style="136" customWidth="1"/>
    <col min="2" max="2" width="67" style="137" customWidth="1"/>
    <col min="3" max="3" width="5.16015625" style="138" customWidth="1"/>
    <col min="4" max="4" width="11.33203125" style="139" customWidth="1"/>
    <col min="5" max="5" width="11.5" style="140" customWidth="1"/>
    <col min="6" max="6" width="17.66015625" style="140" customWidth="1"/>
    <col min="7" max="16384" width="10.5" style="144" customWidth="1"/>
  </cols>
  <sheetData>
    <row r="1" spans="1:6" ht="12.75" customHeight="1">
      <c r="A1" s="1" t="s">
        <v>0</v>
      </c>
      <c r="B1" s="35"/>
      <c r="C1" s="36"/>
      <c r="D1" s="35"/>
      <c r="E1" s="49"/>
      <c r="F1" s="49"/>
    </row>
    <row r="2" spans="1:6" ht="12.75" customHeight="1">
      <c r="A2" s="1" t="s">
        <v>1</v>
      </c>
      <c r="B2" s="35"/>
      <c r="C2" s="36"/>
      <c r="D2" s="35"/>
      <c r="E2" s="49"/>
      <c r="F2" s="49"/>
    </row>
    <row r="3" spans="1:6" ht="13.5" customHeight="1">
      <c r="A3" s="1" t="s">
        <v>2</v>
      </c>
      <c r="B3" s="1" t="s">
        <v>3</v>
      </c>
      <c r="C3" s="37"/>
      <c r="D3" s="44"/>
      <c r="E3" s="50"/>
      <c r="F3" s="50"/>
    </row>
    <row r="4" spans="1:6" ht="13.5" customHeight="1">
      <c r="A4" s="42"/>
      <c r="B4" s="42"/>
      <c r="C4" s="43"/>
      <c r="D4" s="42"/>
      <c r="E4" s="53"/>
      <c r="F4" s="53"/>
    </row>
    <row r="5" spans="1:6" ht="28.5" customHeight="1">
      <c r="A5" s="2" t="s">
        <v>4</v>
      </c>
      <c r="B5" s="2" t="s">
        <v>5</v>
      </c>
      <c r="C5" s="2" t="s">
        <v>6</v>
      </c>
      <c r="D5" s="2" t="s">
        <v>7</v>
      </c>
      <c r="E5" s="16" t="s">
        <v>8</v>
      </c>
      <c r="F5" s="16" t="s">
        <v>9</v>
      </c>
    </row>
    <row r="6" spans="1:6" ht="12.75" customHeight="1">
      <c r="A6" s="2" t="s">
        <v>10</v>
      </c>
      <c r="B6" s="2">
        <v>2</v>
      </c>
      <c r="C6" s="2">
        <v>3</v>
      </c>
      <c r="D6" s="2">
        <v>4</v>
      </c>
      <c r="E6" s="28">
        <v>5</v>
      </c>
      <c r="F6" s="28">
        <v>6</v>
      </c>
    </row>
    <row r="7" spans="1:6" ht="18.75" customHeight="1">
      <c r="A7" s="145"/>
      <c r="B7" s="146" t="s">
        <v>16</v>
      </c>
      <c r="C7" s="147"/>
      <c r="D7" s="148"/>
      <c r="E7" s="149"/>
      <c r="F7" s="149"/>
    </row>
    <row r="8" spans="1:9" ht="24" customHeight="1">
      <c r="A8" s="150">
        <v>1</v>
      </c>
      <c r="B8" s="151" t="s">
        <v>17</v>
      </c>
      <c r="C8" s="152" t="s">
        <v>18</v>
      </c>
      <c r="D8" s="153">
        <v>304.94</v>
      </c>
      <c r="E8" s="155"/>
      <c r="F8" s="105">
        <f>ROUND(D8*E8,2)</f>
        <v>0</v>
      </c>
      <c r="I8" s="154"/>
    </row>
    <row r="9" spans="1:9" ht="19.5" customHeight="1">
      <c r="A9" s="145"/>
      <c r="B9" s="146" t="s">
        <v>19</v>
      </c>
      <c r="C9" s="147"/>
      <c r="D9" s="148"/>
      <c r="E9" s="156"/>
      <c r="F9" s="149"/>
      <c r="I9" s="154"/>
    </row>
    <row r="10" spans="1:9" ht="16.5" customHeight="1">
      <c r="A10" s="119">
        <v>2</v>
      </c>
      <c r="B10" s="120" t="s">
        <v>20</v>
      </c>
      <c r="C10" s="121" t="s">
        <v>18</v>
      </c>
      <c r="D10" s="122">
        <v>374.56</v>
      </c>
      <c r="E10" s="141"/>
      <c r="F10" s="105">
        <f>ROUND(D10*E10,2)</f>
        <v>0</v>
      </c>
      <c r="I10" s="154"/>
    </row>
    <row r="11" spans="1:9" ht="16.5" customHeight="1">
      <c r="A11" s="119">
        <v>3</v>
      </c>
      <c r="B11" s="120" t="s">
        <v>21</v>
      </c>
      <c r="C11" s="121" t="s">
        <v>18</v>
      </c>
      <c r="D11" s="122">
        <v>217.71</v>
      </c>
      <c r="E11" s="141"/>
      <c r="F11" s="105">
        <f>ROUND(D11*E11,2)</f>
        <v>0</v>
      </c>
      <c r="I11" s="154"/>
    </row>
    <row r="12" spans="1:9" ht="17.25" customHeight="1">
      <c r="A12" s="145"/>
      <c r="B12" s="146" t="s">
        <v>22</v>
      </c>
      <c r="C12" s="147"/>
      <c r="D12" s="148"/>
      <c r="E12" s="156"/>
      <c r="F12" s="149"/>
      <c r="I12" s="154"/>
    </row>
    <row r="13" spans="1:9" ht="13.5" customHeight="1">
      <c r="A13" s="119">
        <v>4</v>
      </c>
      <c r="B13" s="120" t="s">
        <v>23</v>
      </c>
      <c r="C13" s="121" t="s">
        <v>18</v>
      </c>
      <c r="D13" s="122">
        <v>513.24</v>
      </c>
      <c r="E13" s="141"/>
      <c r="F13" s="105">
        <f aca="true" t="shared" si="0" ref="F13:F21">ROUND(D13*E13,2)</f>
        <v>0</v>
      </c>
      <c r="I13" s="154"/>
    </row>
    <row r="14" spans="1:9" ht="16.5" customHeight="1">
      <c r="A14" s="119">
        <v>5</v>
      </c>
      <c r="B14" s="120" t="s">
        <v>24</v>
      </c>
      <c r="C14" s="121" t="s">
        <v>18</v>
      </c>
      <c r="D14" s="122">
        <v>367.97</v>
      </c>
      <c r="E14" s="141"/>
      <c r="F14" s="105">
        <f t="shared" si="0"/>
        <v>0</v>
      </c>
      <c r="I14" s="154"/>
    </row>
    <row r="15" spans="1:9" ht="16.5" customHeight="1">
      <c r="A15" s="119">
        <v>6</v>
      </c>
      <c r="B15" s="120" t="s">
        <v>25</v>
      </c>
      <c r="C15" s="121" t="s">
        <v>18</v>
      </c>
      <c r="D15" s="122">
        <v>4.32</v>
      </c>
      <c r="E15" s="141"/>
      <c r="F15" s="105">
        <f t="shared" si="0"/>
        <v>0</v>
      </c>
      <c r="I15" s="154"/>
    </row>
    <row r="16" spans="1:9" ht="16.5" customHeight="1">
      <c r="A16" s="119">
        <v>7</v>
      </c>
      <c r="B16" s="120" t="s">
        <v>26</v>
      </c>
      <c r="C16" s="121" t="s">
        <v>18</v>
      </c>
      <c r="D16" s="122">
        <v>140.95</v>
      </c>
      <c r="E16" s="141"/>
      <c r="F16" s="105">
        <f t="shared" si="0"/>
        <v>0</v>
      </c>
      <c r="I16" s="154"/>
    </row>
    <row r="17" spans="1:9" ht="24" customHeight="1">
      <c r="A17" s="119">
        <v>8</v>
      </c>
      <c r="B17" s="120" t="s">
        <v>27</v>
      </c>
      <c r="C17" s="121" t="s">
        <v>28</v>
      </c>
      <c r="D17" s="122">
        <v>6.061</v>
      </c>
      <c r="E17" s="141"/>
      <c r="F17" s="105">
        <f t="shared" si="0"/>
        <v>0</v>
      </c>
      <c r="I17" s="154"/>
    </row>
    <row r="18" spans="1:9" ht="24" customHeight="1">
      <c r="A18" s="119">
        <v>9</v>
      </c>
      <c r="B18" s="120" t="s">
        <v>29</v>
      </c>
      <c r="C18" s="121" t="s">
        <v>18</v>
      </c>
      <c r="D18" s="122">
        <v>716.6</v>
      </c>
      <c r="E18" s="141"/>
      <c r="F18" s="105">
        <f t="shared" si="0"/>
        <v>0</v>
      </c>
      <c r="I18" s="154"/>
    </row>
    <row r="19" spans="1:9" ht="18" customHeight="1">
      <c r="A19" s="150">
        <v>10</v>
      </c>
      <c r="B19" s="151" t="s">
        <v>30</v>
      </c>
      <c r="C19" s="152" t="s">
        <v>18</v>
      </c>
      <c r="D19" s="122">
        <v>1129.9</v>
      </c>
      <c r="E19" s="141"/>
      <c r="F19" s="105">
        <f t="shared" si="0"/>
        <v>0</v>
      </c>
      <c r="I19" s="154"/>
    </row>
    <row r="20" spans="1:9" ht="15" customHeight="1">
      <c r="A20" s="150">
        <v>11</v>
      </c>
      <c r="B20" s="151" t="s">
        <v>31</v>
      </c>
      <c r="C20" s="152" t="s">
        <v>18</v>
      </c>
      <c r="D20" s="122">
        <v>20.5</v>
      </c>
      <c r="E20" s="141"/>
      <c r="F20" s="105">
        <f t="shared" si="0"/>
        <v>0</v>
      </c>
      <c r="I20" s="154"/>
    </row>
    <row r="21" spans="1:9" ht="15" customHeight="1">
      <c r="A21" s="150">
        <v>12</v>
      </c>
      <c r="B21" s="151" t="s">
        <v>32</v>
      </c>
      <c r="C21" s="152" t="s">
        <v>18</v>
      </c>
      <c r="D21" s="122">
        <v>158.346</v>
      </c>
      <c r="E21" s="141"/>
      <c r="F21" s="105">
        <f t="shared" si="0"/>
        <v>0</v>
      </c>
      <c r="I21" s="154"/>
    </row>
    <row r="22" spans="1:9" ht="18" customHeight="1">
      <c r="A22" s="145"/>
      <c r="B22" s="146" t="s">
        <v>33</v>
      </c>
      <c r="C22" s="147"/>
      <c r="D22" s="148"/>
      <c r="E22" s="156"/>
      <c r="F22" s="149"/>
      <c r="I22" s="154"/>
    </row>
    <row r="23" spans="1:9" ht="17.25" customHeight="1">
      <c r="A23" s="150">
        <v>13</v>
      </c>
      <c r="B23" s="151" t="s">
        <v>34</v>
      </c>
      <c r="C23" s="152" t="s">
        <v>18</v>
      </c>
      <c r="D23" s="122">
        <v>175.513</v>
      </c>
      <c r="E23" s="141"/>
      <c r="F23" s="105">
        <f aca="true" t="shared" si="1" ref="F23:F42">ROUND(D23*E23,2)</f>
        <v>0</v>
      </c>
      <c r="I23" s="154"/>
    </row>
    <row r="24" spans="1:9" ht="24" customHeight="1">
      <c r="A24" s="150">
        <v>14</v>
      </c>
      <c r="B24" s="151" t="s">
        <v>35</v>
      </c>
      <c r="C24" s="152" t="s">
        <v>36</v>
      </c>
      <c r="D24" s="122">
        <v>14</v>
      </c>
      <c r="E24" s="141"/>
      <c r="F24" s="105">
        <f t="shared" si="1"/>
        <v>0</v>
      </c>
      <c r="I24" s="154"/>
    </row>
    <row r="25" spans="1:9" ht="24" customHeight="1">
      <c r="A25" s="150">
        <v>15</v>
      </c>
      <c r="B25" s="151" t="s">
        <v>37</v>
      </c>
      <c r="C25" s="152" t="s">
        <v>36</v>
      </c>
      <c r="D25" s="122">
        <v>8</v>
      </c>
      <c r="E25" s="141"/>
      <c r="F25" s="105">
        <f t="shared" si="1"/>
        <v>0</v>
      </c>
      <c r="I25" s="154"/>
    </row>
    <row r="26" spans="1:9" ht="24" customHeight="1">
      <c r="A26" s="150">
        <v>16</v>
      </c>
      <c r="B26" s="151" t="s">
        <v>38</v>
      </c>
      <c r="C26" s="152" t="s">
        <v>36</v>
      </c>
      <c r="D26" s="122">
        <v>6</v>
      </c>
      <c r="E26" s="141"/>
      <c r="F26" s="105">
        <f t="shared" si="1"/>
        <v>0</v>
      </c>
      <c r="I26" s="154"/>
    </row>
    <row r="27" spans="1:9" ht="24" customHeight="1">
      <c r="A27" s="150">
        <v>17</v>
      </c>
      <c r="B27" s="151" t="s">
        <v>39</v>
      </c>
      <c r="C27" s="152" t="s">
        <v>36</v>
      </c>
      <c r="D27" s="122">
        <v>4</v>
      </c>
      <c r="E27" s="141"/>
      <c r="F27" s="105">
        <f t="shared" si="1"/>
        <v>0</v>
      </c>
      <c r="I27" s="154"/>
    </row>
    <row r="28" spans="1:9" ht="15.75" customHeight="1">
      <c r="A28" s="150">
        <v>18</v>
      </c>
      <c r="B28" s="120" t="s">
        <v>529</v>
      </c>
      <c r="C28" s="152" t="s">
        <v>18</v>
      </c>
      <c r="D28" s="122">
        <v>926.82</v>
      </c>
      <c r="E28" s="141"/>
      <c r="F28" s="105">
        <f t="shared" si="1"/>
        <v>0</v>
      </c>
      <c r="I28" s="154"/>
    </row>
    <row r="29" spans="1:9" ht="15.75" customHeight="1">
      <c r="A29" s="150">
        <v>19</v>
      </c>
      <c r="B29" s="151" t="s">
        <v>40</v>
      </c>
      <c r="C29" s="152" t="s">
        <v>18</v>
      </c>
      <c r="D29" s="122">
        <v>6.51</v>
      </c>
      <c r="E29" s="141"/>
      <c r="F29" s="105">
        <f t="shared" si="1"/>
        <v>0</v>
      </c>
      <c r="I29" s="154"/>
    </row>
    <row r="30" spans="1:9" ht="15.75" customHeight="1">
      <c r="A30" s="150">
        <f>SUM(A29+1)</f>
        <v>20</v>
      </c>
      <c r="B30" s="151" t="s">
        <v>41</v>
      </c>
      <c r="C30" s="152" t="s">
        <v>36</v>
      </c>
      <c r="D30" s="122">
        <v>8</v>
      </c>
      <c r="E30" s="141"/>
      <c r="F30" s="105">
        <f t="shared" si="1"/>
        <v>0</v>
      </c>
      <c r="I30" s="154"/>
    </row>
    <row r="31" spans="1:9" ht="15.75" customHeight="1">
      <c r="A31" s="150">
        <f aca="true" t="shared" si="2" ref="A31:A42">SUM(A30+1)</f>
        <v>21</v>
      </c>
      <c r="B31" s="151" t="s">
        <v>42</v>
      </c>
      <c r="C31" s="152" t="s">
        <v>28</v>
      </c>
      <c r="D31" s="122">
        <v>0.772</v>
      </c>
      <c r="E31" s="141"/>
      <c r="F31" s="105">
        <f t="shared" si="1"/>
        <v>0</v>
      </c>
      <c r="I31" s="154"/>
    </row>
    <row r="32" spans="1:9" ht="15.75" customHeight="1">
      <c r="A32" s="150">
        <f t="shared" si="2"/>
        <v>22</v>
      </c>
      <c r="B32" s="151" t="s">
        <v>568</v>
      </c>
      <c r="C32" s="152" t="s">
        <v>18</v>
      </c>
      <c r="D32" s="122">
        <v>142.924</v>
      </c>
      <c r="E32" s="141"/>
      <c r="F32" s="105">
        <f t="shared" si="1"/>
        <v>0</v>
      </c>
      <c r="I32" s="154"/>
    </row>
    <row r="33" spans="1:9" ht="20.25" customHeight="1">
      <c r="A33" s="150">
        <f t="shared" si="2"/>
        <v>23</v>
      </c>
      <c r="B33" s="151" t="s">
        <v>43</v>
      </c>
      <c r="C33" s="152" t="s">
        <v>44</v>
      </c>
      <c r="D33" s="122">
        <v>104.2</v>
      </c>
      <c r="E33" s="141"/>
      <c r="F33" s="105">
        <f t="shared" si="1"/>
        <v>0</v>
      </c>
      <c r="I33" s="154"/>
    </row>
    <row r="34" spans="1:9" ht="27" customHeight="1">
      <c r="A34" s="150">
        <f t="shared" si="2"/>
        <v>24</v>
      </c>
      <c r="B34" s="151" t="s">
        <v>45</v>
      </c>
      <c r="C34" s="152" t="s">
        <v>36</v>
      </c>
      <c r="D34" s="122">
        <v>5</v>
      </c>
      <c r="E34" s="141"/>
      <c r="F34" s="105">
        <f t="shared" si="1"/>
        <v>0</v>
      </c>
      <c r="I34" s="154"/>
    </row>
    <row r="35" spans="1:9" ht="27" customHeight="1">
      <c r="A35" s="150">
        <f t="shared" si="2"/>
        <v>25</v>
      </c>
      <c r="B35" s="151" t="s">
        <v>46</v>
      </c>
      <c r="C35" s="152" t="s">
        <v>36</v>
      </c>
      <c r="D35" s="122">
        <v>1</v>
      </c>
      <c r="E35" s="141"/>
      <c r="F35" s="105">
        <f t="shared" si="1"/>
        <v>0</v>
      </c>
      <c r="I35" s="154"/>
    </row>
    <row r="36" spans="1:9" ht="27" customHeight="1">
      <c r="A36" s="150">
        <f t="shared" si="2"/>
        <v>26</v>
      </c>
      <c r="B36" s="151" t="s">
        <v>47</v>
      </c>
      <c r="C36" s="152" t="s">
        <v>36</v>
      </c>
      <c r="D36" s="122">
        <v>1</v>
      </c>
      <c r="E36" s="141"/>
      <c r="F36" s="105">
        <f t="shared" si="1"/>
        <v>0</v>
      </c>
      <c r="I36" s="154"/>
    </row>
    <row r="37" spans="1:9" ht="27" customHeight="1">
      <c r="A37" s="150">
        <f t="shared" si="2"/>
        <v>27</v>
      </c>
      <c r="B37" s="151" t="s">
        <v>48</v>
      </c>
      <c r="C37" s="152" t="s">
        <v>36</v>
      </c>
      <c r="D37" s="122">
        <v>8</v>
      </c>
      <c r="E37" s="141"/>
      <c r="F37" s="105">
        <f t="shared" si="1"/>
        <v>0</v>
      </c>
      <c r="I37" s="154"/>
    </row>
    <row r="38" spans="1:9" ht="27" customHeight="1">
      <c r="A38" s="150">
        <f t="shared" si="2"/>
        <v>28</v>
      </c>
      <c r="B38" s="151" t="s">
        <v>49</v>
      </c>
      <c r="C38" s="152" t="s">
        <v>36</v>
      </c>
      <c r="D38" s="122">
        <v>3</v>
      </c>
      <c r="E38" s="141"/>
      <c r="F38" s="105">
        <f t="shared" si="1"/>
        <v>0</v>
      </c>
      <c r="I38" s="154"/>
    </row>
    <row r="39" spans="1:9" ht="27" customHeight="1">
      <c r="A39" s="150">
        <f t="shared" si="2"/>
        <v>29</v>
      </c>
      <c r="B39" s="151" t="s">
        <v>50</v>
      </c>
      <c r="C39" s="152" t="s">
        <v>36</v>
      </c>
      <c r="D39" s="122">
        <v>14</v>
      </c>
      <c r="E39" s="141"/>
      <c r="F39" s="105">
        <f t="shared" si="1"/>
        <v>0</v>
      </c>
      <c r="I39" s="154"/>
    </row>
    <row r="40" spans="1:9" ht="16.5" customHeight="1">
      <c r="A40" s="150">
        <f t="shared" si="2"/>
        <v>30</v>
      </c>
      <c r="B40" s="151" t="s">
        <v>51</v>
      </c>
      <c r="C40" s="152" t="s">
        <v>18</v>
      </c>
      <c r="D40" s="122">
        <v>6.51</v>
      </c>
      <c r="E40" s="141"/>
      <c r="F40" s="105">
        <f t="shared" si="1"/>
        <v>0</v>
      </c>
      <c r="I40" s="154"/>
    </row>
    <row r="41" spans="1:9" ht="39.75" customHeight="1">
      <c r="A41" s="150">
        <f t="shared" si="2"/>
        <v>31</v>
      </c>
      <c r="B41" s="151" t="s">
        <v>52</v>
      </c>
      <c r="C41" s="152" t="s">
        <v>53</v>
      </c>
      <c r="D41" s="122">
        <v>1</v>
      </c>
      <c r="E41" s="141"/>
      <c r="F41" s="105">
        <f t="shared" si="1"/>
        <v>0</v>
      </c>
      <c r="I41" s="154"/>
    </row>
    <row r="42" spans="1:9" ht="39.75" customHeight="1">
      <c r="A42" s="150">
        <f t="shared" si="2"/>
        <v>32</v>
      </c>
      <c r="B42" s="151" t="s">
        <v>54</v>
      </c>
      <c r="C42" s="152" t="s">
        <v>53</v>
      </c>
      <c r="D42" s="122">
        <v>1</v>
      </c>
      <c r="E42" s="141"/>
      <c r="F42" s="105">
        <f t="shared" si="1"/>
        <v>0</v>
      </c>
      <c r="I42" s="154"/>
    </row>
    <row r="43" spans="1:6" ht="23.25" customHeight="1">
      <c r="A43" s="106"/>
      <c r="B43" s="107" t="s">
        <v>55</v>
      </c>
      <c r="C43" s="108"/>
      <c r="D43" s="109"/>
      <c r="E43" s="110"/>
      <c r="F43" s="110">
        <f>SUM(F8:F42)</f>
        <v>0</v>
      </c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7.83203125" style="136" customWidth="1"/>
    <col min="2" max="2" width="67" style="137" customWidth="1"/>
    <col min="3" max="3" width="6.16015625" style="138" customWidth="1"/>
    <col min="4" max="4" width="11.33203125" style="139" customWidth="1"/>
    <col min="5" max="5" width="12.5" style="140" customWidth="1"/>
    <col min="6" max="6" width="17.66015625" style="140" customWidth="1"/>
    <col min="7" max="16384" width="9.33203125" style="113" customWidth="1"/>
  </cols>
  <sheetData>
    <row r="1" spans="1:6" s="144" customFormat="1" ht="12.75" customHeight="1">
      <c r="A1" s="24" t="s">
        <v>0</v>
      </c>
      <c r="B1" s="38"/>
      <c r="C1" s="39"/>
      <c r="D1" s="38"/>
      <c r="E1" s="51"/>
      <c r="F1" s="51"/>
    </row>
    <row r="2" spans="1:6" s="144" customFormat="1" ht="12.75" customHeight="1">
      <c r="A2" s="24" t="s">
        <v>1</v>
      </c>
      <c r="B2" s="38"/>
      <c r="C2" s="39"/>
      <c r="D2" s="38"/>
      <c r="E2" s="51"/>
      <c r="F2" s="51"/>
    </row>
    <row r="3" spans="1:6" s="144" customFormat="1" ht="13.5" customHeight="1">
      <c r="A3" s="24" t="s">
        <v>2</v>
      </c>
      <c r="B3" s="24" t="s">
        <v>364</v>
      </c>
      <c r="C3" s="40"/>
      <c r="D3" s="45"/>
      <c r="E3" s="52"/>
      <c r="F3" s="52"/>
    </row>
    <row r="4" spans="1:6" s="144" customFormat="1" ht="18" customHeight="1">
      <c r="A4" s="42"/>
      <c r="B4" s="42"/>
      <c r="C4" s="43"/>
      <c r="D4" s="42"/>
      <c r="E4" s="53"/>
      <c r="F4" s="53"/>
    </row>
    <row r="5" spans="1:6" s="144" customFormat="1" ht="25.5" customHeight="1">
      <c r="A5" s="2" t="s">
        <v>4</v>
      </c>
      <c r="B5" s="2" t="s">
        <v>5</v>
      </c>
      <c r="C5" s="2" t="s">
        <v>6</v>
      </c>
      <c r="D5" s="2" t="s">
        <v>7</v>
      </c>
      <c r="E5" s="16" t="s">
        <v>8</v>
      </c>
      <c r="F5" s="16" t="s">
        <v>9</v>
      </c>
    </row>
    <row r="6" spans="1:6" s="144" customFormat="1" ht="15.75" customHeight="1">
      <c r="A6" s="2" t="s">
        <v>10</v>
      </c>
      <c r="B6" s="2" t="s">
        <v>11</v>
      </c>
      <c r="C6" s="2" t="s">
        <v>12</v>
      </c>
      <c r="D6" s="2" t="s">
        <v>13</v>
      </c>
      <c r="E6" s="16" t="s">
        <v>14</v>
      </c>
      <c r="F6" s="16" t="s">
        <v>15</v>
      </c>
    </row>
    <row r="7" spans="1:6" s="144" customFormat="1" ht="16.5" customHeight="1">
      <c r="A7" s="114"/>
      <c r="B7" s="115" t="s">
        <v>212</v>
      </c>
      <c r="C7" s="116"/>
      <c r="D7" s="117"/>
      <c r="E7" s="118"/>
      <c r="F7" s="118"/>
    </row>
    <row r="8" spans="1:10" s="144" customFormat="1" ht="16.5" customHeight="1">
      <c r="A8" s="119">
        <v>1</v>
      </c>
      <c r="B8" s="120" t="s">
        <v>365</v>
      </c>
      <c r="C8" s="121" t="s">
        <v>57</v>
      </c>
      <c r="D8" s="122">
        <v>170</v>
      </c>
      <c r="E8" s="141"/>
      <c r="F8" s="105">
        <f aca="true" t="shared" si="0" ref="F8:F13">ROUND(D8*E8,2)</f>
        <v>0</v>
      </c>
      <c r="J8" s="154"/>
    </row>
    <row r="9" spans="1:10" s="144" customFormat="1" ht="15.75" customHeight="1">
      <c r="A9" s="119">
        <v>2</v>
      </c>
      <c r="B9" s="120" t="s">
        <v>366</v>
      </c>
      <c r="C9" s="121" t="s">
        <v>57</v>
      </c>
      <c r="D9" s="122">
        <v>95</v>
      </c>
      <c r="E9" s="141"/>
      <c r="F9" s="105">
        <f t="shared" si="0"/>
        <v>0</v>
      </c>
      <c r="J9" s="154"/>
    </row>
    <row r="10" spans="1:10" s="144" customFormat="1" ht="24" customHeight="1">
      <c r="A10" s="119">
        <v>3</v>
      </c>
      <c r="B10" s="120" t="s">
        <v>367</v>
      </c>
      <c r="C10" s="121" t="s">
        <v>44</v>
      </c>
      <c r="D10" s="122">
        <v>5.725</v>
      </c>
      <c r="E10" s="141"/>
      <c r="F10" s="105">
        <f t="shared" si="0"/>
        <v>0</v>
      </c>
      <c r="J10" s="154"/>
    </row>
    <row r="11" spans="1:10" s="144" customFormat="1" ht="13.5" customHeight="1">
      <c r="A11" s="119">
        <v>4</v>
      </c>
      <c r="B11" s="120" t="s">
        <v>368</v>
      </c>
      <c r="C11" s="121" t="s">
        <v>36</v>
      </c>
      <c r="D11" s="122">
        <v>1</v>
      </c>
      <c r="E11" s="141"/>
      <c r="F11" s="105">
        <f t="shared" si="0"/>
        <v>0</v>
      </c>
      <c r="J11" s="154"/>
    </row>
    <row r="12" spans="1:10" s="144" customFormat="1" ht="13.5" customHeight="1">
      <c r="A12" s="119">
        <v>5</v>
      </c>
      <c r="B12" s="120" t="s">
        <v>369</v>
      </c>
      <c r="C12" s="121" t="s">
        <v>36</v>
      </c>
      <c r="D12" s="122">
        <v>1</v>
      </c>
      <c r="E12" s="141"/>
      <c r="F12" s="105">
        <f t="shared" si="0"/>
        <v>0</v>
      </c>
      <c r="J12" s="154"/>
    </row>
    <row r="13" spans="1:10" s="144" customFormat="1" ht="13.5" customHeight="1">
      <c r="A13" s="119">
        <v>6</v>
      </c>
      <c r="B13" s="120" t="s">
        <v>370</v>
      </c>
      <c r="C13" s="121" t="s">
        <v>36</v>
      </c>
      <c r="D13" s="122">
        <v>3</v>
      </c>
      <c r="E13" s="141"/>
      <c r="F13" s="105">
        <f t="shared" si="0"/>
        <v>0</v>
      </c>
      <c r="J13" s="154"/>
    </row>
    <row r="14" spans="1:10" s="144" customFormat="1" ht="15" customHeight="1">
      <c r="A14" s="114"/>
      <c r="B14" s="115" t="s">
        <v>371</v>
      </c>
      <c r="C14" s="116"/>
      <c r="D14" s="117"/>
      <c r="E14" s="142"/>
      <c r="F14" s="118"/>
      <c r="J14" s="154"/>
    </row>
    <row r="15" spans="1:10" s="144" customFormat="1" ht="22.5" customHeight="1">
      <c r="A15" s="119">
        <v>7</v>
      </c>
      <c r="B15" s="120" t="s">
        <v>372</v>
      </c>
      <c r="C15" s="121" t="s">
        <v>57</v>
      </c>
      <c r="D15" s="122">
        <v>18.5</v>
      </c>
      <c r="E15" s="141"/>
      <c r="F15" s="105">
        <f aca="true" t="shared" si="1" ref="F15:F33">ROUND(D15*E15,2)</f>
        <v>0</v>
      </c>
      <c r="J15" s="154"/>
    </row>
    <row r="16" spans="1:10" s="144" customFormat="1" ht="22.5" customHeight="1">
      <c r="A16" s="119">
        <v>8</v>
      </c>
      <c r="B16" s="120" t="s">
        <v>373</v>
      </c>
      <c r="C16" s="121" t="s">
        <v>57</v>
      </c>
      <c r="D16" s="122">
        <v>8</v>
      </c>
      <c r="E16" s="141"/>
      <c r="F16" s="105">
        <f t="shared" si="1"/>
        <v>0</v>
      </c>
      <c r="J16" s="154"/>
    </row>
    <row r="17" spans="1:10" s="144" customFormat="1" ht="22.5" customHeight="1">
      <c r="A17" s="119">
        <v>9</v>
      </c>
      <c r="B17" s="120" t="s">
        <v>374</v>
      </c>
      <c r="C17" s="121" t="s">
        <v>57</v>
      </c>
      <c r="D17" s="122">
        <v>19</v>
      </c>
      <c r="E17" s="141"/>
      <c r="F17" s="105">
        <f t="shared" si="1"/>
        <v>0</v>
      </c>
      <c r="J17" s="154"/>
    </row>
    <row r="18" spans="1:10" s="144" customFormat="1" ht="22.5" customHeight="1">
      <c r="A18" s="119">
        <v>10</v>
      </c>
      <c r="B18" s="120" t="s">
        <v>375</v>
      </c>
      <c r="C18" s="121" t="s">
        <v>57</v>
      </c>
      <c r="D18" s="122">
        <v>46</v>
      </c>
      <c r="E18" s="141"/>
      <c r="F18" s="105">
        <f t="shared" si="1"/>
        <v>0</v>
      </c>
      <c r="J18" s="154"/>
    </row>
    <row r="19" spans="1:10" s="144" customFormat="1" ht="14.25" customHeight="1">
      <c r="A19" s="119">
        <v>11</v>
      </c>
      <c r="B19" s="120" t="s">
        <v>509</v>
      </c>
      <c r="C19" s="121" t="s">
        <v>57</v>
      </c>
      <c r="D19" s="122">
        <v>29</v>
      </c>
      <c r="E19" s="141"/>
      <c r="F19" s="105">
        <f t="shared" si="1"/>
        <v>0</v>
      </c>
      <c r="J19" s="154"/>
    </row>
    <row r="20" spans="1:10" s="144" customFormat="1" ht="22.5" customHeight="1">
      <c r="A20" s="119">
        <v>12</v>
      </c>
      <c r="B20" s="120" t="s">
        <v>510</v>
      </c>
      <c r="C20" s="121" t="s">
        <v>63</v>
      </c>
      <c r="D20" s="122">
        <v>1</v>
      </c>
      <c r="E20" s="141"/>
      <c r="F20" s="105">
        <f t="shared" si="1"/>
        <v>0</v>
      </c>
      <c r="J20" s="154"/>
    </row>
    <row r="21" spans="1:10" s="144" customFormat="1" ht="32.25" customHeight="1">
      <c r="A21" s="119">
        <v>13</v>
      </c>
      <c r="B21" s="120" t="s">
        <v>511</v>
      </c>
      <c r="C21" s="121" t="s">
        <v>63</v>
      </c>
      <c r="D21" s="122">
        <v>59</v>
      </c>
      <c r="E21" s="141"/>
      <c r="F21" s="105">
        <f t="shared" si="1"/>
        <v>0</v>
      </c>
      <c r="J21" s="154"/>
    </row>
    <row r="22" spans="1:10" s="144" customFormat="1" ht="15" customHeight="1">
      <c r="A22" s="119">
        <v>14</v>
      </c>
      <c r="B22" s="120" t="s">
        <v>512</v>
      </c>
      <c r="C22" s="121" t="s">
        <v>63</v>
      </c>
      <c r="D22" s="122">
        <v>18</v>
      </c>
      <c r="E22" s="141"/>
      <c r="F22" s="105">
        <f t="shared" si="1"/>
        <v>0</v>
      </c>
      <c r="J22" s="154"/>
    </row>
    <row r="23" spans="1:10" s="144" customFormat="1" ht="25.5" customHeight="1">
      <c r="A23" s="119">
        <v>15</v>
      </c>
      <c r="B23" s="120" t="s">
        <v>513</v>
      </c>
      <c r="C23" s="121" t="s">
        <v>63</v>
      </c>
      <c r="D23" s="122">
        <v>49</v>
      </c>
      <c r="E23" s="141"/>
      <c r="F23" s="105">
        <f t="shared" si="1"/>
        <v>0</v>
      </c>
      <c r="J23" s="154"/>
    </row>
    <row r="24" spans="1:10" s="144" customFormat="1" ht="15" customHeight="1">
      <c r="A24" s="119">
        <v>16</v>
      </c>
      <c r="B24" s="120" t="s">
        <v>514</v>
      </c>
      <c r="C24" s="121" t="s">
        <v>63</v>
      </c>
      <c r="D24" s="122">
        <v>5</v>
      </c>
      <c r="E24" s="141"/>
      <c r="F24" s="105">
        <f t="shared" si="1"/>
        <v>0</v>
      </c>
      <c r="J24" s="154"/>
    </row>
    <row r="25" spans="1:10" s="144" customFormat="1" ht="23.25" customHeight="1">
      <c r="A25" s="119">
        <v>17</v>
      </c>
      <c r="B25" s="120" t="s">
        <v>515</v>
      </c>
      <c r="C25" s="121" t="s">
        <v>63</v>
      </c>
      <c r="D25" s="122">
        <v>2</v>
      </c>
      <c r="E25" s="141"/>
      <c r="F25" s="105">
        <f t="shared" si="1"/>
        <v>0</v>
      </c>
      <c r="J25" s="154"/>
    </row>
    <row r="26" spans="1:10" s="144" customFormat="1" ht="15" customHeight="1">
      <c r="A26" s="119">
        <v>18</v>
      </c>
      <c r="B26" s="120" t="s">
        <v>516</v>
      </c>
      <c r="C26" s="121" t="s">
        <v>36</v>
      </c>
      <c r="D26" s="122">
        <v>4</v>
      </c>
      <c r="E26" s="141"/>
      <c r="F26" s="105">
        <f t="shared" si="1"/>
        <v>0</v>
      </c>
      <c r="J26" s="154"/>
    </row>
    <row r="27" spans="1:10" s="144" customFormat="1" ht="24" customHeight="1">
      <c r="A27" s="119">
        <v>19</v>
      </c>
      <c r="B27" s="120" t="s">
        <v>517</v>
      </c>
      <c r="C27" s="121" t="s">
        <v>36</v>
      </c>
      <c r="D27" s="122">
        <v>2</v>
      </c>
      <c r="E27" s="141"/>
      <c r="F27" s="105">
        <f t="shared" si="1"/>
        <v>0</v>
      </c>
      <c r="J27" s="154"/>
    </row>
    <row r="28" spans="1:10" s="144" customFormat="1" ht="24" customHeight="1">
      <c r="A28" s="119">
        <v>20</v>
      </c>
      <c r="B28" s="120" t="s">
        <v>376</v>
      </c>
      <c r="C28" s="121" t="s">
        <v>57</v>
      </c>
      <c r="D28" s="122">
        <v>36.5</v>
      </c>
      <c r="E28" s="141"/>
      <c r="F28" s="105">
        <f t="shared" si="1"/>
        <v>0</v>
      </c>
      <c r="J28" s="154"/>
    </row>
    <row r="29" spans="1:10" s="144" customFormat="1" ht="24" customHeight="1">
      <c r="A29" s="119">
        <v>21</v>
      </c>
      <c r="B29" s="120" t="s">
        <v>377</v>
      </c>
      <c r="C29" s="121" t="s">
        <v>57</v>
      </c>
      <c r="D29" s="122">
        <v>21</v>
      </c>
      <c r="E29" s="141"/>
      <c r="F29" s="105">
        <f t="shared" si="1"/>
        <v>0</v>
      </c>
      <c r="J29" s="154"/>
    </row>
    <row r="30" spans="1:10" s="144" customFormat="1" ht="15" customHeight="1">
      <c r="A30" s="119">
        <v>22</v>
      </c>
      <c r="B30" s="120" t="s">
        <v>378</v>
      </c>
      <c r="C30" s="121" t="s">
        <v>57</v>
      </c>
      <c r="D30" s="122">
        <v>135</v>
      </c>
      <c r="E30" s="141"/>
      <c r="F30" s="105">
        <f t="shared" si="1"/>
        <v>0</v>
      </c>
      <c r="J30" s="154"/>
    </row>
    <row r="31" spans="1:10" s="144" customFormat="1" ht="15" customHeight="1">
      <c r="A31" s="119">
        <v>23</v>
      </c>
      <c r="B31" s="120" t="s">
        <v>379</v>
      </c>
      <c r="C31" s="121" t="s">
        <v>57</v>
      </c>
      <c r="D31" s="122">
        <v>85</v>
      </c>
      <c r="E31" s="141"/>
      <c r="F31" s="105">
        <f t="shared" si="1"/>
        <v>0</v>
      </c>
      <c r="J31" s="154"/>
    </row>
    <row r="32" spans="1:10" s="144" customFormat="1" ht="15" customHeight="1">
      <c r="A32" s="119">
        <v>24</v>
      </c>
      <c r="B32" s="120" t="s">
        <v>380</v>
      </c>
      <c r="C32" s="121" t="s">
        <v>57</v>
      </c>
      <c r="D32" s="122">
        <v>57.5</v>
      </c>
      <c r="E32" s="141"/>
      <c r="F32" s="105">
        <f t="shared" si="1"/>
        <v>0</v>
      </c>
      <c r="J32" s="154"/>
    </row>
    <row r="33" spans="1:10" s="144" customFormat="1" ht="15" customHeight="1">
      <c r="A33" s="119">
        <v>25</v>
      </c>
      <c r="B33" s="120" t="s">
        <v>381</v>
      </c>
      <c r="C33" s="121" t="s">
        <v>57</v>
      </c>
      <c r="D33" s="122">
        <v>21</v>
      </c>
      <c r="E33" s="141"/>
      <c r="F33" s="105">
        <f t="shared" si="1"/>
        <v>0</v>
      </c>
      <c r="J33" s="154"/>
    </row>
    <row r="34" spans="1:10" s="144" customFormat="1" ht="15" customHeight="1">
      <c r="A34" s="114"/>
      <c r="B34" s="115" t="s">
        <v>382</v>
      </c>
      <c r="C34" s="116"/>
      <c r="D34" s="117"/>
      <c r="E34" s="142"/>
      <c r="F34" s="118"/>
      <c r="J34" s="154"/>
    </row>
    <row r="35" spans="1:10" s="144" customFormat="1" ht="15" customHeight="1">
      <c r="A35" s="119">
        <v>26</v>
      </c>
      <c r="B35" s="120" t="s">
        <v>518</v>
      </c>
      <c r="C35" s="121" t="s">
        <v>57</v>
      </c>
      <c r="D35" s="122">
        <v>194</v>
      </c>
      <c r="E35" s="141"/>
      <c r="F35" s="105">
        <f>ROUND(D35*E35,2)</f>
        <v>0</v>
      </c>
      <c r="J35" s="154"/>
    </row>
    <row r="36" spans="1:10" s="144" customFormat="1" ht="13.5" customHeight="1">
      <c r="A36" s="119">
        <v>27</v>
      </c>
      <c r="B36" s="120" t="s">
        <v>383</v>
      </c>
      <c r="C36" s="121" t="s">
        <v>57</v>
      </c>
      <c r="D36" s="122">
        <v>194</v>
      </c>
      <c r="E36" s="141"/>
      <c r="F36" s="105">
        <f>ROUND(D36*E36,2)</f>
        <v>0</v>
      </c>
      <c r="J36" s="154"/>
    </row>
    <row r="37" spans="1:10" s="144" customFormat="1" ht="17.25" customHeight="1">
      <c r="A37" s="114"/>
      <c r="B37" s="115" t="s">
        <v>384</v>
      </c>
      <c r="C37" s="116"/>
      <c r="D37" s="117"/>
      <c r="E37" s="142"/>
      <c r="F37" s="118"/>
      <c r="J37" s="154"/>
    </row>
    <row r="38" spans="1:10" s="144" customFormat="1" ht="24" customHeight="1">
      <c r="A38" s="119">
        <v>28</v>
      </c>
      <c r="B38" s="120" t="s">
        <v>519</v>
      </c>
      <c r="C38" s="121" t="s">
        <v>63</v>
      </c>
      <c r="D38" s="122">
        <v>11</v>
      </c>
      <c r="E38" s="141"/>
      <c r="F38" s="105">
        <f aca="true" t="shared" si="2" ref="F38:F51">ROUND(D38*E38,2)</f>
        <v>0</v>
      </c>
      <c r="J38" s="154"/>
    </row>
    <row r="39" spans="1:10" s="144" customFormat="1" ht="24" customHeight="1">
      <c r="A39" s="119">
        <v>29</v>
      </c>
      <c r="B39" s="120" t="s">
        <v>520</v>
      </c>
      <c r="C39" s="121" t="s">
        <v>307</v>
      </c>
      <c r="D39" s="122">
        <v>7</v>
      </c>
      <c r="E39" s="141"/>
      <c r="F39" s="105">
        <f t="shared" si="2"/>
        <v>0</v>
      </c>
      <c r="J39" s="154"/>
    </row>
    <row r="40" spans="1:10" s="144" customFormat="1" ht="24" customHeight="1">
      <c r="A40" s="119">
        <v>30</v>
      </c>
      <c r="B40" s="120" t="s">
        <v>521</v>
      </c>
      <c r="C40" s="121" t="s">
        <v>307</v>
      </c>
      <c r="D40" s="122">
        <v>16</v>
      </c>
      <c r="E40" s="141"/>
      <c r="F40" s="105">
        <f t="shared" si="2"/>
        <v>0</v>
      </c>
      <c r="J40" s="154"/>
    </row>
    <row r="41" spans="1:10" s="144" customFormat="1" ht="24" customHeight="1">
      <c r="A41" s="119">
        <v>31</v>
      </c>
      <c r="B41" s="120" t="s">
        <v>522</v>
      </c>
      <c r="C41" s="121" t="s">
        <v>307</v>
      </c>
      <c r="D41" s="122">
        <v>7</v>
      </c>
      <c r="E41" s="141"/>
      <c r="F41" s="105">
        <f t="shared" si="2"/>
        <v>0</v>
      </c>
      <c r="J41" s="154"/>
    </row>
    <row r="42" spans="1:10" s="144" customFormat="1" ht="24" customHeight="1">
      <c r="A42" s="119">
        <v>32</v>
      </c>
      <c r="B42" s="120" t="s">
        <v>523</v>
      </c>
      <c r="C42" s="121" t="s">
        <v>307</v>
      </c>
      <c r="D42" s="122">
        <v>1</v>
      </c>
      <c r="E42" s="141"/>
      <c r="F42" s="105">
        <f t="shared" si="2"/>
        <v>0</v>
      </c>
      <c r="J42" s="154"/>
    </row>
    <row r="43" spans="1:10" s="144" customFormat="1" ht="24" customHeight="1">
      <c r="A43" s="119">
        <v>33</v>
      </c>
      <c r="B43" s="120" t="s">
        <v>1003</v>
      </c>
      <c r="C43" s="121" t="s">
        <v>307</v>
      </c>
      <c r="D43" s="122">
        <v>3</v>
      </c>
      <c r="E43" s="141"/>
      <c r="F43" s="105">
        <f t="shared" si="2"/>
        <v>0</v>
      </c>
      <c r="J43" s="154"/>
    </row>
    <row r="44" spans="1:10" s="144" customFormat="1" ht="14.25" customHeight="1">
      <c r="A44" s="119">
        <v>34</v>
      </c>
      <c r="B44" s="120" t="s">
        <v>524</v>
      </c>
      <c r="C44" s="121" t="s">
        <v>307</v>
      </c>
      <c r="D44" s="122">
        <v>2</v>
      </c>
      <c r="E44" s="141"/>
      <c r="F44" s="105">
        <f t="shared" si="2"/>
        <v>0</v>
      </c>
      <c r="J44" s="154"/>
    </row>
    <row r="45" spans="1:10" s="144" customFormat="1" ht="14.25" customHeight="1">
      <c r="A45" s="119">
        <v>35</v>
      </c>
      <c r="B45" s="120" t="s">
        <v>385</v>
      </c>
      <c r="C45" s="121" t="s">
        <v>63</v>
      </c>
      <c r="D45" s="122">
        <v>4</v>
      </c>
      <c r="E45" s="141"/>
      <c r="F45" s="105">
        <f t="shared" si="2"/>
        <v>0</v>
      </c>
      <c r="J45" s="154"/>
    </row>
    <row r="46" spans="1:10" s="144" customFormat="1" ht="24" customHeight="1">
      <c r="A46" s="119">
        <v>36</v>
      </c>
      <c r="B46" s="120" t="s">
        <v>525</v>
      </c>
      <c r="C46" s="121" t="s">
        <v>63</v>
      </c>
      <c r="D46" s="122">
        <v>23</v>
      </c>
      <c r="E46" s="141"/>
      <c r="F46" s="105">
        <f t="shared" si="2"/>
        <v>0</v>
      </c>
      <c r="J46" s="154"/>
    </row>
    <row r="47" spans="1:10" s="144" customFormat="1" ht="15" customHeight="1">
      <c r="A47" s="119">
        <v>37</v>
      </c>
      <c r="B47" s="120" t="s">
        <v>386</v>
      </c>
      <c r="C47" s="121" t="s">
        <v>307</v>
      </c>
      <c r="D47" s="122">
        <v>24</v>
      </c>
      <c r="E47" s="141"/>
      <c r="F47" s="105">
        <f t="shared" si="2"/>
        <v>0</v>
      </c>
      <c r="J47" s="154"/>
    </row>
    <row r="48" spans="1:10" s="144" customFormat="1" ht="21.75" customHeight="1">
      <c r="A48" s="119">
        <v>38</v>
      </c>
      <c r="B48" s="120" t="s">
        <v>526</v>
      </c>
      <c r="C48" s="121" t="s">
        <v>63</v>
      </c>
      <c r="D48" s="122">
        <v>2</v>
      </c>
      <c r="E48" s="141"/>
      <c r="F48" s="105">
        <f t="shared" si="2"/>
        <v>0</v>
      </c>
      <c r="J48" s="154"/>
    </row>
    <row r="49" spans="1:10" s="144" customFormat="1" ht="15.75" customHeight="1">
      <c r="A49" s="119">
        <v>39</v>
      </c>
      <c r="B49" s="120" t="s">
        <v>387</v>
      </c>
      <c r="C49" s="121" t="s">
        <v>36</v>
      </c>
      <c r="D49" s="122">
        <v>4</v>
      </c>
      <c r="E49" s="141"/>
      <c r="F49" s="105">
        <f t="shared" si="2"/>
        <v>0</v>
      </c>
      <c r="J49" s="154"/>
    </row>
    <row r="50" spans="1:10" s="144" customFormat="1" ht="15.75" customHeight="1">
      <c r="A50" s="119">
        <v>40</v>
      </c>
      <c r="B50" s="120" t="s">
        <v>388</v>
      </c>
      <c r="C50" s="121" t="s">
        <v>63</v>
      </c>
      <c r="D50" s="122">
        <v>4</v>
      </c>
      <c r="E50" s="141"/>
      <c r="F50" s="105">
        <f t="shared" si="2"/>
        <v>0</v>
      </c>
      <c r="J50" s="154"/>
    </row>
    <row r="51" spans="1:10" s="144" customFormat="1" ht="15.75" customHeight="1">
      <c r="A51" s="119">
        <v>41</v>
      </c>
      <c r="B51" s="120" t="s">
        <v>527</v>
      </c>
      <c r="C51" s="121" t="s">
        <v>63</v>
      </c>
      <c r="D51" s="122">
        <v>4</v>
      </c>
      <c r="E51" s="141"/>
      <c r="F51" s="105">
        <f t="shared" si="2"/>
        <v>0</v>
      </c>
      <c r="J51" s="154"/>
    </row>
    <row r="52" spans="1:6" s="144" customFormat="1" ht="24.75" customHeight="1">
      <c r="A52" s="130"/>
      <c r="B52" s="131" t="s">
        <v>55</v>
      </c>
      <c r="C52" s="132"/>
      <c r="D52" s="133"/>
      <c r="E52" s="134"/>
      <c r="F52" s="134">
        <f>SUM(F8:F51)</f>
        <v>0</v>
      </c>
    </row>
    <row r="53" spans="1:6" s="144" customFormat="1" ht="15.75" customHeight="1">
      <c r="A53" s="157"/>
      <c r="B53" s="158"/>
      <c r="C53" s="159"/>
      <c r="D53" s="160"/>
      <c r="E53" s="161"/>
      <c r="F53" s="162"/>
    </row>
    <row r="54" spans="1:6" s="144" customFormat="1" ht="15.75" customHeight="1">
      <c r="A54" s="157"/>
      <c r="B54" s="158"/>
      <c r="C54" s="159"/>
      <c r="D54" s="160"/>
      <c r="E54" s="161"/>
      <c r="F54" s="162"/>
    </row>
    <row r="55" spans="1:6" s="144" customFormat="1" ht="24" customHeight="1">
      <c r="A55" s="157"/>
      <c r="B55" s="158"/>
      <c r="C55" s="159"/>
      <c r="D55" s="160"/>
      <c r="E55" s="161"/>
      <c r="F55" s="162"/>
    </row>
    <row r="56" spans="1:6" s="144" customFormat="1" ht="24" customHeight="1">
      <c r="A56" s="157"/>
      <c r="B56" s="158"/>
      <c r="C56" s="159"/>
      <c r="D56" s="160"/>
      <c r="E56" s="161"/>
      <c r="F56" s="162"/>
    </row>
    <row r="57" spans="1:6" s="144" customFormat="1" ht="17.25" customHeight="1">
      <c r="A57" s="157"/>
      <c r="B57" s="158"/>
      <c r="C57" s="159"/>
      <c r="D57" s="160"/>
      <c r="E57" s="161"/>
      <c r="F57" s="162"/>
    </row>
    <row r="58" spans="1:6" s="144" customFormat="1" ht="17.25" customHeight="1">
      <c r="A58" s="157"/>
      <c r="B58" s="158"/>
      <c r="C58" s="159"/>
      <c r="D58" s="160"/>
      <c r="E58" s="161"/>
      <c r="F58" s="162"/>
    </row>
    <row r="59" spans="1:6" s="144" customFormat="1" ht="17.25" customHeight="1">
      <c r="A59" s="157"/>
      <c r="B59" s="158"/>
      <c r="C59" s="159"/>
      <c r="D59" s="160"/>
      <c r="E59" s="161"/>
      <c r="F59" s="162"/>
    </row>
    <row r="60" spans="1:6" s="144" customFormat="1" ht="17.25" customHeight="1">
      <c r="A60" s="157"/>
      <c r="B60" s="158"/>
      <c r="C60" s="159"/>
      <c r="D60" s="160"/>
      <c r="E60" s="161"/>
      <c r="F60" s="162"/>
    </row>
    <row r="61" spans="1:6" s="144" customFormat="1" ht="15.75" customHeight="1">
      <c r="A61" s="163"/>
      <c r="B61" s="164"/>
      <c r="C61" s="165"/>
      <c r="D61" s="166"/>
      <c r="E61" s="167"/>
      <c r="F61" s="167"/>
    </row>
    <row r="62" spans="1:6" s="144" customFormat="1" ht="15.75" customHeight="1">
      <c r="A62" s="157"/>
      <c r="B62" s="158"/>
      <c r="C62" s="159"/>
      <c r="D62" s="160"/>
      <c r="E62" s="161"/>
      <c r="F62" s="162"/>
    </row>
    <row r="63" spans="1:6" s="144" customFormat="1" ht="15.75" customHeight="1">
      <c r="A63" s="157"/>
      <c r="B63" s="158"/>
      <c r="C63" s="159"/>
      <c r="D63" s="160"/>
      <c r="E63" s="161"/>
      <c r="F63" s="162"/>
    </row>
    <row r="64" spans="1:6" s="144" customFormat="1" ht="15.75" customHeight="1">
      <c r="A64" s="157"/>
      <c r="B64" s="158"/>
      <c r="C64" s="159"/>
      <c r="D64" s="160"/>
      <c r="E64" s="161"/>
      <c r="F64" s="162"/>
    </row>
    <row r="65" spans="1:6" s="144" customFormat="1" ht="15.75" customHeight="1">
      <c r="A65" s="157"/>
      <c r="B65" s="158"/>
      <c r="C65" s="159"/>
      <c r="D65" s="160"/>
      <c r="E65" s="161"/>
      <c r="F65" s="162"/>
    </row>
    <row r="66" spans="1:6" s="144" customFormat="1" ht="15.75" customHeight="1">
      <c r="A66" s="157"/>
      <c r="B66" s="158"/>
      <c r="C66" s="159"/>
      <c r="D66" s="160"/>
      <c r="E66" s="161"/>
      <c r="F66" s="162"/>
    </row>
    <row r="67" spans="1:6" s="144" customFormat="1" ht="15.75" customHeight="1">
      <c r="A67" s="157"/>
      <c r="B67" s="158"/>
      <c r="C67" s="159"/>
      <c r="D67" s="160"/>
      <c r="E67" s="161"/>
      <c r="F67" s="162"/>
    </row>
    <row r="68" spans="1:6" s="144" customFormat="1" ht="14.25" customHeight="1">
      <c r="A68" s="163"/>
      <c r="B68" s="164"/>
      <c r="C68" s="165"/>
      <c r="D68" s="166"/>
      <c r="E68" s="167"/>
      <c r="F68" s="167"/>
    </row>
    <row r="69" spans="1:6" s="144" customFormat="1" ht="24" customHeight="1">
      <c r="A69" s="157"/>
      <c r="B69" s="158"/>
      <c r="C69" s="159"/>
      <c r="D69" s="160"/>
      <c r="E69" s="161"/>
      <c r="F69" s="162"/>
    </row>
    <row r="70" spans="1:6" s="144" customFormat="1" ht="13.5" customHeight="1">
      <c r="A70" s="157"/>
      <c r="B70" s="158"/>
      <c r="C70" s="159"/>
      <c r="D70" s="160"/>
      <c r="E70" s="161"/>
      <c r="F70" s="162"/>
    </row>
    <row r="71" spans="1:6" s="144" customFormat="1" ht="24" customHeight="1">
      <c r="A71" s="157"/>
      <c r="B71" s="158"/>
      <c r="C71" s="159"/>
      <c r="D71" s="160"/>
      <c r="E71" s="161"/>
      <c r="F71" s="162"/>
    </row>
    <row r="72" spans="1:6" s="144" customFormat="1" ht="24" customHeight="1">
      <c r="A72" s="157"/>
      <c r="B72" s="158"/>
      <c r="C72" s="159"/>
      <c r="D72" s="160"/>
      <c r="E72" s="161"/>
      <c r="F72" s="162"/>
    </row>
    <row r="73" spans="1:6" s="144" customFormat="1" ht="24" customHeight="1">
      <c r="A73" s="157"/>
      <c r="B73" s="158"/>
      <c r="C73" s="159"/>
      <c r="D73" s="160"/>
      <c r="E73" s="161"/>
      <c r="F73" s="162"/>
    </row>
    <row r="74" spans="1:6" s="144" customFormat="1" ht="16.5" customHeight="1">
      <c r="A74" s="157"/>
      <c r="B74" s="158"/>
      <c r="C74" s="159"/>
      <c r="D74" s="160"/>
      <c r="E74" s="161"/>
      <c r="F74" s="162"/>
    </row>
    <row r="75" spans="1:6" s="144" customFormat="1" ht="16.5" customHeight="1">
      <c r="A75" s="157"/>
      <c r="B75" s="158"/>
      <c r="C75" s="159"/>
      <c r="D75" s="160"/>
      <c r="E75" s="161"/>
      <c r="F75" s="162"/>
    </row>
    <row r="76" spans="1:6" s="144" customFormat="1" ht="24" customHeight="1">
      <c r="A76" s="157"/>
      <c r="B76" s="158"/>
      <c r="C76" s="159"/>
      <c r="D76" s="160"/>
      <c r="E76" s="161"/>
      <c r="F76" s="162"/>
    </row>
    <row r="77" spans="1:6" s="144" customFormat="1" ht="15.75" customHeight="1">
      <c r="A77" s="157"/>
      <c r="B77" s="158"/>
      <c r="C77" s="159"/>
      <c r="D77" s="160"/>
      <c r="E77" s="161"/>
      <c r="F77" s="162"/>
    </row>
    <row r="78" spans="1:6" s="144" customFormat="1" ht="15.75" customHeight="1">
      <c r="A78" s="157"/>
      <c r="B78" s="158"/>
      <c r="C78" s="159"/>
      <c r="D78" s="160"/>
      <c r="E78" s="161"/>
      <c r="F78" s="162"/>
    </row>
    <row r="79" spans="1:6" s="144" customFormat="1" ht="15.75" customHeight="1">
      <c r="A79" s="157"/>
      <c r="B79" s="158"/>
      <c r="C79" s="159"/>
      <c r="D79" s="160"/>
      <c r="E79" s="161"/>
      <c r="F79" s="162"/>
    </row>
    <row r="80" spans="1:6" s="144" customFormat="1" ht="15.75" customHeight="1">
      <c r="A80" s="157"/>
      <c r="B80" s="158"/>
      <c r="C80" s="159"/>
      <c r="D80" s="160"/>
      <c r="E80" s="161"/>
      <c r="F80" s="162"/>
    </row>
    <row r="81" spans="1:6" s="144" customFormat="1" ht="15.75" customHeight="1">
      <c r="A81" s="157"/>
      <c r="B81" s="158"/>
      <c r="C81" s="159"/>
      <c r="D81" s="160"/>
      <c r="E81" s="161"/>
      <c r="F81" s="162"/>
    </row>
    <row r="82" spans="1:6" s="144" customFormat="1" ht="15.75" customHeight="1">
      <c r="A82" s="157"/>
      <c r="B82" s="158"/>
      <c r="C82" s="159"/>
      <c r="D82" s="160"/>
      <c r="E82" s="161"/>
      <c r="F82" s="162"/>
    </row>
    <row r="83" spans="1:6" s="144" customFormat="1" ht="15.75" customHeight="1">
      <c r="A83" s="157"/>
      <c r="B83" s="158"/>
      <c r="C83" s="159"/>
      <c r="D83" s="160"/>
      <c r="E83" s="161"/>
      <c r="F83" s="162"/>
    </row>
    <row r="84" spans="1:6" s="144" customFormat="1" ht="15.75" customHeight="1">
      <c r="A84" s="157"/>
      <c r="B84" s="158"/>
      <c r="C84" s="159"/>
      <c r="D84" s="160"/>
      <c r="E84" s="161"/>
      <c r="F84" s="162"/>
    </row>
    <row r="85" spans="1:6" s="144" customFormat="1" ht="15.75" customHeight="1">
      <c r="A85" s="157"/>
      <c r="B85" s="158"/>
      <c r="C85" s="159"/>
      <c r="D85" s="160"/>
      <c r="E85" s="161"/>
      <c r="F85" s="162"/>
    </row>
    <row r="86" spans="1:6" s="144" customFormat="1" ht="15.75" customHeight="1">
      <c r="A86" s="157"/>
      <c r="B86" s="158"/>
      <c r="C86" s="159"/>
      <c r="D86" s="160"/>
      <c r="E86" s="161"/>
      <c r="F86" s="162"/>
    </row>
    <row r="87" spans="1:6" s="144" customFormat="1" ht="15.75" customHeight="1">
      <c r="A87" s="157"/>
      <c r="B87" s="158"/>
      <c r="C87" s="159"/>
      <c r="D87" s="160"/>
      <c r="E87" s="161"/>
      <c r="F87" s="162"/>
    </row>
    <row r="88" spans="1:6" s="144" customFormat="1" ht="15.75" customHeight="1">
      <c r="A88" s="157"/>
      <c r="B88" s="158"/>
      <c r="C88" s="159"/>
      <c r="D88" s="160"/>
      <c r="E88" s="161"/>
      <c r="F88" s="162"/>
    </row>
    <row r="89" spans="1:6" s="144" customFormat="1" ht="15.75" customHeight="1">
      <c r="A89" s="157"/>
      <c r="B89" s="158"/>
      <c r="C89" s="159"/>
      <c r="D89" s="160"/>
      <c r="E89" s="161"/>
      <c r="F89" s="162"/>
    </row>
    <row r="90" spans="1:6" s="144" customFormat="1" ht="15.75" customHeight="1">
      <c r="A90" s="157"/>
      <c r="B90" s="158"/>
      <c r="C90" s="159"/>
      <c r="D90" s="160"/>
      <c r="E90" s="161"/>
      <c r="F90" s="162"/>
    </row>
    <row r="91" spans="1:6" s="144" customFormat="1" ht="15.75" customHeight="1">
      <c r="A91" s="157"/>
      <c r="B91" s="158"/>
      <c r="C91" s="159"/>
      <c r="D91" s="160"/>
      <c r="E91" s="161"/>
      <c r="F91" s="162"/>
    </row>
    <row r="92" spans="1:6" s="144" customFormat="1" ht="15.75" customHeight="1">
      <c r="A92" s="157"/>
      <c r="B92" s="158"/>
      <c r="C92" s="159"/>
      <c r="D92" s="160"/>
      <c r="E92" s="161"/>
      <c r="F92" s="162"/>
    </row>
    <row r="93" spans="1:6" s="144" customFormat="1" ht="15.75" customHeight="1">
      <c r="A93" s="157"/>
      <c r="B93" s="158"/>
      <c r="C93" s="159"/>
      <c r="D93" s="160"/>
      <c r="E93" s="161"/>
      <c r="F93" s="162"/>
    </row>
    <row r="94" spans="1:6" s="144" customFormat="1" ht="15.75" customHeight="1">
      <c r="A94" s="157"/>
      <c r="B94" s="158"/>
      <c r="C94" s="159"/>
      <c r="D94" s="160"/>
      <c r="E94" s="161"/>
      <c r="F94" s="162"/>
    </row>
    <row r="95" spans="1:6" s="144" customFormat="1" ht="15.75" customHeight="1">
      <c r="A95" s="157"/>
      <c r="B95" s="158"/>
      <c r="C95" s="159"/>
      <c r="D95" s="160"/>
      <c r="E95" s="161"/>
      <c r="F95" s="162"/>
    </row>
    <row r="96" spans="1:6" s="144" customFormat="1" ht="15.75" customHeight="1">
      <c r="A96" s="157"/>
      <c r="B96" s="158"/>
      <c r="C96" s="159"/>
      <c r="D96" s="160"/>
      <c r="E96" s="161"/>
      <c r="F96" s="162"/>
    </row>
    <row r="97" spans="1:6" s="144" customFormat="1" ht="15.75" customHeight="1">
      <c r="A97" s="157"/>
      <c r="B97" s="158"/>
      <c r="C97" s="159"/>
      <c r="D97" s="160"/>
      <c r="E97" s="161"/>
      <c r="F97" s="162"/>
    </row>
    <row r="98" spans="1:6" s="144" customFormat="1" ht="15.75" customHeight="1">
      <c r="A98" s="157"/>
      <c r="B98" s="158"/>
      <c r="C98" s="159"/>
      <c r="D98" s="160"/>
      <c r="E98" s="161"/>
      <c r="F98" s="162"/>
    </row>
    <row r="99" spans="1:6" s="144" customFormat="1" ht="15.75" customHeight="1">
      <c r="A99" s="157"/>
      <c r="B99" s="158"/>
      <c r="C99" s="159"/>
      <c r="D99" s="160"/>
      <c r="E99" s="161"/>
      <c r="F99" s="162"/>
    </row>
    <row r="100" spans="1:6" s="144" customFormat="1" ht="15.75" customHeight="1">
      <c r="A100" s="157"/>
      <c r="B100" s="158"/>
      <c r="C100" s="159"/>
      <c r="D100" s="160"/>
      <c r="E100" s="161"/>
      <c r="F100" s="162"/>
    </row>
    <row r="101" spans="1:6" s="144" customFormat="1" ht="15.75" customHeight="1">
      <c r="A101" s="157"/>
      <c r="B101" s="158"/>
      <c r="C101" s="159"/>
      <c r="D101" s="160"/>
      <c r="E101" s="161"/>
      <c r="F101" s="162"/>
    </row>
    <row r="102" spans="1:6" s="144" customFormat="1" ht="15.75" customHeight="1">
      <c r="A102" s="157"/>
      <c r="B102" s="158"/>
      <c r="C102" s="159"/>
      <c r="D102" s="160"/>
      <c r="E102" s="161"/>
      <c r="F102" s="162"/>
    </row>
    <row r="103" spans="1:6" s="144" customFormat="1" ht="15.75" customHeight="1">
      <c r="A103" s="157"/>
      <c r="B103" s="158"/>
      <c r="C103" s="159"/>
      <c r="D103" s="160"/>
      <c r="E103" s="161"/>
      <c r="F103" s="162"/>
    </row>
    <row r="104" spans="1:6" s="144" customFormat="1" ht="27" customHeight="1">
      <c r="A104" s="168"/>
      <c r="B104" s="169"/>
      <c r="C104" s="170"/>
      <c r="D104" s="171"/>
      <c r="E104" s="172"/>
      <c r="F104" s="172"/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7.83203125" style="136" customWidth="1"/>
    <col min="2" max="2" width="67" style="137" customWidth="1"/>
    <col min="3" max="3" width="6.5" style="138" customWidth="1"/>
    <col min="4" max="4" width="11.33203125" style="139" customWidth="1"/>
    <col min="5" max="5" width="11.5" style="140" customWidth="1"/>
    <col min="6" max="6" width="17.66015625" style="140" customWidth="1"/>
    <col min="7" max="16384" width="9.33203125" style="113" customWidth="1"/>
  </cols>
  <sheetData>
    <row r="1" spans="1:6" ht="13.5" customHeight="1">
      <c r="A1" s="24" t="s">
        <v>0</v>
      </c>
      <c r="B1" s="38"/>
      <c r="C1" s="39"/>
      <c r="D1" s="38"/>
      <c r="E1" s="51"/>
      <c r="F1" s="51"/>
    </row>
    <row r="2" spans="1:6" ht="13.5" customHeight="1">
      <c r="A2" s="24" t="s">
        <v>1</v>
      </c>
      <c r="B2" s="38"/>
      <c r="C2" s="39"/>
      <c r="D2" s="38"/>
      <c r="E2" s="51"/>
      <c r="F2" s="51"/>
    </row>
    <row r="3" spans="1:6" ht="13.5" customHeight="1">
      <c r="A3" s="24" t="s">
        <v>2</v>
      </c>
      <c r="B3" s="24" t="s">
        <v>390</v>
      </c>
      <c r="C3" s="40"/>
      <c r="D3" s="45"/>
      <c r="E3" s="52"/>
      <c r="F3" s="52"/>
    </row>
    <row r="4" spans="1:6" ht="13.5" customHeight="1">
      <c r="A4" s="41"/>
      <c r="B4" s="46"/>
      <c r="C4" s="47"/>
      <c r="D4" s="48"/>
      <c r="E4" s="54"/>
      <c r="F4" s="54"/>
    </row>
    <row r="5" spans="1:6" s="144" customFormat="1" ht="28.5" customHeight="1">
      <c r="A5" s="2" t="s">
        <v>4</v>
      </c>
      <c r="B5" s="2" t="s">
        <v>5</v>
      </c>
      <c r="C5" s="2" t="s">
        <v>6</v>
      </c>
      <c r="D5" s="2" t="s">
        <v>7</v>
      </c>
      <c r="E5" s="16" t="s">
        <v>8</v>
      </c>
      <c r="F5" s="16" t="s">
        <v>9</v>
      </c>
    </row>
    <row r="6" spans="1:6" s="144" customFormat="1" ht="13.5" customHeight="1">
      <c r="A6" s="2" t="s">
        <v>10</v>
      </c>
      <c r="B6" s="2">
        <v>2</v>
      </c>
      <c r="C6" s="2">
        <v>3</v>
      </c>
      <c r="D6" s="2">
        <v>4</v>
      </c>
      <c r="E6" s="28">
        <v>5</v>
      </c>
      <c r="F6" s="28">
        <v>6</v>
      </c>
    </row>
    <row r="7" spans="1:6" s="144" customFormat="1" ht="15" customHeight="1">
      <c r="A7" s="173"/>
      <c r="B7" s="174" t="s">
        <v>540</v>
      </c>
      <c r="C7" s="174"/>
      <c r="D7" s="175"/>
      <c r="E7" s="175"/>
      <c r="F7" s="175"/>
    </row>
    <row r="8" spans="1:9" ht="35.25" customHeight="1">
      <c r="A8" s="119">
        <v>1</v>
      </c>
      <c r="B8" s="120" t="s">
        <v>533</v>
      </c>
      <c r="C8" s="121" t="s">
        <v>530</v>
      </c>
      <c r="D8" s="122">
        <v>1</v>
      </c>
      <c r="E8" s="141"/>
      <c r="F8" s="105">
        <f>ROUND(D8*E8,2)</f>
        <v>0</v>
      </c>
      <c r="I8" s="123"/>
    </row>
    <row r="9" spans="1:9" ht="15" customHeight="1">
      <c r="A9" s="119">
        <v>2</v>
      </c>
      <c r="B9" s="120" t="s">
        <v>531</v>
      </c>
      <c r="C9" s="121" t="s">
        <v>134</v>
      </c>
      <c r="D9" s="122">
        <v>75</v>
      </c>
      <c r="E9" s="141"/>
      <c r="F9" s="105">
        <f aca="true" t="shared" si="0" ref="F9:F16">ROUND(D9*E9,2)</f>
        <v>0</v>
      </c>
      <c r="I9" s="123"/>
    </row>
    <row r="10" spans="1:9" ht="15" customHeight="1">
      <c r="A10" s="119">
        <v>3</v>
      </c>
      <c r="B10" s="120" t="s">
        <v>532</v>
      </c>
      <c r="C10" s="121" t="s">
        <v>134</v>
      </c>
      <c r="D10" s="122">
        <v>85</v>
      </c>
      <c r="E10" s="141"/>
      <c r="F10" s="105">
        <f t="shared" si="0"/>
        <v>0</v>
      </c>
      <c r="I10" s="123"/>
    </row>
    <row r="11" spans="1:9" ht="33" customHeight="1">
      <c r="A11" s="119">
        <v>4</v>
      </c>
      <c r="B11" s="120" t="s">
        <v>539</v>
      </c>
      <c r="C11" s="121" t="s">
        <v>530</v>
      </c>
      <c r="D11" s="122">
        <v>1</v>
      </c>
      <c r="E11" s="141"/>
      <c r="F11" s="105">
        <f t="shared" si="0"/>
        <v>0</v>
      </c>
      <c r="I11" s="123"/>
    </row>
    <row r="12" spans="1:9" ht="26.25" customHeight="1">
      <c r="A12" s="119">
        <v>5</v>
      </c>
      <c r="B12" s="120" t="s">
        <v>538</v>
      </c>
      <c r="C12" s="121" t="s">
        <v>530</v>
      </c>
      <c r="D12" s="122">
        <v>1</v>
      </c>
      <c r="E12" s="141"/>
      <c r="F12" s="105">
        <f t="shared" si="0"/>
        <v>0</v>
      </c>
      <c r="I12" s="123"/>
    </row>
    <row r="13" spans="1:9" ht="26.25" customHeight="1">
      <c r="A13" s="119">
        <v>6</v>
      </c>
      <c r="B13" s="120" t="s">
        <v>537</v>
      </c>
      <c r="C13" s="121" t="s">
        <v>134</v>
      </c>
      <c r="D13" s="122">
        <v>110</v>
      </c>
      <c r="E13" s="141"/>
      <c r="F13" s="105">
        <f t="shared" si="0"/>
        <v>0</v>
      </c>
      <c r="I13" s="123"/>
    </row>
    <row r="14" spans="1:9" ht="36.75" customHeight="1">
      <c r="A14" s="119">
        <v>7</v>
      </c>
      <c r="B14" s="120" t="s">
        <v>536</v>
      </c>
      <c r="C14" s="121" t="s">
        <v>530</v>
      </c>
      <c r="D14" s="122">
        <v>1</v>
      </c>
      <c r="E14" s="141"/>
      <c r="F14" s="105">
        <f t="shared" si="0"/>
        <v>0</v>
      </c>
      <c r="I14" s="123"/>
    </row>
    <row r="15" spans="1:9" ht="25.5" customHeight="1">
      <c r="A15" s="119">
        <v>8</v>
      </c>
      <c r="B15" s="120" t="s">
        <v>534</v>
      </c>
      <c r="C15" s="121" t="s">
        <v>530</v>
      </c>
      <c r="D15" s="122">
        <v>1</v>
      </c>
      <c r="E15" s="141"/>
      <c r="F15" s="105">
        <f t="shared" si="0"/>
        <v>0</v>
      </c>
      <c r="I15" s="123"/>
    </row>
    <row r="16" spans="1:9" ht="24.75" customHeight="1">
      <c r="A16" s="119">
        <v>9</v>
      </c>
      <c r="B16" s="120" t="s">
        <v>535</v>
      </c>
      <c r="C16" s="121" t="s">
        <v>530</v>
      </c>
      <c r="D16" s="122">
        <v>1</v>
      </c>
      <c r="E16" s="141"/>
      <c r="F16" s="105">
        <f t="shared" si="0"/>
        <v>0</v>
      </c>
      <c r="I16" s="123"/>
    </row>
    <row r="17" spans="1:6" ht="22.5" customHeight="1">
      <c r="A17" s="130"/>
      <c r="B17" s="131" t="s">
        <v>55</v>
      </c>
      <c r="C17" s="132"/>
      <c r="D17" s="133"/>
      <c r="E17" s="134"/>
      <c r="F17" s="134">
        <f>SUM(F8:F16)</f>
        <v>0</v>
      </c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A1" sqref="A1"/>
    </sheetView>
  </sheetViews>
  <sheetFormatPr defaultColWidth="10.5" defaultRowHeight="10.5"/>
  <cols>
    <col min="1" max="1" width="7.83203125" style="178" customWidth="1"/>
    <col min="2" max="2" width="67" style="179" customWidth="1"/>
    <col min="3" max="3" width="6.33203125" style="180" customWidth="1"/>
    <col min="4" max="4" width="11.33203125" style="181" customWidth="1"/>
    <col min="5" max="5" width="11.5" style="182" customWidth="1"/>
    <col min="6" max="6" width="17.66015625" style="182" customWidth="1"/>
    <col min="7" max="16384" width="10.5" style="144" customWidth="1"/>
  </cols>
  <sheetData>
    <row r="1" spans="1:6" s="104" customFormat="1" ht="12.75" customHeight="1">
      <c r="A1" s="1" t="s">
        <v>0</v>
      </c>
      <c r="B1" s="35"/>
      <c r="C1" s="36"/>
      <c r="D1" s="35"/>
      <c r="E1" s="49"/>
      <c r="F1" s="49"/>
    </row>
    <row r="2" spans="1:6" s="104" customFormat="1" ht="12.75" customHeight="1">
      <c r="A2" s="1" t="s">
        <v>1</v>
      </c>
      <c r="B2" s="35"/>
      <c r="C2" s="36"/>
      <c r="D2" s="35"/>
      <c r="E2" s="49"/>
      <c r="F2" s="49"/>
    </row>
    <row r="3" spans="1:6" s="104" customFormat="1" ht="13.5" customHeight="1">
      <c r="A3" s="1" t="s">
        <v>2</v>
      </c>
      <c r="B3" s="1" t="s">
        <v>302</v>
      </c>
      <c r="C3" s="37"/>
      <c r="D3" s="44"/>
      <c r="E3" s="50"/>
      <c r="F3" s="50"/>
    </row>
    <row r="4" spans="1:6" s="104" customFormat="1" ht="15" customHeight="1">
      <c r="A4" s="35"/>
      <c r="B4" s="35"/>
      <c r="C4" s="36"/>
      <c r="D4" s="35"/>
      <c r="E4" s="49"/>
      <c r="F4" s="49"/>
    </row>
    <row r="5" spans="1:6" ht="28.5" customHeight="1">
      <c r="A5" s="2" t="s">
        <v>4</v>
      </c>
      <c r="B5" s="2" t="s">
        <v>5</v>
      </c>
      <c r="C5" s="2" t="s">
        <v>6</v>
      </c>
      <c r="D5" s="2" t="s">
        <v>7</v>
      </c>
      <c r="E5" s="16" t="s">
        <v>8</v>
      </c>
      <c r="F5" s="16" t="s">
        <v>9</v>
      </c>
    </row>
    <row r="6" spans="1:6" ht="13.5" customHeight="1">
      <c r="A6" s="2" t="s">
        <v>10</v>
      </c>
      <c r="B6" s="2">
        <v>2</v>
      </c>
      <c r="C6" s="2">
        <v>3</v>
      </c>
      <c r="D6" s="2">
        <v>4</v>
      </c>
      <c r="E6" s="28">
        <v>5</v>
      </c>
      <c r="F6" s="28">
        <v>6</v>
      </c>
    </row>
    <row r="7" spans="1:6" ht="18" customHeight="1">
      <c r="A7" s="106"/>
      <c r="B7" s="146" t="s">
        <v>102</v>
      </c>
      <c r="C7" s="108"/>
      <c r="D7" s="109"/>
      <c r="E7" s="110"/>
      <c r="F7" s="110"/>
    </row>
    <row r="8" spans="1:9" s="104" customFormat="1" ht="15.75" customHeight="1">
      <c r="A8" s="150">
        <v>1</v>
      </c>
      <c r="B8" s="151" t="s">
        <v>56</v>
      </c>
      <c r="C8" s="152" t="s">
        <v>57</v>
      </c>
      <c r="D8" s="153">
        <v>3167</v>
      </c>
      <c r="E8" s="155"/>
      <c r="F8" s="105">
        <f>ROUND(D8*E8,2)</f>
        <v>0</v>
      </c>
      <c r="I8" s="176"/>
    </row>
    <row r="9" spans="1:9" s="104" customFormat="1" ht="15.75" customHeight="1">
      <c r="A9" s="150">
        <v>2</v>
      </c>
      <c r="B9" s="151" t="s">
        <v>58</v>
      </c>
      <c r="C9" s="152" t="s">
        <v>57</v>
      </c>
      <c r="D9" s="153">
        <v>152</v>
      </c>
      <c r="E9" s="155"/>
      <c r="F9" s="105">
        <f aca="true" t="shared" si="0" ref="F9:F50">ROUND(D9*E9,2)</f>
        <v>0</v>
      </c>
      <c r="I9" s="176"/>
    </row>
    <row r="10" spans="1:9" s="104" customFormat="1" ht="15.75" customHeight="1">
      <c r="A10" s="150">
        <v>3</v>
      </c>
      <c r="B10" s="151" t="s">
        <v>59</v>
      </c>
      <c r="C10" s="152" t="s">
        <v>57</v>
      </c>
      <c r="D10" s="153">
        <v>58</v>
      </c>
      <c r="E10" s="155"/>
      <c r="F10" s="105">
        <f t="shared" si="0"/>
        <v>0</v>
      </c>
      <c r="I10" s="176"/>
    </row>
    <row r="11" spans="1:9" s="104" customFormat="1" ht="15.75" customHeight="1">
      <c r="A11" s="150">
        <v>4</v>
      </c>
      <c r="B11" s="151" t="s">
        <v>60</v>
      </c>
      <c r="C11" s="152" t="s">
        <v>57</v>
      </c>
      <c r="D11" s="153">
        <v>301</v>
      </c>
      <c r="E11" s="155"/>
      <c r="F11" s="105">
        <f t="shared" si="0"/>
        <v>0</v>
      </c>
      <c r="I11" s="176"/>
    </row>
    <row r="12" spans="1:9" s="104" customFormat="1" ht="15.75" customHeight="1">
      <c r="A12" s="150">
        <v>5</v>
      </c>
      <c r="B12" s="151" t="s">
        <v>61</v>
      </c>
      <c r="C12" s="152" t="s">
        <v>57</v>
      </c>
      <c r="D12" s="153">
        <v>361</v>
      </c>
      <c r="E12" s="155"/>
      <c r="F12" s="105">
        <f t="shared" si="0"/>
        <v>0</v>
      </c>
      <c r="I12" s="176"/>
    </row>
    <row r="13" spans="1:9" s="104" customFormat="1" ht="15.75" customHeight="1">
      <c r="A13" s="150">
        <v>6</v>
      </c>
      <c r="B13" s="151" t="s">
        <v>62</v>
      </c>
      <c r="C13" s="152" t="s">
        <v>63</v>
      </c>
      <c r="D13" s="153">
        <v>250</v>
      </c>
      <c r="E13" s="155"/>
      <c r="F13" s="105">
        <f t="shared" si="0"/>
        <v>0</v>
      </c>
      <c r="I13" s="176"/>
    </row>
    <row r="14" spans="1:9" s="104" customFormat="1" ht="15.75" customHeight="1">
      <c r="A14" s="150">
        <v>7</v>
      </c>
      <c r="B14" s="151" t="s">
        <v>64</v>
      </c>
      <c r="C14" s="152" t="s">
        <v>63</v>
      </c>
      <c r="D14" s="153">
        <v>54</v>
      </c>
      <c r="E14" s="155"/>
      <c r="F14" s="105">
        <f t="shared" si="0"/>
        <v>0</v>
      </c>
      <c r="I14" s="176"/>
    </row>
    <row r="15" spans="1:9" s="104" customFormat="1" ht="15.75" customHeight="1">
      <c r="A15" s="150">
        <v>8</v>
      </c>
      <c r="B15" s="151" t="s">
        <v>65</v>
      </c>
      <c r="C15" s="152" t="s">
        <v>63</v>
      </c>
      <c r="D15" s="153">
        <v>30</v>
      </c>
      <c r="E15" s="155"/>
      <c r="F15" s="105">
        <f t="shared" si="0"/>
        <v>0</v>
      </c>
      <c r="I15" s="176"/>
    </row>
    <row r="16" spans="1:9" s="104" customFormat="1" ht="15.75" customHeight="1">
      <c r="A16" s="150">
        <v>9</v>
      </c>
      <c r="B16" s="151" t="s">
        <v>66</v>
      </c>
      <c r="C16" s="152" t="s">
        <v>63</v>
      </c>
      <c r="D16" s="153">
        <v>25</v>
      </c>
      <c r="E16" s="155"/>
      <c r="F16" s="105">
        <f t="shared" si="0"/>
        <v>0</v>
      </c>
      <c r="I16" s="176"/>
    </row>
    <row r="17" spans="1:9" s="104" customFormat="1" ht="15.75" customHeight="1">
      <c r="A17" s="150">
        <v>10</v>
      </c>
      <c r="B17" s="151" t="s">
        <v>67</v>
      </c>
      <c r="C17" s="152" t="s">
        <v>63</v>
      </c>
      <c r="D17" s="153">
        <v>1</v>
      </c>
      <c r="E17" s="155"/>
      <c r="F17" s="105">
        <f t="shared" si="0"/>
        <v>0</v>
      </c>
      <c r="I17" s="176"/>
    </row>
    <row r="18" spans="1:9" s="104" customFormat="1" ht="15.75" customHeight="1">
      <c r="A18" s="150">
        <v>11</v>
      </c>
      <c r="B18" s="151" t="s">
        <v>68</v>
      </c>
      <c r="C18" s="152" t="s">
        <v>63</v>
      </c>
      <c r="D18" s="153">
        <v>1</v>
      </c>
      <c r="E18" s="155"/>
      <c r="F18" s="105">
        <f t="shared" si="0"/>
        <v>0</v>
      </c>
      <c r="I18" s="176"/>
    </row>
    <row r="19" spans="1:9" s="104" customFormat="1" ht="15.75" customHeight="1">
      <c r="A19" s="150">
        <v>12</v>
      </c>
      <c r="B19" s="151" t="s">
        <v>69</v>
      </c>
      <c r="C19" s="152" t="s">
        <v>63</v>
      </c>
      <c r="D19" s="153">
        <v>1</v>
      </c>
      <c r="E19" s="155"/>
      <c r="F19" s="105">
        <f t="shared" si="0"/>
        <v>0</v>
      </c>
      <c r="I19" s="176"/>
    </row>
    <row r="20" spans="1:9" s="104" customFormat="1" ht="15.75" customHeight="1">
      <c r="A20" s="150">
        <v>13</v>
      </c>
      <c r="B20" s="151" t="s">
        <v>70</v>
      </c>
      <c r="C20" s="152" t="s">
        <v>63</v>
      </c>
      <c r="D20" s="153">
        <v>1</v>
      </c>
      <c r="E20" s="155"/>
      <c r="F20" s="105">
        <f t="shared" si="0"/>
        <v>0</v>
      </c>
      <c r="I20" s="176"/>
    </row>
    <row r="21" spans="1:9" s="104" customFormat="1" ht="15.75" customHeight="1">
      <c r="A21" s="150">
        <v>14</v>
      </c>
      <c r="B21" s="151" t="s">
        <v>71</v>
      </c>
      <c r="C21" s="152" t="s">
        <v>72</v>
      </c>
      <c r="D21" s="153">
        <v>48</v>
      </c>
      <c r="E21" s="155"/>
      <c r="F21" s="105">
        <f t="shared" si="0"/>
        <v>0</v>
      </c>
      <c r="I21" s="176"/>
    </row>
    <row r="22" spans="1:9" s="104" customFormat="1" ht="15.75" customHeight="1">
      <c r="A22" s="150">
        <v>15</v>
      </c>
      <c r="B22" s="151" t="s">
        <v>73</v>
      </c>
      <c r="C22" s="152" t="s">
        <v>63</v>
      </c>
      <c r="D22" s="153">
        <v>4</v>
      </c>
      <c r="E22" s="155"/>
      <c r="F22" s="105">
        <f t="shared" si="0"/>
        <v>0</v>
      </c>
      <c r="I22" s="176"/>
    </row>
    <row r="23" spans="1:9" s="104" customFormat="1" ht="15.75" customHeight="1">
      <c r="A23" s="150">
        <v>16</v>
      </c>
      <c r="B23" s="151" t="s">
        <v>74</v>
      </c>
      <c r="C23" s="152" t="s">
        <v>63</v>
      </c>
      <c r="D23" s="153">
        <v>4</v>
      </c>
      <c r="E23" s="155"/>
      <c r="F23" s="105">
        <f t="shared" si="0"/>
        <v>0</v>
      </c>
      <c r="I23" s="176"/>
    </row>
    <row r="24" spans="1:9" s="104" customFormat="1" ht="15.75" customHeight="1">
      <c r="A24" s="150">
        <v>17</v>
      </c>
      <c r="B24" s="151" t="s">
        <v>75</v>
      </c>
      <c r="C24" s="152" t="s">
        <v>63</v>
      </c>
      <c r="D24" s="153">
        <v>19</v>
      </c>
      <c r="E24" s="155"/>
      <c r="F24" s="105">
        <f t="shared" si="0"/>
        <v>0</v>
      </c>
      <c r="I24" s="176"/>
    </row>
    <row r="25" spans="1:9" s="104" customFormat="1" ht="15.75" customHeight="1">
      <c r="A25" s="150">
        <v>18</v>
      </c>
      <c r="B25" s="151" t="s">
        <v>74</v>
      </c>
      <c r="C25" s="152" t="s">
        <v>63</v>
      </c>
      <c r="D25" s="153">
        <v>19</v>
      </c>
      <c r="E25" s="155"/>
      <c r="F25" s="105">
        <f t="shared" si="0"/>
        <v>0</v>
      </c>
      <c r="I25" s="176"/>
    </row>
    <row r="26" spans="1:9" s="104" customFormat="1" ht="25.5" customHeight="1">
      <c r="A26" s="150">
        <v>19</v>
      </c>
      <c r="B26" s="151" t="s">
        <v>76</v>
      </c>
      <c r="C26" s="152" t="s">
        <v>63</v>
      </c>
      <c r="D26" s="153">
        <v>62</v>
      </c>
      <c r="E26" s="155"/>
      <c r="F26" s="105">
        <f t="shared" si="0"/>
        <v>0</v>
      </c>
      <c r="I26" s="176"/>
    </row>
    <row r="27" spans="1:9" s="104" customFormat="1" ht="15.75" customHeight="1">
      <c r="A27" s="150">
        <v>20</v>
      </c>
      <c r="B27" s="151" t="s">
        <v>74</v>
      </c>
      <c r="C27" s="152" t="s">
        <v>63</v>
      </c>
      <c r="D27" s="153">
        <v>62</v>
      </c>
      <c r="E27" s="155"/>
      <c r="F27" s="105">
        <f t="shared" si="0"/>
        <v>0</v>
      </c>
      <c r="I27" s="176"/>
    </row>
    <row r="28" spans="1:9" s="104" customFormat="1" ht="25.5" customHeight="1">
      <c r="A28" s="150">
        <v>21</v>
      </c>
      <c r="B28" s="151" t="s">
        <v>77</v>
      </c>
      <c r="C28" s="152" t="s">
        <v>63</v>
      </c>
      <c r="D28" s="153">
        <v>21</v>
      </c>
      <c r="E28" s="155"/>
      <c r="F28" s="105">
        <f t="shared" si="0"/>
        <v>0</v>
      </c>
      <c r="I28" s="176"/>
    </row>
    <row r="29" spans="1:9" s="104" customFormat="1" ht="15.75" customHeight="1">
      <c r="A29" s="150">
        <v>22</v>
      </c>
      <c r="B29" s="151" t="s">
        <v>74</v>
      </c>
      <c r="C29" s="152" t="s">
        <v>63</v>
      </c>
      <c r="D29" s="153">
        <v>21</v>
      </c>
      <c r="E29" s="155"/>
      <c r="F29" s="105">
        <f t="shared" si="0"/>
        <v>0</v>
      </c>
      <c r="I29" s="176"/>
    </row>
    <row r="30" spans="1:9" s="104" customFormat="1" ht="24" customHeight="1">
      <c r="A30" s="150">
        <v>23</v>
      </c>
      <c r="B30" s="151" t="s">
        <v>78</v>
      </c>
      <c r="C30" s="152" t="s">
        <v>63</v>
      </c>
      <c r="D30" s="153">
        <v>10</v>
      </c>
      <c r="E30" s="155"/>
      <c r="F30" s="105">
        <f t="shared" si="0"/>
        <v>0</v>
      </c>
      <c r="I30" s="176"/>
    </row>
    <row r="31" spans="1:9" s="104" customFormat="1" ht="15.75" customHeight="1">
      <c r="A31" s="150">
        <v>24</v>
      </c>
      <c r="B31" s="151" t="s">
        <v>79</v>
      </c>
      <c r="C31" s="152" t="s">
        <v>63</v>
      </c>
      <c r="D31" s="153">
        <v>10</v>
      </c>
      <c r="E31" s="155"/>
      <c r="F31" s="105">
        <f t="shared" si="0"/>
        <v>0</v>
      </c>
      <c r="I31" s="176"/>
    </row>
    <row r="32" spans="1:9" s="104" customFormat="1" ht="15.75" customHeight="1">
      <c r="A32" s="150">
        <v>25</v>
      </c>
      <c r="B32" s="151" t="s">
        <v>80</v>
      </c>
      <c r="C32" s="152" t="s">
        <v>63</v>
      </c>
      <c r="D32" s="153">
        <v>166</v>
      </c>
      <c r="E32" s="155"/>
      <c r="F32" s="105">
        <f t="shared" si="0"/>
        <v>0</v>
      </c>
      <c r="I32" s="176"/>
    </row>
    <row r="33" spans="1:9" s="104" customFormat="1" ht="15.75" customHeight="1">
      <c r="A33" s="150">
        <v>26</v>
      </c>
      <c r="B33" s="151" t="s">
        <v>81</v>
      </c>
      <c r="C33" s="152" t="s">
        <v>63</v>
      </c>
      <c r="D33" s="153">
        <v>23</v>
      </c>
      <c r="E33" s="155"/>
      <c r="F33" s="105">
        <f t="shared" si="0"/>
        <v>0</v>
      </c>
      <c r="I33" s="176"/>
    </row>
    <row r="34" spans="1:9" s="104" customFormat="1" ht="15.75" customHeight="1">
      <c r="A34" s="150">
        <v>27</v>
      </c>
      <c r="B34" s="151" t="s">
        <v>82</v>
      </c>
      <c r="C34" s="152" t="s">
        <v>63</v>
      </c>
      <c r="D34" s="153">
        <v>11</v>
      </c>
      <c r="E34" s="155"/>
      <c r="F34" s="105">
        <f t="shared" si="0"/>
        <v>0</v>
      </c>
      <c r="I34" s="176"/>
    </row>
    <row r="35" spans="1:9" s="104" customFormat="1" ht="15.75" customHeight="1">
      <c r="A35" s="150">
        <v>28</v>
      </c>
      <c r="B35" s="151" t="s">
        <v>83</v>
      </c>
      <c r="C35" s="152" t="s">
        <v>63</v>
      </c>
      <c r="D35" s="153">
        <v>24</v>
      </c>
      <c r="E35" s="155"/>
      <c r="F35" s="105">
        <f t="shared" si="0"/>
        <v>0</v>
      </c>
      <c r="I35" s="176"/>
    </row>
    <row r="36" spans="1:9" s="104" customFormat="1" ht="15.75" customHeight="1">
      <c r="A36" s="150">
        <v>29</v>
      </c>
      <c r="B36" s="151" t="s">
        <v>84</v>
      </c>
      <c r="C36" s="152" t="s">
        <v>63</v>
      </c>
      <c r="D36" s="153">
        <v>8</v>
      </c>
      <c r="E36" s="155"/>
      <c r="F36" s="105">
        <f t="shared" si="0"/>
        <v>0</v>
      </c>
      <c r="I36" s="176"/>
    </row>
    <row r="37" spans="1:9" s="104" customFormat="1" ht="15.75" customHeight="1">
      <c r="A37" s="150">
        <v>30</v>
      </c>
      <c r="B37" s="151" t="s">
        <v>85</v>
      </c>
      <c r="C37" s="152" t="s">
        <v>63</v>
      </c>
      <c r="D37" s="153">
        <v>4</v>
      </c>
      <c r="E37" s="155"/>
      <c r="F37" s="105">
        <f t="shared" si="0"/>
        <v>0</v>
      </c>
      <c r="I37" s="176"/>
    </row>
    <row r="38" spans="1:9" s="104" customFormat="1" ht="15.75" customHeight="1">
      <c r="A38" s="150">
        <v>31</v>
      </c>
      <c r="B38" s="151" t="s">
        <v>86</v>
      </c>
      <c r="C38" s="152" t="s">
        <v>63</v>
      </c>
      <c r="D38" s="153">
        <v>7</v>
      </c>
      <c r="E38" s="155"/>
      <c r="F38" s="105">
        <f t="shared" si="0"/>
        <v>0</v>
      </c>
      <c r="I38" s="176"/>
    </row>
    <row r="39" spans="1:9" s="104" customFormat="1" ht="15.75" customHeight="1">
      <c r="A39" s="150">
        <v>32</v>
      </c>
      <c r="B39" s="151" t="s">
        <v>87</v>
      </c>
      <c r="C39" s="152" t="s">
        <v>63</v>
      </c>
      <c r="D39" s="153">
        <v>20</v>
      </c>
      <c r="E39" s="155"/>
      <c r="F39" s="105">
        <f t="shared" si="0"/>
        <v>0</v>
      </c>
      <c r="I39" s="176"/>
    </row>
    <row r="40" spans="1:9" s="104" customFormat="1" ht="15.75" customHeight="1">
      <c r="A40" s="150">
        <v>33</v>
      </c>
      <c r="B40" s="151" t="s">
        <v>88</v>
      </c>
      <c r="C40" s="152" t="s">
        <v>63</v>
      </c>
      <c r="D40" s="153">
        <v>16</v>
      </c>
      <c r="E40" s="155"/>
      <c r="F40" s="105">
        <f t="shared" si="0"/>
        <v>0</v>
      </c>
      <c r="I40" s="176"/>
    </row>
    <row r="41" spans="1:9" s="104" customFormat="1" ht="15.75" customHeight="1">
      <c r="A41" s="150">
        <v>34</v>
      </c>
      <c r="B41" s="151" t="s">
        <v>89</v>
      </c>
      <c r="C41" s="152" t="s">
        <v>63</v>
      </c>
      <c r="D41" s="153">
        <v>7</v>
      </c>
      <c r="E41" s="155"/>
      <c r="F41" s="105">
        <f t="shared" si="0"/>
        <v>0</v>
      </c>
      <c r="I41" s="176"/>
    </row>
    <row r="42" spans="1:9" s="104" customFormat="1" ht="15.75" customHeight="1">
      <c r="A42" s="150">
        <v>35</v>
      </c>
      <c r="B42" s="151" t="s">
        <v>90</v>
      </c>
      <c r="C42" s="152" t="s">
        <v>63</v>
      </c>
      <c r="D42" s="153">
        <v>97</v>
      </c>
      <c r="E42" s="155"/>
      <c r="F42" s="105">
        <f t="shared" si="0"/>
        <v>0</v>
      </c>
      <c r="I42" s="176"/>
    </row>
    <row r="43" spans="1:9" s="104" customFormat="1" ht="15.75" customHeight="1">
      <c r="A43" s="150">
        <v>36</v>
      </c>
      <c r="B43" s="151" t="s">
        <v>91</v>
      </c>
      <c r="C43" s="152" t="s">
        <v>63</v>
      </c>
      <c r="D43" s="153">
        <v>180</v>
      </c>
      <c r="E43" s="155"/>
      <c r="F43" s="105">
        <f t="shared" si="0"/>
        <v>0</v>
      </c>
      <c r="I43" s="176"/>
    </row>
    <row r="44" spans="1:9" s="104" customFormat="1" ht="15.75" customHeight="1">
      <c r="A44" s="150">
        <v>37</v>
      </c>
      <c r="B44" s="151" t="s">
        <v>92</v>
      </c>
      <c r="C44" s="152" t="s">
        <v>63</v>
      </c>
      <c r="D44" s="153">
        <v>500</v>
      </c>
      <c r="E44" s="155"/>
      <c r="F44" s="105">
        <f t="shared" si="0"/>
        <v>0</v>
      </c>
      <c r="I44" s="176"/>
    </row>
    <row r="45" spans="1:9" s="104" customFormat="1" ht="15.75" customHeight="1">
      <c r="A45" s="150">
        <v>38</v>
      </c>
      <c r="B45" s="151" t="s">
        <v>93</v>
      </c>
      <c r="C45" s="152" t="s">
        <v>63</v>
      </c>
      <c r="D45" s="153">
        <v>50</v>
      </c>
      <c r="E45" s="155"/>
      <c r="F45" s="105">
        <f t="shared" si="0"/>
        <v>0</v>
      </c>
      <c r="I45" s="176"/>
    </row>
    <row r="46" spans="1:9" s="104" customFormat="1" ht="15.75" customHeight="1">
      <c r="A46" s="150">
        <v>39</v>
      </c>
      <c r="B46" s="151" t="s">
        <v>94</v>
      </c>
      <c r="C46" s="152" t="s">
        <v>95</v>
      </c>
      <c r="D46" s="153">
        <v>1</v>
      </c>
      <c r="E46" s="155"/>
      <c r="F46" s="105">
        <f t="shared" si="0"/>
        <v>0</v>
      </c>
      <c r="I46" s="176"/>
    </row>
    <row r="47" spans="1:9" s="104" customFormat="1" ht="15.75" customHeight="1">
      <c r="A47" s="150">
        <v>40</v>
      </c>
      <c r="B47" s="151" t="s">
        <v>96</v>
      </c>
      <c r="C47" s="152" t="s">
        <v>97</v>
      </c>
      <c r="D47" s="153">
        <v>1</v>
      </c>
      <c r="E47" s="155"/>
      <c r="F47" s="105">
        <f t="shared" si="0"/>
        <v>0</v>
      </c>
      <c r="I47" s="176"/>
    </row>
    <row r="48" spans="1:9" s="104" customFormat="1" ht="15.75" customHeight="1">
      <c r="A48" s="150">
        <v>41</v>
      </c>
      <c r="B48" s="151" t="s">
        <v>98</v>
      </c>
      <c r="C48" s="152" t="s">
        <v>72</v>
      </c>
      <c r="D48" s="153">
        <v>58</v>
      </c>
      <c r="E48" s="155"/>
      <c r="F48" s="105">
        <f t="shared" si="0"/>
        <v>0</v>
      </c>
      <c r="I48" s="176"/>
    </row>
    <row r="49" spans="1:9" s="104" customFormat="1" ht="15.75" customHeight="1">
      <c r="A49" s="150">
        <v>42</v>
      </c>
      <c r="B49" s="151" t="s">
        <v>99</v>
      </c>
      <c r="C49" s="152" t="s">
        <v>63</v>
      </c>
      <c r="D49" s="153">
        <v>45</v>
      </c>
      <c r="E49" s="155"/>
      <c r="F49" s="105">
        <f t="shared" si="0"/>
        <v>0</v>
      </c>
      <c r="I49" s="176"/>
    </row>
    <row r="50" spans="1:9" s="104" customFormat="1" ht="26.25" customHeight="1">
      <c r="A50" s="150">
        <v>43</v>
      </c>
      <c r="B50" s="120" t="s">
        <v>567</v>
      </c>
      <c r="C50" s="121" t="s">
        <v>307</v>
      </c>
      <c r="D50" s="153">
        <v>1</v>
      </c>
      <c r="E50" s="155"/>
      <c r="F50" s="105">
        <f t="shared" si="0"/>
        <v>0</v>
      </c>
      <c r="G50" s="177"/>
      <c r="I50" s="176"/>
    </row>
    <row r="51" spans="1:6" s="104" customFormat="1" ht="24.75" customHeight="1">
      <c r="A51" s="106"/>
      <c r="B51" s="107" t="s">
        <v>55</v>
      </c>
      <c r="C51" s="108"/>
      <c r="D51" s="109"/>
      <c r="E51" s="110"/>
      <c r="F51" s="110">
        <f>SUM(F8:F50)</f>
        <v>0</v>
      </c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1">
      <selection activeCell="H28" sqref="H19:H28"/>
    </sheetView>
  </sheetViews>
  <sheetFormatPr defaultColWidth="9.33203125" defaultRowHeight="10.5"/>
  <cols>
    <col min="1" max="1" width="7.83203125" style="136" customWidth="1"/>
    <col min="2" max="2" width="67" style="137" customWidth="1"/>
    <col min="3" max="3" width="5.66015625" style="138" customWidth="1"/>
    <col min="4" max="4" width="11.33203125" style="139" customWidth="1"/>
    <col min="5" max="5" width="11.5" style="140" customWidth="1"/>
    <col min="6" max="6" width="17.66015625" style="140" customWidth="1"/>
    <col min="7" max="8" width="9.33203125" style="113" customWidth="1"/>
    <col min="9" max="9" width="10.66015625" style="113" bestFit="1" customWidth="1"/>
    <col min="10" max="16384" width="9.33203125" style="113" customWidth="1"/>
  </cols>
  <sheetData>
    <row r="1" spans="1:6" ht="12">
      <c r="A1" s="1" t="s">
        <v>0</v>
      </c>
      <c r="B1" s="35"/>
      <c r="C1" s="36"/>
      <c r="D1" s="35"/>
      <c r="E1" s="49"/>
      <c r="F1" s="49"/>
    </row>
    <row r="2" spans="1:6" ht="12">
      <c r="A2" s="1" t="s">
        <v>407</v>
      </c>
      <c r="B2" s="35"/>
      <c r="C2" s="36"/>
      <c r="D2" s="35"/>
      <c r="E2" s="49"/>
      <c r="F2" s="49"/>
    </row>
    <row r="3" spans="1:6" ht="12">
      <c r="A3" s="1"/>
      <c r="B3" s="1"/>
      <c r="C3" s="37"/>
      <c r="D3" s="44"/>
      <c r="E3" s="50"/>
      <c r="F3" s="50"/>
    </row>
    <row r="4" spans="1:6" s="144" customFormat="1" ht="28.5" customHeight="1">
      <c r="A4" s="2" t="s">
        <v>4</v>
      </c>
      <c r="B4" s="2" t="s">
        <v>5</v>
      </c>
      <c r="C4" s="2" t="s">
        <v>6</v>
      </c>
      <c r="D4" s="2" t="s">
        <v>7</v>
      </c>
      <c r="E4" s="16" t="s">
        <v>8</v>
      </c>
      <c r="F4" s="16" t="s">
        <v>9</v>
      </c>
    </row>
    <row r="5" spans="1:6" s="144" customFormat="1" ht="13.5" customHeight="1">
      <c r="A5" s="2" t="s">
        <v>10</v>
      </c>
      <c r="B5" s="2">
        <v>2</v>
      </c>
      <c r="C5" s="2">
        <v>3</v>
      </c>
      <c r="D5" s="2">
        <v>4</v>
      </c>
      <c r="E5" s="28">
        <v>5</v>
      </c>
      <c r="F5" s="28">
        <v>6</v>
      </c>
    </row>
    <row r="6" spans="1:6" ht="15.75" customHeight="1">
      <c r="A6" s="145"/>
      <c r="B6" s="146" t="s">
        <v>1004</v>
      </c>
      <c r="C6" s="147"/>
      <c r="D6" s="148"/>
      <c r="E6" s="149"/>
      <c r="F6" s="149"/>
    </row>
    <row r="7" spans="1:9" ht="15.75" customHeight="1">
      <c r="A7" s="150">
        <v>1</v>
      </c>
      <c r="B7" s="151" t="s">
        <v>408</v>
      </c>
      <c r="C7" s="152" t="s">
        <v>28</v>
      </c>
      <c r="D7" s="153">
        <v>190.091</v>
      </c>
      <c r="E7" s="155"/>
      <c r="F7" s="105">
        <f aca="true" t="shared" si="0" ref="F7:F12">ROUND(D7*E7,2)</f>
        <v>0</v>
      </c>
      <c r="I7" s="123"/>
    </row>
    <row r="8" spans="1:9" ht="15.75" customHeight="1">
      <c r="A8" s="150">
        <v>2</v>
      </c>
      <c r="B8" s="151" t="s">
        <v>409</v>
      </c>
      <c r="C8" s="152" t="s">
        <v>28</v>
      </c>
      <c r="D8" s="153">
        <v>90.188</v>
      </c>
      <c r="E8" s="155"/>
      <c r="F8" s="105">
        <f t="shared" si="0"/>
        <v>0</v>
      </c>
      <c r="I8" s="123"/>
    </row>
    <row r="9" spans="1:9" ht="15.75" customHeight="1">
      <c r="A9" s="119">
        <v>3</v>
      </c>
      <c r="B9" s="120" t="s">
        <v>410</v>
      </c>
      <c r="C9" s="121" t="s">
        <v>44</v>
      </c>
      <c r="D9" s="122">
        <v>206.489</v>
      </c>
      <c r="E9" s="141"/>
      <c r="F9" s="105">
        <f t="shared" si="0"/>
        <v>0</v>
      </c>
      <c r="I9" s="123"/>
    </row>
    <row r="10" spans="1:9" ht="15.75" customHeight="1">
      <c r="A10" s="119">
        <v>4</v>
      </c>
      <c r="B10" s="120" t="s">
        <v>411</v>
      </c>
      <c r="C10" s="121" t="s">
        <v>44</v>
      </c>
      <c r="D10" s="122">
        <v>84.508</v>
      </c>
      <c r="E10" s="141"/>
      <c r="F10" s="105">
        <f t="shared" si="0"/>
        <v>0</v>
      </c>
      <c r="I10" s="123"/>
    </row>
    <row r="11" spans="1:9" ht="15.75" customHeight="1">
      <c r="A11" s="119">
        <v>5</v>
      </c>
      <c r="B11" s="120" t="s">
        <v>412</v>
      </c>
      <c r="C11" s="121" t="s">
        <v>28</v>
      </c>
      <c r="D11" s="122">
        <v>995</v>
      </c>
      <c r="E11" s="141"/>
      <c r="F11" s="105">
        <f t="shared" si="0"/>
        <v>0</v>
      </c>
      <c r="I11" s="123"/>
    </row>
    <row r="12" spans="1:9" ht="22.5">
      <c r="A12" s="150">
        <v>6</v>
      </c>
      <c r="B12" s="151" t="s">
        <v>413</v>
      </c>
      <c r="C12" s="152" t="s">
        <v>28</v>
      </c>
      <c r="D12" s="153">
        <v>260.807</v>
      </c>
      <c r="E12" s="155"/>
      <c r="F12" s="105">
        <f t="shared" si="0"/>
        <v>0</v>
      </c>
      <c r="I12" s="123"/>
    </row>
    <row r="13" spans="1:9" ht="18" customHeight="1">
      <c r="A13" s="106"/>
      <c r="B13" s="146" t="s">
        <v>309</v>
      </c>
      <c r="C13" s="108"/>
      <c r="D13" s="109"/>
      <c r="E13" s="192"/>
      <c r="F13" s="110"/>
      <c r="I13" s="123"/>
    </row>
    <row r="14" spans="1:9" ht="22.5">
      <c r="A14" s="150">
        <v>7</v>
      </c>
      <c r="B14" s="151" t="s">
        <v>414</v>
      </c>
      <c r="C14" s="152" t="s">
        <v>28</v>
      </c>
      <c r="D14" s="153">
        <v>27.024</v>
      </c>
      <c r="E14" s="155"/>
      <c r="F14" s="105">
        <f>ROUND(D14*E14,2)</f>
        <v>0</v>
      </c>
      <c r="I14" s="123"/>
    </row>
    <row r="15" spans="1:9" ht="15" customHeight="1">
      <c r="A15" s="150">
        <v>8</v>
      </c>
      <c r="B15" s="151" t="s">
        <v>415</v>
      </c>
      <c r="C15" s="152" t="s">
        <v>28</v>
      </c>
      <c r="D15" s="153">
        <v>470</v>
      </c>
      <c r="E15" s="155"/>
      <c r="F15" s="105">
        <f>ROUND(D15*E15,2)</f>
        <v>0</v>
      </c>
      <c r="I15" s="123"/>
    </row>
    <row r="16" spans="1:9" ht="24.75" customHeight="1">
      <c r="A16" s="150">
        <v>9</v>
      </c>
      <c r="B16" s="151" t="s">
        <v>416</v>
      </c>
      <c r="C16" s="152" t="s">
        <v>28</v>
      </c>
      <c r="D16" s="153">
        <v>65</v>
      </c>
      <c r="E16" s="155"/>
      <c r="F16" s="105">
        <f>ROUND(D16*E16,2)</f>
        <v>0</v>
      </c>
      <c r="I16" s="123"/>
    </row>
    <row r="17" spans="1:9" ht="14.25" customHeight="1">
      <c r="A17" s="150">
        <v>10</v>
      </c>
      <c r="B17" s="151" t="s">
        <v>417</v>
      </c>
      <c r="C17" s="152" t="s">
        <v>28</v>
      </c>
      <c r="D17" s="153">
        <v>218.26</v>
      </c>
      <c r="E17" s="155"/>
      <c r="F17" s="105">
        <f>ROUND(D17*E17,2)</f>
        <v>0</v>
      </c>
      <c r="I17" s="123"/>
    </row>
    <row r="18" spans="1:9" ht="17.25" customHeight="1">
      <c r="A18" s="106"/>
      <c r="B18" s="183" t="s">
        <v>16</v>
      </c>
      <c r="C18" s="108"/>
      <c r="D18" s="109"/>
      <c r="E18" s="192"/>
      <c r="F18" s="110"/>
      <c r="I18" s="123"/>
    </row>
    <row r="19" spans="1:9" ht="14.25" customHeight="1">
      <c r="A19" s="150">
        <v>11</v>
      </c>
      <c r="B19" s="151" t="s">
        <v>418</v>
      </c>
      <c r="C19" s="152" t="s">
        <v>28</v>
      </c>
      <c r="D19" s="153">
        <v>1.528</v>
      </c>
      <c r="E19" s="155"/>
      <c r="F19" s="105">
        <f aca="true" t="shared" si="1" ref="F19:F28">ROUND(D19*E19,2)</f>
        <v>0</v>
      </c>
      <c r="H19" s="129"/>
      <c r="I19" s="123"/>
    </row>
    <row r="20" spans="1:9" ht="14.25" customHeight="1">
      <c r="A20" s="119">
        <v>12</v>
      </c>
      <c r="B20" s="355" t="s">
        <v>1032</v>
      </c>
      <c r="C20" s="127" t="s">
        <v>18</v>
      </c>
      <c r="D20" s="128">
        <v>8.94</v>
      </c>
      <c r="E20" s="141"/>
      <c r="F20" s="105">
        <f t="shared" si="1"/>
        <v>0</v>
      </c>
      <c r="H20" s="129"/>
      <c r="I20" s="123"/>
    </row>
    <row r="21" spans="1:9" ht="14.25" customHeight="1">
      <c r="A21" s="199">
        <v>13</v>
      </c>
      <c r="B21" s="355" t="s">
        <v>1035</v>
      </c>
      <c r="C21" s="127" t="s">
        <v>18</v>
      </c>
      <c r="D21" s="128">
        <v>337.2</v>
      </c>
      <c r="E21" s="143"/>
      <c r="F21" s="105">
        <f t="shared" si="1"/>
        <v>0</v>
      </c>
      <c r="H21" s="129"/>
      <c r="I21" s="123"/>
    </row>
    <row r="22" spans="1:9" ht="14.25" customHeight="1">
      <c r="A22" s="125">
        <v>14</v>
      </c>
      <c r="B22" s="355" t="s">
        <v>1038</v>
      </c>
      <c r="C22" s="356" t="s">
        <v>18</v>
      </c>
      <c r="D22" s="128">
        <v>195.2</v>
      </c>
      <c r="E22" s="143"/>
      <c r="F22" s="105">
        <f t="shared" si="1"/>
        <v>0</v>
      </c>
      <c r="H22" s="129"/>
      <c r="I22" s="123"/>
    </row>
    <row r="23" spans="1:9" ht="14.25" customHeight="1">
      <c r="A23" s="199">
        <v>15</v>
      </c>
      <c r="B23" s="355" t="s">
        <v>1036</v>
      </c>
      <c r="C23" s="356" t="s">
        <v>18</v>
      </c>
      <c r="D23" s="128">
        <v>65.066</v>
      </c>
      <c r="E23" s="143"/>
      <c r="F23" s="105">
        <f t="shared" si="1"/>
        <v>0</v>
      </c>
      <c r="H23" s="129"/>
      <c r="I23" s="123"/>
    </row>
    <row r="24" spans="1:9" ht="14.25" customHeight="1">
      <c r="A24" s="125">
        <v>16</v>
      </c>
      <c r="B24" s="355" t="s">
        <v>1037</v>
      </c>
      <c r="C24" s="356" t="s">
        <v>18</v>
      </c>
      <c r="D24" s="128">
        <v>161.855</v>
      </c>
      <c r="E24" s="143"/>
      <c r="F24" s="105">
        <f t="shared" si="1"/>
        <v>0</v>
      </c>
      <c r="H24" s="129"/>
      <c r="I24" s="123"/>
    </row>
    <row r="25" spans="1:9" ht="14.25" customHeight="1">
      <c r="A25" s="150">
        <v>17</v>
      </c>
      <c r="B25" s="120" t="s">
        <v>1005</v>
      </c>
      <c r="C25" s="121" t="s">
        <v>18</v>
      </c>
      <c r="D25" s="122">
        <v>168.6</v>
      </c>
      <c r="E25" s="141"/>
      <c r="F25" s="105">
        <f t="shared" si="1"/>
        <v>0</v>
      </c>
      <c r="H25" s="129"/>
      <c r="I25" s="123"/>
    </row>
    <row r="26" spans="1:9" ht="14.25" customHeight="1">
      <c r="A26" s="119">
        <v>18</v>
      </c>
      <c r="B26" s="120" t="s">
        <v>419</v>
      </c>
      <c r="C26" s="121" t="s">
        <v>18</v>
      </c>
      <c r="D26" s="122">
        <v>168.6</v>
      </c>
      <c r="E26" s="141"/>
      <c r="F26" s="105">
        <f t="shared" si="1"/>
        <v>0</v>
      </c>
      <c r="H26" s="129"/>
      <c r="I26" s="123"/>
    </row>
    <row r="27" spans="1:9" ht="14.25" customHeight="1">
      <c r="A27" s="150">
        <v>19</v>
      </c>
      <c r="B27" s="120" t="s">
        <v>1006</v>
      </c>
      <c r="C27" s="121" t="s">
        <v>28</v>
      </c>
      <c r="D27" s="122">
        <v>9.326</v>
      </c>
      <c r="E27" s="141"/>
      <c r="F27" s="105">
        <f t="shared" si="1"/>
        <v>0</v>
      </c>
      <c r="H27" s="129"/>
      <c r="I27" s="123"/>
    </row>
    <row r="28" spans="1:9" ht="27" customHeight="1">
      <c r="A28" s="119">
        <v>20</v>
      </c>
      <c r="B28" s="151" t="s">
        <v>420</v>
      </c>
      <c r="C28" s="152" t="s">
        <v>28</v>
      </c>
      <c r="D28" s="153">
        <v>154.89</v>
      </c>
      <c r="E28" s="155"/>
      <c r="F28" s="105">
        <f t="shared" si="1"/>
        <v>0</v>
      </c>
      <c r="H28" s="129"/>
      <c r="I28" s="123"/>
    </row>
    <row r="29" spans="1:9" ht="18" customHeight="1">
      <c r="A29" s="106"/>
      <c r="B29" s="146" t="s">
        <v>19</v>
      </c>
      <c r="C29" s="108"/>
      <c r="D29" s="109"/>
      <c r="E29" s="192"/>
      <c r="F29" s="110"/>
      <c r="I29" s="123"/>
    </row>
    <row r="30" spans="1:9" ht="28.5" customHeight="1">
      <c r="A30" s="150">
        <v>21</v>
      </c>
      <c r="B30" s="151" t="s">
        <v>421</v>
      </c>
      <c r="C30" s="152" t="s">
        <v>28</v>
      </c>
      <c r="D30" s="153">
        <v>43.685</v>
      </c>
      <c r="E30" s="155"/>
      <c r="F30" s="105">
        <f>ROUND(D30*E30,2)</f>
        <v>0</v>
      </c>
      <c r="I30" s="123"/>
    </row>
    <row r="31" spans="1:9" ht="28.5" customHeight="1">
      <c r="A31" s="150">
        <v>22</v>
      </c>
      <c r="B31" s="151" t="s">
        <v>422</v>
      </c>
      <c r="C31" s="152" t="s">
        <v>28</v>
      </c>
      <c r="D31" s="153">
        <v>50.91</v>
      </c>
      <c r="E31" s="155"/>
      <c r="F31" s="105">
        <f>ROUND(D31*E31,2)</f>
        <v>0</v>
      </c>
      <c r="I31" s="123"/>
    </row>
    <row r="32" spans="1:9" ht="18" customHeight="1">
      <c r="A32" s="106"/>
      <c r="B32" s="146" t="s">
        <v>496</v>
      </c>
      <c r="C32" s="108"/>
      <c r="D32" s="109"/>
      <c r="E32" s="192"/>
      <c r="F32" s="110"/>
      <c r="I32" s="123"/>
    </row>
    <row r="33" spans="1:9" ht="15.75" customHeight="1">
      <c r="A33" s="150">
        <v>23</v>
      </c>
      <c r="B33" s="151" t="s">
        <v>423</v>
      </c>
      <c r="C33" s="152" t="s">
        <v>18</v>
      </c>
      <c r="D33" s="153">
        <v>527.992</v>
      </c>
      <c r="E33" s="155"/>
      <c r="F33" s="105">
        <f>ROUND(D33*E33,2)</f>
        <v>0</v>
      </c>
      <c r="I33" s="123"/>
    </row>
    <row r="34" spans="1:9" ht="18" customHeight="1">
      <c r="A34" s="106"/>
      <c r="B34" s="146" t="s">
        <v>33</v>
      </c>
      <c r="C34" s="108"/>
      <c r="D34" s="109"/>
      <c r="E34" s="192"/>
      <c r="F34" s="110"/>
      <c r="I34" s="123"/>
    </row>
    <row r="35" spans="1:9" ht="15" customHeight="1">
      <c r="A35" s="150">
        <v>24</v>
      </c>
      <c r="B35" s="151" t="s">
        <v>424</v>
      </c>
      <c r="C35" s="152" t="s">
        <v>28</v>
      </c>
      <c r="D35" s="153">
        <v>2370.2</v>
      </c>
      <c r="E35" s="155"/>
      <c r="F35" s="105">
        <f>ROUND(D35*E35,2)</f>
        <v>0</v>
      </c>
      <c r="I35" s="123"/>
    </row>
    <row r="36" spans="1:9" ht="15" customHeight="1">
      <c r="A36" s="119">
        <v>25</v>
      </c>
      <c r="B36" s="120" t="s">
        <v>425</v>
      </c>
      <c r="C36" s="121" t="s">
        <v>18</v>
      </c>
      <c r="D36" s="122">
        <v>283.04</v>
      </c>
      <c r="E36" s="141"/>
      <c r="F36" s="105">
        <f>ROUND(D36*E36,2)</f>
        <v>0</v>
      </c>
      <c r="I36" s="123"/>
    </row>
    <row r="37" spans="1:9" ht="15" customHeight="1">
      <c r="A37" s="150">
        <v>26</v>
      </c>
      <c r="B37" s="120" t="s">
        <v>1008</v>
      </c>
      <c r="C37" s="152" t="s">
        <v>36</v>
      </c>
      <c r="D37" s="153">
        <v>30</v>
      </c>
      <c r="E37" s="155"/>
      <c r="F37" s="105">
        <f>ROUND(D37*E37,2)</f>
        <v>0</v>
      </c>
      <c r="I37" s="123"/>
    </row>
    <row r="38" spans="1:9" ht="28.5" customHeight="1">
      <c r="A38" s="119">
        <v>27</v>
      </c>
      <c r="B38" s="151" t="s">
        <v>1007</v>
      </c>
      <c r="C38" s="152" t="s">
        <v>44</v>
      </c>
      <c r="D38" s="153">
        <v>498.35</v>
      </c>
      <c r="E38" s="155"/>
      <c r="F38" s="105">
        <f>ROUND(D38*E38,2)</f>
        <v>0</v>
      </c>
      <c r="I38" s="123"/>
    </row>
    <row r="39" spans="1:9" ht="17.25" customHeight="1">
      <c r="A39" s="145"/>
      <c r="B39" s="115" t="s">
        <v>1009</v>
      </c>
      <c r="C39" s="147"/>
      <c r="D39" s="148"/>
      <c r="E39" s="156"/>
      <c r="F39" s="149"/>
      <c r="I39" s="123"/>
    </row>
    <row r="40" spans="1:9" ht="15" customHeight="1">
      <c r="A40" s="119">
        <v>28</v>
      </c>
      <c r="B40" s="120" t="s">
        <v>1010</v>
      </c>
      <c r="C40" s="152" t="s">
        <v>18</v>
      </c>
      <c r="D40" s="153">
        <v>435.32</v>
      </c>
      <c r="E40" s="155"/>
      <c r="F40" s="105">
        <f>ROUND(D40*E40,2)</f>
        <v>0</v>
      </c>
      <c r="I40" s="123"/>
    </row>
    <row r="41" spans="1:9" ht="22.5" customHeight="1">
      <c r="A41" s="119">
        <v>29</v>
      </c>
      <c r="B41" s="120" t="s">
        <v>1021</v>
      </c>
      <c r="C41" s="152" t="s">
        <v>18</v>
      </c>
      <c r="D41" s="153">
        <v>357.16</v>
      </c>
      <c r="E41" s="155"/>
      <c r="F41" s="105">
        <f>ROUND(D41*E41,2)</f>
        <v>0</v>
      </c>
      <c r="I41" s="123"/>
    </row>
    <row r="42" spans="1:9" ht="18" customHeight="1">
      <c r="A42" s="145"/>
      <c r="B42" s="115" t="s">
        <v>1019</v>
      </c>
      <c r="C42" s="147"/>
      <c r="D42" s="148"/>
      <c r="E42" s="156"/>
      <c r="F42" s="149"/>
      <c r="H42" s="129"/>
      <c r="I42" s="123"/>
    </row>
    <row r="43" spans="1:9" ht="22.5" customHeight="1">
      <c r="A43" s="188">
        <v>30</v>
      </c>
      <c r="B43" s="189" t="s">
        <v>1020</v>
      </c>
      <c r="C43" s="354" t="s">
        <v>18</v>
      </c>
      <c r="D43" s="191">
        <v>282.43</v>
      </c>
      <c r="E43" s="194"/>
      <c r="F43" s="105">
        <f>ROUND(D43*E43,2)</f>
        <v>0</v>
      </c>
      <c r="H43" s="129"/>
      <c r="I43" s="123"/>
    </row>
    <row r="44" spans="1:9" ht="22.5" customHeight="1">
      <c r="A44" s="357">
        <v>31</v>
      </c>
      <c r="B44" s="358" t="s">
        <v>1033</v>
      </c>
      <c r="C44" s="359" t="s">
        <v>18</v>
      </c>
      <c r="D44" s="360">
        <v>207.305</v>
      </c>
      <c r="E44" s="194"/>
      <c r="F44" s="105">
        <f>ROUND(D44*E44,2)</f>
        <v>0</v>
      </c>
      <c r="H44" s="129"/>
      <c r="I44" s="123"/>
    </row>
    <row r="45" spans="1:9" ht="22.5" customHeight="1">
      <c r="A45" s="357">
        <v>32</v>
      </c>
      <c r="B45" s="358" t="s">
        <v>1034</v>
      </c>
      <c r="C45" s="359" t="s">
        <v>18</v>
      </c>
      <c r="D45" s="360">
        <v>207.305</v>
      </c>
      <c r="E45" s="194"/>
      <c r="F45" s="105">
        <f>ROUND(D45*E45,2)</f>
        <v>0</v>
      </c>
      <c r="H45" s="129"/>
      <c r="I45" s="123"/>
    </row>
    <row r="46" spans="1:9" ht="18" customHeight="1">
      <c r="A46" s="145"/>
      <c r="B46" s="146" t="s">
        <v>426</v>
      </c>
      <c r="C46" s="147"/>
      <c r="D46" s="148"/>
      <c r="E46" s="156"/>
      <c r="F46" s="149"/>
      <c r="H46" s="129"/>
      <c r="I46" s="123"/>
    </row>
    <row r="47" spans="1:9" ht="24.75" customHeight="1">
      <c r="A47" s="150">
        <v>33</v>
      </c>
      <c r="B47" s="151" t="s">
        <v>427</v>
      </c>
      <c r="C47" s="152" t="s">
        <v>57</v>
      </c>
      <c r="D47" s="153">
        <v>132</v>
      </c>
      <c r="E47" s="155"/>
      <c r="F47" s="105">
        <f aca="true" t="shared" si="2" ref="F47:F56">ROUND(D47*E47,2)</f>
        <v>0</v>
      </c>
      <c r="H47" s="129"/>
      <c r="I47" s="123"/>
    </row>
    <row r="48" spans="1:9" ht="24.75" customHeight="1">
      <c r="A48" s="150">
        <v>34</v>
      </c>
      <c r="B48" s="151" t="s">
        <v>428</v>
      </c>
      <c r="C48" s="152" t="s">
        <v>57</v>
      </c>
      <c r="D48" s="153">
        <v>21</v>
      </c>
      <c r="E48" s="155"/>
      <c r="F48" s="105">
        <f t="shared" si="2"/>
        <v>0</v>
      </c>
      <c r="H48" s="129"/>
      <c r="I48" s="123"/>
    </row>
    <row r="49" spans="1:9" ht="24.75" customHeight="1">
      <c r="A49" s="150">
        <v>35</v>
      </c>
      <c r="B49" s="151" t="s">
        <v>429</v>
      </c>
      <c r="C49" s="152" t="s">
        <v>57</v>
      </c>
      <c r="D49" s="153">
        <v>21</v>
      </c>
      <c r="E49" s="155"/>
      <c r="F49" s="105">
        <f t="shared" si="2"/>
        <v>0</v>
      </c>
      <c r="H49" s="129"/>
      <c r="I49" s="123"/>
    </row>
    <row r="50" spans="1:9" ht="24.75" customHeight="1">
      <c r="A50" s="150">
        <v>36</v>
      </c>
      <c r="B50" s="151" t="s">
        <v>430</v>
      </c>
      <c r="C50" s="152" t="s">
        <v>57</v>
      </c>
      <c r="D50" s="153">
        <v>54</v>
      </c>
      <c r="E50" s="155"/>
      <c r="F50" s="105">
        <f t="shared" si="2"/>
        <v>0</v>
      </c>
      <c r="H50" s="129"/>
      <c r="I50" s="123"/>
    </row>
    <row r="51" spans="1:9" ht="24.75" customHeight="1">
      <c r="A51" s="150">
        <v>37</v>
      </c>
      <c r="B51" s="151" t="s">
        <v>431</v>
      </c>
      <c r="C51" s="152" t="s">
        <v>57</v>
      </c>
      <c r="D51" s="153">
        <v>42</v>
      </c>
      <c r="E51" s="155"/>
      <c r="F51" s="105">
        <f t="shared" si="2"/>
        <v>0</v>
      </c>
      <c r="H51" s="129"/>
      <c r="I51" s="123"/>
    </row>
    <row r="52" spans="1:9" ht="24.75" customHeight="1">
      <c r="A52" s="150">
        <v>38</v>
      </c>
      <c r="B52" s="151" t="s">
        <v>432</v>
      </c>
      <c r="C52" s="152" t="s">
        <v>63</v>
      </c>
      <c r="D52" s="153">
        <v>5</v>
      </c>
      <c r="E52" s="155"/>
      <c r="F52" s="105">
        <f t="shared" si="2"/>
        <v>0</v>
      </c>
      <c r="H52" s="129"/>
      <c r="I52" s="123"/>
    </row>
    <row r="53" spans="1:9" ht="16.5" customHeight="1">
      <c r="A53" s="150">
        <v>39</v>
      </c>
      <c r="B53" s="151" t="s">
        <v>433</v>
      </c>
      <c r="C53" s="152" t="s">
        <v>63</v>
      </c>
      <c r="D53" s="153">
        <v>1</v>
      </c>
      <c r="E53" s="155"/>
      <c r="F53" s="105">
        <f t="shared" si="2"/>
        <v>0</v>
      </c>
      <c r="H53" s="129"/>
      <c r="I53" s="123"/>
    </row>
    <row r="54" spans="1:9" ht="16.5" customHeight="1">
      <c r="A54" s="150">
        <v>40</v>
      </c>
      <c r="B54" s="151" t="s">
        <v>434</v>
      </c>
      <c r="C54" s="152" t="s">
        <v>57</v>
      </c>
      <c r="D54" s="153">
        <v>18</v>
      </c>
      <c r="E54" s="155"/>
      <c r="F54" s="105">
        <f>ROUND(D54*E54,2)</f>
        <v>0</v>
      </c>
      <c r="H54" s="129"/>
      <c r="I54" s="123"/>
    </row>
    <row r="55" spans="1:9" ht="24" customHeight="1">
      <c r="A55" s="199">
        <v>41</v>
      </c>
      <c r="B55" s="355" t="s">
        <v>1039</v>
      </c>
      <c r="C55" s="356" t="s">
        <v>18</v>
      </c>
      <c r="D55" s="361">
        <v>7.335</v>
      </c>
      <c r="E55" s="155"/>
      <c r="F55" s="105">
        <f>ROUND(D55*E55,2)</f>
        <v>0</v>
      </c>
      <c r="H55" s="129"/>
      <c r="I55" s="123"/>
    </row>
    <row r="56" spans="1:9" ht="25.5" customHeight="1">
      <c r="A56" s="199">
        <v>42</v>
      </c>
      <c r="B56" s="355" t="s">
        <v>1040</v>
      </c>
      <c r="C56" s="356" t="s">
        <v>18</v>
      </c>
      <c r="D56" s="361">
        <v>7.335</v>
      </c>
      <c r="E56" s="155"/>
      <c r="F56" s="105">
        <f t="shared" si="2"/>
        <v>0</v>
      </c>
      <c r="H56" s="129"/>
      <c r="I56" s="123"/>
    </row>
    <row r="57" spans="1:9" ht="16.5" customHeight="1">
      <c r="A57" s="145"/>
      <c r="B57" s="146" t="s">
        <v>435</v>
      </c>
      <c r="C57" s="147"/>
      <c r="D57" s="148"/>
      <c r="E57" s="156"/>
      <c r="F57" s="149"/>
      <c r="H57" s="129"/>
      <c r="I57" s="123"/>
    </row>
    <row r="58" spans="1:9" ht="27" customHeight="1">
      <c r="A58" s="150">
        <v>43</v>
      </c>
      <c r="B58" s="151" t="s">
        <v>436</v>
      </c>
      <c r="C58" s="152" t="s">
        <v>63</v>
      </c>
      <c r="D58" s="153">
        <v>4</v>
      </c>
      <c r="E58" s="155"/>
      <c r="F58" s="105">
        <f>ROUND(D58*E58,2)</f>
        <v>0</v>
      </c>
      <c r="H58" s="129"/>
      <c r="I58" s="123"/>
    </row>
    <row r="59" spans="1:9" ht="27" customHeight="1">
      <c r="A59" s="150">
        <v>44</v>
      </c>
      <c r="B59" s="151" t="s">
        <v>437</v>
      </c>
      <c r="C59" s="152" t="s">
        <v>63</v>
      </c>
      <c r="D59" s="153">
        <v>2</v>
      </c>
      <c r="E59" s="155"/>
      <c r="F59" s="105">
        <f>ROUND(D59*E59,2)</f>
        <v>0</v>
      </c>
      <c r="I59" s="123"/>
    </row>
    <row r="60" spans="1:9" ht="16.5" customHeight="1">
      <c r="A60" s="145"/>
      <c r="B60" s="146" t="s">
        <v>355</v>
      </c>
      <c r="C60" s="147"/>
      <c r="D60" s="148"/>
      <c r="E60" s="156"/>
      <c r="F60" s="149"/>
      <c r="I60" s="123"/>
    </row>
    <row r="61" spans="1:9" ht="34.5" customHeight="1">
      <c r="A61" s="150">
        <v>45</v>
      </c>
      <c r="B61" s="151" t="s">
        <v>438</v>
      </c>
      <c r="C61" s="152" t="s">
        <v>95</v>
      </c>
      <c r="D61" s="153">
        <v>786.907</v>
      </c>
      <c r="E61" s="155"/>
      <c r="F61" s="105">
        <f aca="true" t="shared" si="3" ref="F61:F66">ROUND(D61*E61,2)</f>
        <v>0</v>
      </c>
      <c r="I61" s="123"/>
    </row>
    <row r="62" spans="1:9" ht="28.5" customHeight="1">
      <c r="A62" s="150">
        <f>SUM(A61+1)</f>
        <v>46</v>
      </c>
      <c r="B62" s="151" t="s">
        <v>439</v>
      </c>
      <c r="C62" s="152" t="s">
        <v>63</v>
      </c>
      <c r="D62" s="153">
        <v>4</v>
      </c>
      <c r="E62" s="155"/>
      <c r="F62" s="105">
        <f t="shared" si="3"/>
        <v>0</v>
      </c>
      <c r="I62" s="123"/>
    </row>
    <row r="63" spans="1:9" ht="28.5" customHeight="1">
      <c r="A63" s="150">
        <v>46</v>
      </c>
      <c r="B63" s="151" t="s">
        <v>439</v>
      </c>
      <c r="C63" s="152" t="s">
        <v>63</v>
      </c>
      <c r="D63" s="153">
        <v>1</v>
      </c>
      <c r="E63" s="155"/>
      <c r="F63" s="105">
        <f t="shared" si="3"/>
        <v>0</v>
      </c>
      <c r="I63" s="123"/>
    </row>
    <row r="64" spans="1:9" ht="28.5" customHeight="1">
      <c r="A64" s="150">
        <f>SUM(A63+1)</f>
        <v>47</v>
      </c>
      <c r="B64" s="120" t="s">
        <v>1012</v>
      </c>
      <c r="C64" s="121" t="s">
        <v>57</v>
      </c>
      <c r="D64" s="122">
        <v>25</v>
      </c>
      <c r="E64" s="141"/>
      <c r="F64" s="105">
        <f t="shared" si="3"/>
        <v>0</v>
      </c>
      <c r="I64" s="123"/>
    </row>
    <row r="65" spans="1:9" ht="33.75" customHeight="1">
      <c r="A65" s="150">
        <v>47</v>
      </c>
      <c r="B65" s="151" t="s">
        <v>440</v>
      </c>
      <c r="C65" s="152" t="s">
        <v>95</v>
      </c>
      <c r="D65" s="153">
        <v>2781.339</v>
      </c>
      <c r="E65" s="155"/>
      <c r="F65" s="105">
        <f t="shared" si="3"/>
        <v>0</v>
      </c>
      <c r="I65" s="123"/>
    </row>
    <row r="66" spans="1:9" ht="16.5" customHeight="1">
      <c r="A66" s="150">
        <f>SUM(A65+1)</f>
        <v>48</v>
      </c>
      <c r="B66" s="120" t="s">
        <v>1018</v>
      </c>
      <c r="C66" s="121" t="s">
        <v>63</v>
      </c>
      <c r="D66" s="122">
        <v>1</v>
      </c>
      <c r="E66" s="141"/>
      <c r="F66" s="105">
        <f t="shared" si="3"/>
        <v>0</v>
      </c>
      <c r="I66" s="123"/>
    </row>
    <row r="67" spans="1:9" ht="16.5" customHeight="1">
      <c r="A67" s="114"/>
      <c r="B67" s="115" t="s">
        <v>1011</v>
      </c>
      <c r="C67" s="147"/>
      <c r="D67" s="148"/>
      <c r="E67" s="156"/>
      <c r="F67" s="149"/>
      <c r="I67" s="123"/>
    </row>
    <row r="68" spans="1:9" ht="24" customHeight="1">
      <c r="A68" s="184">
        <v>49</v>
      </c>
      <c r="B68" s="185" t="s">
        <v>1024</v>
      </c>
      <c r="C68" s="186" t="s">
        <v>18</v>
      </c>
      <c r="D68" s="187">
        <v>435.32</v>
      </c>
      <c r="E68" s="193"/>
      <c r="F68" s="105">
        <f>ROUND(D68*E68,2)</f>
        <v>0</v>
      </c>
      <c r="I68" s="123"/>
    </row>
    <row r="69" spans="1:9" ht="17.25" customHeight="1">
      <c r="A69" s="188">
        <v>50</v>
      </c>
      <c r="B69" s="189" t="s">
        <v>1025</v>
      </c>
      <c r="C69" s="190" t="s">
        <v>18</v>
      </c>
      <c r="D69" s="191">
        <v>435.32</v>
      </c>
      <c r="E69" s="194"/>
      <c r="F69" s="105">
        <f>ROUND(D69*E69,2)</f>
        <v>0</v>
      </c>
      <c r="I69" s="123"/>
    </row>
    <row r="70" spans="1:9" ht="16.5" customHeight="1">
      <c r="A70" s="145"/>
      <c r="B70" s="146" t="s">
        <v>362</v>
      </c>
      <c r="C70" s="147"/>
      <c r="D70" s="148"/>
      <c r="E70" s="156"/>
      <c r="F70" s="149"/>
      <c r="I70" s="123"/>
    </row>
    <row r="71" spans="1:9" ht="26.25" customHeight="1">
      <c r="A71" s="150">
        <v>51</v>
      </c>
      <c r="B71" s="151" t="s">
        <v>441</v>
      </c>
      <c r="C71" s="152" t="s">
        <v>95</v>
      </c>
      <c r="D71" s="122">
        <v>17208.86</v>
      </c>
      <c r="E71" s="155"/>
      <c r="F71" s="105">
        <f>ROUND(D71*E71,2)</f>
        <v>0</v>
      </c>
      <c r="I71" s="123"/>
    </row>
    <row r="72" spans="1:9" ht="25.5" customHeight="1">
      <c r="A72" s="106"/>
      <c r="B72" s="107" t="s">
        <v>55</v>
      </c>
      <c r="C72" s="108"/>
      <c r="D72" s="109"/>
      <c r="E72" s="110"/>
      <c r="F72" s="110">
        <f>SUM(F7:F71)</f>
        <v>0</v>
      </c>
      <c r="I72" s="123"/>
    </row>
    <row r="73" ht="10.5">
      <c r="I73" s="123"/>
    </row>
    <row r="74" ht="10.5">
      <c r="I74" s="123"/>
    </row>
    <row r="75" ht="10.5">
      <c r="I75" s="123"/>
    </row>
    <row r="76" ht="10.5">
      <c r="I76" s="123"/>
    </row>
    <row r="77" ht="10.5">
      <c r="I77" s="123"/>
    </row>
    <row r="78" ht="10.5">
      <c r="I78" s="123"/>
    </row>
    <row r="79" ht="10.5">
      <c r="I79" s="123"/>
    </row>
    <row r="80" ht="10.5">
      <c r="I80" s="123"/>
    </row>
    <row r="81" ht="10.5">
      <c r="I81" s="123"/>
    </row>
    <row r="82" ht="10.5">
      <c r="I82" s="123"/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1" sqref="A1"/>
    </sheetView>
  </sheetViews>
  <sheetFormatPr defaultColWidth="10.5" defaultRowHeight="10.5"/>
  <cols>
    <col min="1" max="1" width="7.83203125" style="136" customWidth="1"/>
    <col min="2" max="2" width="67" style="137" customWidth="1"/>
    <col min="3" max="3" width="5.66015625" style="138" customWidth="1"/>
    <col min="4" max="4" width="11.33203125" style="139" customWidth="1"/>
    <col min="5" max="5" width="11.5" style="140" customWidth="1"/>
    <col min="6" max="6" width="17.66015625" style="140" customWidth="1"/>
    <col min="7" max="8" width="10.5" style="144" customWidth="1"/>
    <col min="9" max="9" width="12.66015625" style="144" bestFit="1" customWidth="1"/>
    <col min="10" max="16384" width="10.5" style="144" customWidth="1"/>
  </cols>
  <sheetData>
    <row r="1" spans="1:6" ht="12.75" customHeight="1">
      <c r="A1" s="1" t="s">
        <v>0</v>
      </c>
      <c r="B1" s="35"/>
      <c r="C1" s="36"/>
      <c r="D1" s="35"/>
      <c r="E1" s="49"/>
      <c r="F1" s="49"/>
    </row>
    <row r="2" spans="1:6" ht="12.75" customHeight="1">
      <c r="A2" s="1" t="s">
        <v>101</v>
      </c>
      <c r="B2" s="35"/>
      <c r="C2" s="36"/>
      <c r="D2" s="35"/>
      <c r="E2" s="49"/>
      <c r="F2" s="49"/>
    </row>
    <row r="3" spans="1:6" ht="13.5" customHeight="1">
      <c r="A3" s="1"/>
      <c r="B3" s="1"/>
      <c r="C3" s="37"/>
      <c r="D3" s="44"/>
      <c r="E3" s="50"/>
      <c r="F3" s="50"/>
    </row>
    <row r="4" spans="1:6" ht="28.5" customHeight="1">
      <c r="A4" s="2" t="s">
        <v>4</v>
      </c>
      <c r="B4" s="2" t="s">
        <v>5</v>
      </c>
      <c r="C4" s="2" t="s">
        <v>6</v>
      </c>
      <c r="D4" s="2" t="s">
        <v>7</v>
      </c>
      <c r="E4" s="16" t="s">
        <v>8</v>
      </c>
      <c r="F4" s="16" t="s">
        <v>9</v>
      </c>
    </row>
    <row r="5" spans="1:6" ht="13.5" customHeight="1">
      <c r="A5" s="2" t="s">
        <v>10</v>
      </c>
      <c r="B5" s="2">
        <v>2</v>
      </c>
      <c r="C5" s="2">
        <v>3</v>
      </c>
      <c r="D5" s="2">
        <v>4</v>
      </c>
      <c r="E5" s="28">
        <v>5</v>
      </c>
      <c r="F5" s="28">
        <v>6</v>
      </c>
    </row>
    <row r="6" spans="1:6" ht="19.5" customHeight="1">
      <c r="A6" s="106"/>
      <c r="B6" s="146" t="s">
        <v>102</v>
      </c>
      <c r="C6" s="108"/>
      <c r="D6" s="109"/>
      <c r="E6" s="110"/>
      <c r="F6" s="110"/>
    </row>
    <row r="7" spans="1:9" ht="14.25" customHeight="1">
      <c r="A7" s="119">
        <v>1</v>
      </c>
      <c r="B7" s="120" t="s">
        <v>103</v>
      </c>
      <c r="C7" s="152" t="s">
        <v>57</v>
      </c>
      <c r="D7" s="153">
        <v>6063</v>
      </c>
      <c r="E7" s="155"/>
      <c r="F7" s="105">
        <f>ROUND(D7*E7,2)</f>
        <v>0</v>
      </c>
      <c r="G7" s="195"/>
      <c r="I7" s="154"/>
    </row>
    <row r="8" spans="1:9" ht="14.25" customHeight="1">
      <c r="A8" s="119">
        <v>2</v>
      </c>
      <c r="B8" s="151" t="s">
        <v>104</v>
      </c>
      <c r="C8" s="152" t="s">
        <v>57</v>
      </c>
      <c r="D8" s="122">
        <v>491</v>
      </c>
      <c r="E8" s="155"/>
      <c r="F8" s="105">
        <f aca="true" t="shared" si="0" ref="F8:F38">ROUND(D8*E8,2)</f>
        <v>0</v>
      </c>
      <c r="I8" s="154"/>
    </row>
    <row r="9" spans="1:9" ht="14.25" customHeight="1">
      <c r="A9" s="119">
        <v>3</v>
      </c>
      <c r="B9" s="120" t="s">
        <v>105</v>
      </c>
      <c r="C9" s="121" t="s">
        <v>57</v>
      </c>
      <c r="D9" s="122">
        <v>221</v>
      </c>
      <c r="E9" s="141"/>
      <c r="F9" s="105">
        <f t="shared" si="0"/>
        <v>0</v>
      </c>
      <c r="I9" s="154"/>
    </row>
    <row r="10" spans="1:9" ht="14.25" customHeight="1">
      <c r="A10" s="150">
        <v>4</v>
      </c>
      <c r="B10" s="120" t="s">
        <v>106</v>
      </c>
      <c r="C10" s="121" t="s">
        <v>57</v>
      </c>
      <c r="D10" s="122">
        <v>277</v>
      </c>
      <c r="E10" s="141"/>
      <c r="F10" s="105">
        <f t="shared" si="0"/>
        <v>0</v>
      </c>
      <c r="I10" s="154"/>
    </row>
    <row r="11" spans="1:9" ht="14.25" customHeight="1">
      <c r="A11" s="150">
        <v>5</v>
      </c>
      <c r="B11" s="120" t="s">
        <v>544</v>
      </c>
      <c r="C11" s="152" t="s">
        <v>57</v>
      </c>
      <c r="D11" s="153">
        <v>20</v>
      </c>
      <c r="E11" s="141"/>
      <c r="F11" s="105">
        <f t="shared" si="0"/>
        <v>0</v>
      </c>
      <c r="I11" s="154"/>
    </row>
    <row r="12" spans="1:9" ht="14.25" customHeight="1">
      <c r="A12" s="150">
        <v>6</v>
      </c>
      <c r="B12" s="120" t="s">
        <v>545</v>
      </c>
      <c r="C12" s="152" t="s">
        <v>57</v>
      </c>
      <c r="D12" s="153">
        <v>869</v>
      </c>
      <c r="E12" s="141"/>
      <c r="F12" s="105">
        <f t="shared" si="0"/>
        <v>0</v>
      </c>
      <c r="I12" s="154"/>
    </row>
    <row r="13" spans="1:9" ht="14.25" customHeight="1">
      <c r="A13" s="150">
        <v>7</v>
      </c>
      <c r="B13" s="120" t="s">
        <v>546</v>
      </c>
      <c r="C13" s="121" t="s">
        <v>57</v>
      </c>
      <c r="D13" s="153">
        <v>216</v>
      </c>
      <c r="E13" s="141"/>
      <c r="F13" s="105">
        <f t="shared" si="0"/>
        <v>0</v>
      </c>
      <c r="G13" s="195"/>
      <c r="I13" s="154"/>
    </row>
    <row r="14" spans="1:9" ht="14.25" customHeight="1">
      <c r="A14" s="150">
        <v>8</v>
      </c>
      <c r="B14" s="120" t="s">
        <v>547</v>
      </c>
      <c r="C14" s="121" t="s">
        <v>57</v>
      </c>
      <c r="D14" s="153">
        <v>20</v>
      </c>
      <c r="E14" s="141"/>
      <c r="F14" s="105">
        <f t="shared" si="0"/>
        <v>0</v>
      </c>
      <c r="G14" s="195"/>
      <c r="I14" s="154"/>
    </row>
    <row r="15" spans="1:9" ht="14.25" customHeight="1">
      <c r="A15" s="150">
        <v>9</v>
      </c>
      <c r="B15" s="120" t="s">
        <v>548</v>
      </c>
      <c r="C15" s="121" t="s">
        <v>57</v>
      </c>
      <c r="D15" s="153">
        <v>150</v>
      </c>
      <c r="E15" s="141"/>
      <c r="F15" s="105">
        <f t="shared" si="0"/>
        <v>0</v>
      </c>
      <c r="G15" s="195"/>
      <c r="I15" s="154"/>
    </row>
    <row r="16" spans="1:9" ht="14.25" customHeight="1">
      <c r="A16" s="150">
        <v>10</v>
      </c>
      <c r="B16" s="120" t="s">
        <v>549</v>
      </c>
      <c r="C16" s="152" t="s">
        <v>63</v>
      </c>
      <c r="D16" s="153">
        <v>90</v>
      </c>
      <c r="E16" s="141"/>
      <c r="F16" s="105">
        <f t="shared" si="0"/>
        <v>0</v>
      </c>
      <c r="G16" s="195"/>
      <c r="I16" s="154"/>
    </row>
    <row r="17" spans="1:9" ht="24" customHeight="1">
      <c r="A17" s="150">
        <v>11</v>
      </c>
      <c r="B17" s="151" t="s">
        <v>107</v>
      </c>
      <c r="C17" s="152" t="s">
        <v>72</v>
      </c>
      <c r="D17" s="153">
        <v>128</v>
      </c>
      <c r="E17" s="155"/>
      <c r="F17" s="105">
        <f t="shared" si="0"/>
        <v>0</v>
      </c>
      <c r="I17" s="154"/>
    </row>
    <row r="18" spans="1:9" ht="24" customHeight="1">
      <c r="A18" s="150">
        <v>12</v>
      </c>
      <c r="B18" s="120" t="s">
        <v>507</v>
      </c>
      <c r="C18" s="152" t="s">
        <v>108</v>
      </c>
      <c r="D18" s="153">
        <v>1</v>
      </c>
      <c r="E18" s="155"/>
      <c r="F18" s="105">
        <f t="shared" si="0"/>
        <v>0</v>
      </c>
      <c r="I18" s="154"/>
    </row>
    <row r="19" spans="1:9" ht="24" customHeight="1">
      <c r="A19" s="150">
        <v>13</v>
      </c>
      <c r="B19" s="120" t="s">
        <v>550</v>
      </c>
      <c r="C19" s="152" t="s">
        <v>57</v>
      </c>
      <c r="D19" s="153">
        <v>910</v>
      </c>
      <c r="E19" s="155"/>
      <c r="F19" s="105">
        <f t="shared" si="0"/>
        <v>0</v>
      </c>
      <c r="I19" s="154"/>
    </row>
    <row r="20" spans="1:9" ht="22.5" customHeight="1">
      <c r="A20" s="150">
        <v>14</v>
      </c>
      <c r="B20" s="120" t="s">
        <v>551</v>
      </c>
      <c r="C20" s="121" t="s">
        <v>108</v>
      </c>
      <c r="D20" s="153">
        <v>1</v>
      </c>
      <c r="E20" s="155"/>
      <c r="F20" s="105">
        <f t="shared" si="0"/>
        <v>0</v>
      </c>
      <c r="G20" s="195"/>
      <c r="I20" s="154"/>
    </row>
    <row r="21" spans="1:9" ht="12.75" customHeight="1">
      <c r="A21" s="150">
        <v>15</v>
      </c>
      <c r="B21" s="120" t="s">
        <v>109</v>
      </c>
      <c r="C21" s="121" t="s">
        <v>97</v>
      </c>
      <c r="D21" s="122">
        <v>1</v>
      </c>
      <c r="E21" s="141"/>
      <c r="F21" s="105">
        <f t="shared" si="0"/>
        <v>0</v>
      </c>
      <c r="I21" s="154"/>
    </row>
    <row r="22" spans="1:9" ht="12.75" customHeight="1">
      <c r="A22" s="150">
        <v>16</v>
      </c>
      <c r="B22" s="120" t="s">
        <v>552</v>
      </c>
      <c r="C22" s="121" t="s">
        <v>63</v>
      </c>
      <c r="D22" s="122">
        <v>64</v>
      </c>
      <c r="E22" s="141"/>
      <c r="F22" s="105">
        <f t="shared" si="0"/>
        <v>0</v>
      </c>
      <c r="G22" s="195"/>
      <c r="I22" s="154"/>
    </row>
    <row r="23" spans="1:9" ht="12.75" customHeight="1">
      <c r="A23" s="150">
        <v>17</v>
      </c>
      <c r="B23" s="120" t="s">
        <v>553</v>
      </c>
      <c r="C23" s="121" t="s">
        <v>63</v>
      </c>
      <c r="D23" s="122">
        <v>2</v>
      </c>
      <c r="E23" s="141"/>
      <c r="F23" s="105">
        <f t="shared" si="0"/>
        <v>0</v>
      </c>
      <c r="G23" s="195"/>
      <c r="I23" s="154"/>
    </row>
    <row r="24" spans="1:9" ht="12.75" customHeight="1">
      <c r="A24" s="150">
        <v>18</v>
      </c>
      <c r="B24" s="120" t="s">
        <v>554</v>
      </c>
      <c r="C24" s="121" t="s">
        <v>108</v>
      </c>
      <c r="D24" s="153">
        <v>1</v>
      </c>
      <c r="E24" s="141"/>
      <c r="F24" s="105">
        <f t="shared" si="0"/>
        <v>0</v>
      </c>
      <c r="G24" s="195"/>
      <c r="I24" s="154"/>
    </row>
    <row r="25" spans="1:9" ht="24.75" customHeight="1">
      <c r="A25" s="150">
        <v>19</v>
      </c>
      <c r="B25" s="120" t="s">
        <v>555</v>
      </c>
      <c r="C25" s="152" t="s">
        <v>63</v>
      </c>
      <c r="D25" s="153">
        <v>32</v>
      </c>
      <c r="E25" s="141"/>
      <c r="F25" s="105">
        <f t="shared" si="0"/>
        <v>0</v>
      </c>
      <c r="G25" s="195"/>
      <c r="I25" s="154"/>
    </row>
    <row r="26" spans="1:9" ht="24.75" customHeight="1">
      <c r="A26" s="150">
        <v>20</v>
      </c>
      <c r="B26" s="120" t="s">
        <v>556</v>
      </c>
      <c r="C26" s="152" t="s">
        <v>63</v>
      </c>
      <c r="D26" s="153">
        <v>49</v>
      </c>
      <c r="E26" s="141"/>
      <c r="F26" s="105">
        <f t="shared" si="0"/>
        <v>0</v>
      </c>
      <c r="G26" s="195"/>
      <c r="I26" s="154"/>
    </row>
    <row r="27" spans="1:9" ht="24.75" customHeight="1">
      <c r="A27" s="150">
        <v>21</v>
      </c>
      <c r="B27" s="120" t="s">
        <v>557</v>
      </c>
      <c r="C27" s="121" t="s">
        <v>63</v>
      </c>
      <c r="D27" s="153">
        <v>14</v>
      </c>
      <c r="E27" s="141"/>
      <c r="F27" s="105">
        <f t="shared" si="0"/>
        <v>0</v>
      </c>
      <c r="G27" s="195"/>
      <c r="I27" s="154"/>
    </row>
    <row r="28" spans="1:9" ht="15.75" customHeight="1">
      <c r="A28" s="150">
        <v>22</v>
      </c>
      <c r="B28" s="120" t="s">
        <v>558</v>
      </c>
      <c r="C28" s="121" t="s">
        <v>63</v>
      </c>
      <c r="D28" s="153">
        <v>64</v>
      </c>
      <c r="E28" s="141"/>
      <c r="F28" s="105">
        <f t="shared" si="0"/>
        <v>0</v>
      </c>
      <c r="G28" s="195"/>
      <c r="I28" s="154"/>
    </row>
    <row r="29" spans="1:9" ht="24.75" customHeight="1">
      <c r="A29" s="150">
        <v>23</v>
      </c>
      <c r="B29" s="120" t="s">
        <v>559</v>
      </c>
      <c r="C29" s="121" t="s">
        <v>63</v>
      </c>
      <c r="D29" s="153">
        <v>15</v>
      </c>
      <c r="E29" s="141"/>
      <c r="F29" s="105">
        <f t="shared" si="0"/>
        <v>0</v>
      </c>
      <c r="G29" s="195"/>
      <c r="I29" s="154"/>
    </row>
    <row r="30" spans="1:9" ht="14.25" customHeight="1">
      <c r="A30" s="150">
        <v>24</v>
      </c>
      <c r="B30" s="120" t="s">
        <v>561</v>
      </c>
      <c r="C30" s="121" t="s">
        <v>63</v>
      </c>
      <c r="D30" s="153">
        <v>24</v>
      </c>
      <c r="E30" s="141"/>
      <c r="F30" s="105">
        <f t="shared" si="0"/>
        <v>0</v>
      </c>
      <c r="G30" s="195"/>
      <c r="I30" s="154"/>
    </row>
    <row r="31" spans="1:9" ht="14.25" customHeight="1">
      <c r="A31" s="150">
        <v>25</v>
      </c>
      <c r="B31" s="120" t="s">
        <v>562</v>
      </c>
      <c r="C31" s="121" t="s">
        <v>63</v>
      </c>
      <c r="D31" s="153">
        <v>12</v>
      </c>
      <c r="E31" s="141"/>
      <c r="F31" s="105">
        <f t="shared" si="0"/>
        <v>0</v>
      </c>
      <c r="G31" s="195"/>
      <c r="I31" s="154"/>
    </row>
    <row r="32" spans="1:9" ht="24" customHeight="1">
      <c r="A32" s="150">
        <v>26</v>
      </c>
      <c r="B32" s="120" t="s">
        <v>563</v>
      </c>
      <c r="C32" s="152" t="s">
        <v>63</v>
      </c>
      <c r="D32" s="153">
        <v>1</v>
      </c>
      <c r="E32" s="155"/>
      <c r="F32" s="105">
        <f t="shared" si="0"/>
        <v>0</v>
      </c>
      <c r="I32" s="154"/>
    </row>
    <row r="33" spans="1:9" ht="37.5" customHeight="1">
      <c r="A33" s="150">
        <v>27</v>
      </c>
      <c r="B33" s="120" t="s">
        <v>564</v>
      </c>
      <c r="C33" s="121" t="s">
        <v>108</v>
      </c>
      <c r="D33" s="153">
        <v>1</v>
      </c>
      <c r="E33" s="155"/>
      <c r="F33" s="105">
        <f t="shared" si="0"/>
        <v>0</v>
      </c>
      <c r="G33" s="195"/>
      <c r="I33" s="154"/>
    </row>
    <row r="34" spans="1:9" ht="57.75" customHeight="1">
      <c r="A34" s="150">
        <v>28</v>
      </c>
      <c r="B34" s="120" t="s">
        <v>565</v>
      </c>
      <c r="C34" s="121" t="s">
        <v>108</v>
      </c>
      <c r="D34" s="153">
        <v>1</v>
      </c>
      <c r="E34" s="155"/>
      <c r="F34" s="105">
        <f t="shared" si="0"/>
        <v>0</v>
      </c>
      <c r="G34" s="195"/>
      <c r="I34" s="154"/>
    </row>
    <row r="35" spans="1:9" ht="14.25" customHeight="1">
      <c r="A35" s="150">
        <v>29</v>
      </c>
      <c r="B35" s="151" t="s">
        <v>110</v>
      </c>
      <c r="C35" s="152" t="s">
        <v>100</v>
      </c>
      <c r="D35" s="153">
        <v>640</v>
      </c>
      <c r="E35" s="155"/>
      <c r="F35" s="105">
        <f t="shared" si="0"/>
        <v>0</v>
      </c>
      <c r="I35" s="154"/>
    </row>
    <row r="36" spans="1:9" ht="14.25" customHeight="1">
      <c r="A36" s="150">
        <v>30</v>
      </c>
      <c r="B36" s="151" t="s">
        <v>111</v>
      </c>
      <c r="C36" s="152" t="s">
        <v>100</v>
      </c>
      <c r="D36" s="153">
        <v>40</v>
      </c>
      <c r="E36" s="155"/>
      <c r="F36" s="105">
        <f t="shared" si="0"/>
        <v>0</v>
      </c>
      <c r="I36" s="154"/>
    </row>
    <row r="37" spans="1:9" ht="39.75" customHeight="1">
      <c r="A37" s="150">
        <v>31</v>
      </c>
      <c r="B37" s="120" t="s">
        <v>560</v>
      </c>
      <c r="C37" s="121" t="s">
        <v>57</v>
      </c>
      <c r="D37" s="153">
        <v>150</v>
      </c>
      <c r="E37" s="155"/>
      <c r="F37" s="105">
        <f t="shared" si="0"/>
        <v>0</v>
      </c>
      <c r="G37" s="195"/>
      <c r="I37" s="154"/>
    </row>
    <row r="38" spans="1:9" ht="25.5" customHeight="1">
      <c r="A38" s="150">
        <v>32</v>
      </c>
      <c r="B38" s="120" t="s">
        <v>566</v>
      </c>
      <c r="C38" s="121" t="s">
        <v>108</v>
      </c>
      <c r="D38" s="122">
        <v>1</v>
      </c>
      <c r="E38" s="141"/>
      <c r="F38" s="105">
        <f t="shared" si="0"/>
        <v>0</v>
      </c>
      <c r="I38" s="154"/>
    </row>
    <row r="39" spans="1:6" s="111" customFormat="1" ht="24.75" customHeight="1">
      <c r="A39" s="106"/>
      <c r="B39" s="107" t="s">
        <v>55</v>
      </c>
      <c r="C39" s="108"/>
      <c r="D39" s="109"/>
      <c r="E39" s="110"/>
      <c r="F39" s="110">
        <f>SUM(F7:F38)</f>
        <v>0</v>
      </c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Sztruhar</dc:creator>
  <cp:keywords/>
  <dc:description/>
  <cp:lastModifiedBy>Jana_M</cp:lastModifiedBy>
  <cp:lastPrinted>2019-01-17T10:49:50Z</cp:lastPrinted>
  <dcterms:created xsi:type="dcterms:W3CDTF">2016-11-03T13:28:06Z</dcterms:created>
  <dcterms:modified xsi:type="dcterms:W3CDTF">2019-02-01T13:24:45Z</dcterms:modified>
  <cp:category/>
  <cp:version/>
  <cp:contentType/>
  <cp:contentStatus/>
</cp:coreProperties>
</file>