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pletal.MUBPH\Desktop\Střechy 1632 - 1633\"/>
    </mc:Choice>
  </mc:AlternateContent>
  <bookViews>
    <workbookView xWindow="0" yWindow="60" windowWidth="28800" windowHeight="12375"/>
  </bookViews>
  <sheets>
    <sheet name="Stavební rozpočet" sheetId="1" r:id="rId1"/>
    <sheet name="Krycí list rozpočtu" sheetId="2" r:id="rId2"/>
    <sheet name="VORN" sheetId="3" r:id="rId3"/>
  </sheets>
  <definedNames>
    <definedName name="vorn_sum">VORN!$I$36:$I$36</definedName>
  </definedNames>
  <calcPr calcId="152511"/>
</workbook>
</file>

<file path=xl/calcChain.xml><?xml version="1.0" encoding="utf-8"?>
<calcChain xmlns="http://schemas.openxmlformats.org/spreadsheetml/2006/main">
  <c r="J24" i="1" l="1"/>
  <c r="I24" i="1" s="1"/>
  <c r="H25" i="1"/>
  <c r="J17" i="1" l="1"/>
  <c r="H14" i="1"/>
  <c r="J20" i="1" l="1"/>
  <c r="J19" i="1"/>
  <c r="J26" i="1"/>
  <c r="I26" i="1" s="1"/>
  <c r="I25" i="1" s="1"/>
  <c r="J25" i="1" s="1"/>
  <c r="J23" i="1"/>
  <c r="I23" i="1" s="1"/>
  <c r="J22" i="1"/>
  <c r="J21" i="1"/>
  <c r="J18" i="1"/>
  <c r="J16" i="1"/>
  <c r="I16" i="1" s="1"/>
  <c r="J15" i="1"/>
  <c r="J13" i="1"/>
  <c r="I13" i="1" s="1"/>
  <c r="I12" i="1" s="1"/>
  <c r="H12" i="1"/>
  <c r="H27" i="1" s="1"/>
  <c r="C14" i="2" s="1"/>
  <c r="I15" i="3"/>
  <c r="I16" i="3"/>
  <c r="I17" i="3"/>
  <c r="I21" i="3"/>
  <c r="I14" i="2" s="1"/>
  <c r="I22" i="3"/>
  <c r="I23" i="3"/>
  <c r="I24" i="3"/>
  <c r="I25" i="3"/>
  <c r="I26" i="3"/>
  <c r="I35" i="3"/>
  <c r="I36" i="3" s="1"/>
  <c r="I15" i="1" l="1"/>
  <c r="J14" i="1"/>
  <c r="I27" i="3"/>
  <c r="I21" i="1"/>
  <c r="I18" i="1"/>
  <c r="I22" i="1"/>
  <c r="I15" i="2"/>
  <c r="I22" i="2" s="1"/>
  <c r="I18" i="3"/>
  <c r="I20" i="1"/>
  <c r="I19" i="1"/>
  <c r="I17" i="1"/>
  <c r="I14" i="1" l="1"/>
  <c r="I27" i="1" s="1"/>
  <c r="C15" i="2" s="1"/>
  <c r="F29" i="3"/>
  <c r="J12" i="1"/>
  <c r="J27" i="1" l="1"/>
  <c r="C22" i="2"/>
  <c r="C28" i="2" s="1"/>
  <c r="I28" i="2" l="1"/>
  <c r="F28" i="2"/>
  <c r="I29" i="2" l="1"/>
</calcChain>
</file>

<file path=xl/sharedStrings.xml><?xml version="1.0" encoding="utf-8"?>
<sst xmlns="http://schemas.openxmlformats.org/spreadsheetml/2006/main" count="238" uniqueCount="143">
  <si>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</si>
  <si>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</si>
  <si>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</si>
  <si>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</si>
  <si>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</si>
  <si>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</si>
  <si>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</si>
  <si>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</si>
  <si>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</si>
  <si>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</si>
  <si>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</si>
  <si>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</si>
  <si>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8</t>
  </si>
  <si>
    <t>9</t>
  </si>
  <si>
    <t>10</t>
  </si>
  <si>
    <t>11</t>
  </si>
  <si>
    <t>21</t>
  </si>
  <si>
    <t>Poznámka:</t>
  </si>
  <si>
    <t>Objekt</t>
  </si>
  <si>
    <t>Kód</t>
  </si>
  <si>
    <t>764</t>
  </si>
  <si>
    <t>764906310RS2</t>
  </si>
  <si>
    <t>764908310RT2</t>
  </si>
  <si>
    <t>764454801R00</t>
  </si>
  <si>
    <t>H764</t>
  </si>
  <si>
    <t>998764102R00</t>
  </si>
  <si>
    <t>Bytový dům č.p.1649, 1650 U Hřiště v Bystřici pod Hostýnem</t>
  </si>
  <si>
    <t>Výměna střešní krytiny</t>
  </si>
  <si>
    <t>Bystřice pod Hostýnem Zábřeh</t>
  </si>
  <si>
    <t>Zkrácený popis</t>
  </si>
  <si>
    <t>Rozměry</t>
  </si>
  <si>
    <t>Konstrukce klempířské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</si>
  <si>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</si>
  <si>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</si>
  <si>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</si>
  <si>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</si>
  <si>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</si>
  <si>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</si>
  <si>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</si>
  <si>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</si>
  <si>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</si>
  <si>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</si>
  <si>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</si>
  <si>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</si>
  <si>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</si>
  <si>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</si>
  <si>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</si>
  <si>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</si>
  <si>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</si>
  <si>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</si>
  <si>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</si>
  <si>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</si>
  <si>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</si>
  <si>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</si>
  <si>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</si>
  <si>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</si>
  <si>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</si>
  <si>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</si>
  <si>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</si>
  <si>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</si>
  <si>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</si>
  <si>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</si>
  <si>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</si>
  <si>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</si>
  <si>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</si>
  <si>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</si>
  <si>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</si>
  <si>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</si>
  <si>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</si>
  <si>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</si>
  <si>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</si>
  <si>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</si>
  <si>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</si>
  <si>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</si>
  <si>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</si>
  <si>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</si>
  <si>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</si>
  <si>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</si>
  <si>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</si>
  <si>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</si>
  <si>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</si>
  <si>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</si>
  <si>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</si>
  <si>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</si>
  <si>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</si>
  <si>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</si>
  <si>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</si>
  <si>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</si>
  <si>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</si>
  <si>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</si>
  <si>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</si>
  <si>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</si>
  <si>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</si>
  <si>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</si>
  <si>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</si>
  <si>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</si>
  <si>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</si>
  <si>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</si>
  <si>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</si>
  <si>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</si>
  <si>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</si>
  <si>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</si>
  <si>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</si>
  <si>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</si>
  <si>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</si>
  <si>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</si>
  <si>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</si>
  <si>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</si>
  <si>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Město Bystřice pod Hostýnem</t>
  </si>
  <si>
    <t>Masarykovo nám. 137</t>
  </si>
  <si>
    <t>768 61 Bystřice pod Hostýnem 1</t>
  </si>
  <si>
    <t>101100</t>
  </si>
  <si>
    <t xml:space="preserve">Mechanické očištění plochy střechy - krytina šindel od nečistot </t>
  </si>
  <si>
    <t>100</t>
  </si>
  <si>
    <t xml:space="preserve">Pomocné práce </t>
  </si>
  <si>
    <t>12</t>
  </si>
  <si>
    <t>Podkladní pás pod šindel</t>
  </si>
  <si>
    <t xml:space="preserve">Bližší specifikace viz technické listy - přílohou </t>
  </si>
  <si>
    <t>Stržení stavajících šindelů - část "mansardy" včetně likvidace odpadu</t>
  </si>
  <si>
    <t>x</t>
  </si>
  <si>
    <t>764906310RS5</t>
  </si>
  <si>
    <t>D+M lemování pásy mod komínů 450/450</t>
  </si>
  <si>
    <t>ks</t>
  </si>
  <si>
    <t>764906310RS6</t>
  </si>
  <si>
    <t>D+M odvětrání digestoří kruhové průměr 250 mm</t>
  </si>
  <si>
    <t>764906310RS7</t>
  </si>
  <si>
    <t>764906310RS8</t>
  </si>
  <si>
    <t>764906310RS9</t>
  </si>
  <si>
    <t xml:space="preserve">D+M Hydroizolační pás z SBS modifikovaného asfaltu s nosnou vložkou z polyesterové rohože a s hrubozrnným břidličným posypem hnědý + mechanicky kotvený - spoje a nároží </t>
  </si>
  <si>
    <t>D+M Asfaltový (bitumenový) šindel na těžké skelné vložce - hnědý</t>
  </si>
  <si>
    <t>D+M Tmelení a úprava povrchu</t>
  </si>
  <si>
    <t>D+M Lomanco B14</t>
  </si>
  <si>
    <t>505222</t>
  </si>
  <si>
    <t>Demontáž střešní části stávajícího hromosvodu</t>
  </si>
  <si>
    <t>soub.</t>
  </si>
  <si>
    <t>505220</t>
  </si>
  <si>
    <t>D+M nového hromosvodu (střešní části) včetně revize</t>
  </si>
  <si>
    <t>Přesun hmot</t>
  </si>
  <si>
    <t>Přesun hmot, výšky do 15 m</t>
  </si>
  <si>
    <t>Bytový dům č.p.1633, U Hřiště v Bystřici pod Hostýnem</t>
  </si>
  <si>
    <t>Bytový dům č.p. 1633 U Hřiště v Bystřici pod Hostýnem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</si>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</sst>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  <font>
      <sz val="24"/>
      <color indexed="8"/>
      <name val="Arial"/>
      <charset val="238"/>
    </font>
    <font>
      <sz val="10"/>
      <color indexed="61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9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9" fontId="1" fillId="0" borderId="2" xfId="0" applyNumberFormat="1" applyFont="1" applyFill="1" applyBorder="1" applyAlignment="1" applyProtection="1">
      <alignment horizontal="left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5" fillId="0" borderId="4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49" fontId="7" fillId="2" borderId="3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5" fillId="0" borderId="4" xfId="0" applyNumberFormat="1" applyFont="1" applyFill="1" applyBorder="1" applyAlignment="1" applyProtection="1">
      <alignment horizontal="right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right" vertical="center"/>
    </xf>
    <xf numFmtId="49" fontId="3" fillId="0" borderId="10" xfId="0" applyNumberFormat="1" applyFont="1" applyFill="1" applyBorder="1" applyAlignment="1" applyProtection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14" xfId="0" applyNumberFormat="1" applyFont="1" applyFill="1" applyBorder="1" applyAlignment="1" applyProtection="1">
      <alignment vertical="center"/>
    </xf>
    <xf numFmtId="4" fontId="7" fillId="2" borderId="3" xfId="0" applyNumberFormat="1" applyFont="1" applyFill="1" applyBorder="1" applyAlignment="1" applyProtection="1">
      <alignment horizontal="right" vertical="center"/>
    </xf>
    <xf numFmtId="4" fontId="7" fillId="2" borderId="0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9" fillId="3" borderId="15" xfId="0" applyNumberFormat="1" applyFont="1" applyFill="1" applyBorder="1" applyAlignment="1" applyProtection="1">
      <alignment horizontal="center" vertical="center"/>
    </xf>
    <xf numFmtId="49" fontId="10" fillId="0" borderId="16" xfId="0" applyNumberFormat="1" applyFont="1" applyFill="1" applyBorder="1" applyAlignment="1" applyProtection="1">
      <alignment horizontal="left" vertical="center"/>
    </xf>
    <xf numFmtId="49" fontId="10" fillId="0" borderId="17" xfId="0" applyNumberFormat="1" applyFont="1" applyFill="1" applyBorder="1" applyAlignment="1" applyProtection="1">
      <alignment horizontal="left" vertical="center"/>
    </xf>
    <xf numFmtId="0" fontId="1" fillId="0" borderId="18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49" fontId="11" fillId="0" borderId="15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0" fontId="1" fillId="0" borderId="19" xfId="0" applyNumberFormat="1" applyFont="1" applyFill="1" applyBorder="1" applyAlignment="1" applyProtection="1">
      <alignment vertical="center"/>
    </xf>
    <xf numFmtId="0" fontId="1" fillId="0" borderId="20" xfId="0" applyNumberFormat="1" applyFont="1" applyFill="1" applyBorder="1" applyAlignment="1" applyProtection="1">
      <alignment vertical="center"/>
    </xf>
    <xf numFmtId="4" fontId="11" fillId="0" borderId="15" xfId="0" applyNumberFormat="1" applyFont="1" applyFill="1" applyBorder="1" applyAlignment="1" applyProtection="1">
      <alignment horizontal="right" vertical="center"/>
    </xf>
    <xf numFmtId="49" fontId="11" fillId="0" borderId="15" xfId="0" applyNumberFormat="1" applyFont="1" applyFill="1" applyBorder="1" applyAlignment="1" applyProtection="1">
      <alignment horizontal="right" vertical="center"/>
    </xf>
    <xf numFmtId="0" fontId="1" fillId="0" borderId="21" xfId="0" applyNumberFormat="1" applyFont="1" applyFill="1" applyBorder="1" applyAlignment="1" applyProtection="1">
      <alignment vertical="center"/>
    </xf>
    <xf numFmtId="0" fontId="1" fillId="0" borderId="22" xfId="0" applyNumberFormat="1" applyFont="1" applyFill="1" applyBorder="1" applyAlignment="1" applyProtection="1">
      <alignment vertical="center"/>
    </xf>
    <xf numFmtId="4" fontId="10" fillId="3" borderId="23" xfId="0" applyNumberFormat="1" applyFont="1" applyFill="1" applyBorder="1" applyAlignment="1" applyProtection="1">
      <alignment horizontal="right" vertical="center"/>
    </xf>
    <xf numFmtId="0" fontId="1" fillId="0" borderId="24" xfId="0" applyNumberFormat="1" applyFont="1" applyFill="1" applyBorder="1" applyAlignment="1" applyProtection="1">
      <alignment vertical="center"/>
    </xf>
    <xf numFmtId="0" fontId="1" fillId="0" borderId="25" xfId="0" applyNumberFormat="1" applyFont="1" applyFill="1" applyBorder="1" applyAlignment="1" applyProtection="1">
      <alignment vertical="center"/>
    </xf>
    <xf numFmtId="49" fontId="3" fillId="0" borderId="26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9" fontId="3" fillId="0" borderId="27" xfId="0" applyNumberFormat="1" applyFont="1" applyFill="1" applyBorder="1" applyAlignment="1" applyProtection="1">
      <alignment horizontal="left" vertical="center"/>
    </xf>
    <xf numFmtId="49" fontId="1" fillId="0" borderId="15" xfId="0" applyNumberFormat="1" applyFont="1" applyFill="1" applyBorder="1" applyAlignment="1" applyProtection="1">
      <alignment horizontal="left" vertical="center"/>
    </xf>
    <xf numFmtId="49" fontId="1" fillId="0" borderId="11" xfId="0" applyNumberFormat="1" applyFont="1" applyFill="1" applyBorder="1" applyAlignment="1" applyProtection="1">
      <alignment horizontal="left" vertical="center"/>
    </xf>
    <xf numFmtId="49" fontId="3" fillId="0" borderId="27" xfId="0" applyNumberFormat="1" applyFont="1" applyFill="1" applyBorder="1" applyAlignment="1" applyProtection="1">
      <alignment horizontal="right" vertical="center"/>
    </xf>
    <xf numFmtId="4" fontId="3" fillId="0" borderId="27" xfId="0" applyNumberFormat="1" applyFont="1" applyFill="1" applyBorder="1" applyAlignment="1" applyProtection="1">
      <alignment horizontal="right" vertical="center"/>
    </xf>
    <xf numFmtId="0" fontId="1" fillId="0" borderId="4" xfId="0" applyNumberFormat="1" applyFont="1" applyFill="1" applyBorder="1" applyAlignment="1" applyProtection="1"/>
    <xf numFmtId="49" fontId="7" fillId="2" borderId="3" xfId="0" applyNumberFormat="1" applyFont="1" applyFill="1" applyBorder="1" applyAlignment="1" applyProtection="1">
      <alignment horizontal="left" vertical="center"/>
    </xf>
    <xf numFmtId="49" fontId="14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>
      <alignment vertical="center"/>
    </xf>
    <xf numFmtId="49" fontId="14" fillId="0" borderId="4" xfId="0" applyNumberFormat="1" applyFont="1" applyFill="1" applyBorder="1" applyAlignment="1" applyProtection="1">
      <alignment horizontal="left" vertical="center"/>
    </xf>
    <xf numFmtId="0" fontId="15" fillId="0" borderId="0" xfId="0" applyFont="1" applyAlignment="1">
      <alignment vertical="center" wrapText="1"/>
    </xf>
    <xf numFmtId="49" fontId="15" fillId="0" borderId="0" xfId="0" applyNumberFormat="1" applyFont="1" applyFill="1" applyBorder="1" applyAlignment="1" applyProtection="1">
      <alignment horizontal="left" vertical="center" wrapText="1"/>
    </xf>
    <xf numFmtId="0" fontId="16" fillId="0" borderId="5" xfId="0" applyNumberFormat="1" applyFont="1" applyFill="1" applyBorder="1" applyAlignment="1" applyProtection="1">
      <alignment vertical="center"/>
    </xf>
    <xf numFmtId="4" fontId="17" fillId="0" borderId="15" xfId="0" applyNumberFormat="1" applyFont="1" applyFill="1" applyBorder="1" applyAlignment="1" applyProtection="1">
      <alignment horizontal="right" vertical="center"/>
    </xf>
    <xf numFmtId="4" fontId="17" fillId="0" borderId="11" xfId="0" applyNumberFormat="1" applyFont="1" applyFill="1" applyBorder="1" applyAlignment="1" applyProtection="1">
      <alignment horizontal="right" vertical="center"/>
    </xf>
    <xf numFmtId="4" fontId="18" fillId="0" borderId="15" xfId="0" applyNumberFormat="1" applyFont="1" applyFill="1" applyBorder="1" applyAlignment="1" applyProtection="1">
      <alignment horizontal="right" vertical="center"/>
    </xf>
    <xf numFmtId="4" fontId="18" fillId="0" borderId="11" xfId="0" applyNumberFormat="1" applyFont="1" applyFill="1" applyBorder="1" applyAlignment="1" applyProtection="1">
      <alignment horizontal="right" vertical="center"/>
    </xf>
    <xf numFmtId="4" fontId="19" fillId="3" borderId="23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center" vertical="center"/>
    </xf>
    <xf numFmtId="0" fontId="3" fillId="0" borderId="31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29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14" fontId="1" fillId="0" borderId="0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1" fillId="0" borderId="28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49" fontId="11" fillId="0" borderId="14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38" xfId="0" applyNumberFormat="1" applyFont="1" applyFill="1" applyBorder="1" applyAlignment="1" applyProtection="1">
      <alignment horizontal="left" vertical="center"/>
    </xf>
    <xf numFmtId="49" fontId="11" fillId="0" borderId="39" xfId="0" applyNumberFormat="1" applyFont="1" applyFill="1" applyBorder="1" applyAlignment="1" applyProtection="1">
      <alignment horizontal="left" vertical="center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11" fillId="0" borderId="40" xfId="0" applyNumberFormat="1" applyFont="1" applyFill="1" applyBorder="1" applyAlignment="1" applyProtection="1">
      <alignment horizontal="left" vertical="center"/>
    </xf>
    <xf numFmtId="49" fontId="11" fillId="0" borderId="36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7" xfId="0" applyNumberFormat="1" applyFont="1" applyFill="1" applyBorder="1" applyAlignment="1" applyProtection="1">
      <alignment horizontal="left" vertical="center"/>
    </xf>
    <xf numFmtId="49" fontId="10" fillId="3" borderId="35" xfId="0" applyNumberFormat="1" applyFont="1" applyFill="1" applyBorder="1" applyAlignment="1" applyProtection="1">
      <alignment horizontal="left" vertical="center"/>
    </xf>
    <xf numFmtId="0" fontId="10" fillId="3" borderId="34" xfId="0" applyNumberFormat="1" applyFont="1" applyFill="1" applyBorder="1" applyAlignment="1" applyProtection="1">
      <alignment horizontal="left" vertical="center"/>
    </xf>
    <xf numFmtId="49" fontId="10" fillId="0" borderId="35" xfId="0" applyNumberFormat="1" applyFont="1" applyFill="1" applyBorder="1" applyAlignment="1" applyProtection="1">
      <alignment horizontal="left" vertical="center"/>
    </xf>
    <xf numFmtId="0" fontId="10" fillId="0" borderId="23" xfId="0" applyNumberFormat="1" applyFont="1" applyFill="1" applyBorder="1" applyAlignment="1" applyProtection="1">
      <alignment horizontal="left" vertical="center"/>
    </xf>
    <xf numFmtId="49" fontId="11" fillId="0" borderId="35" xfId="0" applyNumberFormat="1" applyFont="1" applyFill="1" applyBorder="1" applyAlignment="1" applyProtection="1">
      <alignment horizontal="left" vertical="center"/>
    </xf>
    <xf numFmtId="0" fontId="11" fillId="0" borderId="23" xfId="0" applyNumberFormat="1" applyFont="1" applyFill="1" applyBorder="1" applyAlignment="1" applyProtection="1">
      <alignment horizontal="left" vertical="center"/>
    </xf>
    <xf numFmtId="49" fontId="8" fillId="0" borderId="34" xfId="0" applyNumberFormat="1" applyFont="1" applyFill="1" applyBorder="1" applyAlignment="1" applyProtection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</xf>
    <xf numFmtId="49" fontId="12" fillId="0" borderId="35" xfId="0" applyNumberFormat="1" applyFont="1" applyFill="1" applyBorder="1" applyAlignment="1" applyProtection="1">
      <alignment horizontal="left" vertical="center"/>
    </xf>
    <xf numFmtId="0" fontId="12" fillId="0" borderId="23" xfId="0" applyNumberFormat="1" applyFont="1" applyFill="1" applyBorder="1" applyAlignment="1" applyProtection="1">
      <alignment horizontal="left" vertical="center"/>
    </xf>
    <xf numFmtId="49" fontId="1" fillId="0" borderId="22" xfId="0" applyNumberFormat="1" applyFont="1" applyFill="1" applyBorder="1" applyAlignment="1" applyProtection="1">
      <alignment horizontal="left" vertical="center"/>
    </xf>
    <xf numFmtId="0" fontId="1" fillId="0" borderId="22" xfId="0" applyNumberFormat="1" applyFont="1" applyFill="1" applyBorder="1" applyAlignment="1" applyProtection="1">
      <alignment horizontal="left" vertical="center"/>
    </xf>
    <xf numFmtId="0" fontId="1" fillId="0" borderId="20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14" fontId="1" fillId="0" borderId="22" xfId="0" applyNumberFormat="1" applyFont="1" applyFill="1" applyBorder="1" applyAlignment="1" applyProtection="1">
      <alignment horizontal="left" vertical="center"/>
    </xf>
    <xf numFmtId="0" fontId="1" fillId="0" borderId="33" xfId="0" applyNumberFormat="1" applyFont="1" applyFill="1" applyBorder="1" applyAlignment="1" applyProtection="1">
      <alignment horizontal="left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49" fontId="1" fillId="0" borderId="19" xfId="0" applyNumberFormat="1" applyFont="1" applyFill="1" applyBorder="1" applyAlignment="1" applyProtection="1">
      <alignment horizontal="left" vertical="center"/>
    </xf>
    <xf numFmtId="4" fontId="10" fillId="0" borderId="43" xfId="0" applyNumberFormat="1" applyFont="1" applyFill="1" applyBorder="1" applyAlignment="1" applyProtection="1">
      <alignment horizontal="right" vertical="center"/>
    </xf>
    <xf numFmtId="0" fontId="10" fillId="0" borderId="24" xfId="0" applyNumberFormat="1" applyFont="1" applyFill="1" applyBorder="1" applyAlignment="1" applyProtection="1">
      <alignment horizontal="right" vertical="center"/>
    </xf>
    <xf numFmtId="0" fontId="10" fillId="0" borderId="44" xfId="0" applyNumberFormat="1" applyFont="1" applyFill="1" applyBorder="1" applyAlignment="1" applyProtection="1">
      <alignment horizontal="right" vertical="center"/>
    </xf>
    <xf numFmtId="49" fontId="10" fillId="0" borderId="25" xfId="0" applyNumberFormat="1" applyFont="1" applyFill="1" applyBorder="1" applyAlignment="1" applyProtection="1">
      <alignment horizontal="left" vertical="center"/>
    </xf>
    <xf numFmtId="0" fontId="10" fillId="0" borderId="25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left" vertical="center"/>
    </xf>
    <xf numFmtId="0" fontId="3" fillId="0" borderId="31" xfId="0" applyNumberFormat="1" applyFont="1" applyFill="1" applyBorder="1" applyAlignment="1" applyProtection="1">
      <alignment horizontal="left" vertical="center"/>
    </xf>
    <xf numFmtId="0" fontId="3" fillId="0" borderId="32" xfId="0" applyNumberFormat="1" applyFont="1" applyFill="1" applyBorder="1" applyAlignment="1" applyProtection="1">
      <alignment horizontal="left" vertical="center"/>
    </xf>
    <xf numFmtId="49" fontId="1" fillId="0" borderId="35" xfId="0" applyNumberFormat="1" applyFont="1" applyFill="1" applyBorder="1" applyAlignment="1" applyProtection="1">
      <alignment horizontal="left" vertical="center"/>
    </xf>
    <xf numFmtId="0" fontId="1" fillId="0" borderId="34" xfId="0" applyNumberFormat="1" applyFont="1" applyFill="1" applyBorder="1" applyAlignment="1" applyProtection="1">
      <alignment horizontal="left" vertical="center"/>
    </xf>
    <xf numFmtId="0" fontId="1" fillId="0" borderId="23" xfId="0" applyNumberFormat="1" applyFont="1" applyFill="1" applyBorder="1" applyAlignment="1" applyProtection="1">
      <alignment horizontal="left" vertical="center"/>
    </xf>
    <xf numFmtId="49" fontId="1" fillId="0" borderId="41" xfId="0" applyNumberFormat="1" applyFont="1" applyFill="1" applyBorder="1" applyAlignment="1" applyProtection="1">
      <alignment horizontal="left" vertical="center"/>
    </xf>
    <xf numFmtId="0" fontId="1" fillId="0" borderId="18" xfId="0" applyNumberFormat="1" applyFont="1" applyFill="1" applyBorder="1" applyAlignment="1" applyProtection="1">
      <alignment horizontal="left" vertical="center"/>
    </xf>
    <xf numFmtId="0" fontId="1" fillId="0" borderId="42" xfId="0" applyNumberFormat="1" applyFont="1" applyFill="1" applyBorder="1" applyAlignment="1" applyProtection="1">
      <alignment horizontal="left" vertical="center"/>
    </xf>
    <xf numFmtId="49" fontId="3" fillId="0" borderId="43" xfId="0" applyNumberFormat="1" applyFont="1" applyFill="1" applyBorder="1" applyAlignment="1" applyProtection="1">
      <alignment horizontal="left" vertical="center"/>
    </xf>
    <xf numFmtId="0" fontId="3" fillId="0" borderId="24" xfId="0" applyNumberFormat="1" applyFont="1" applyFill="1" applyBorder="1" applyAlignment="1" applyProtection="1">
      <alignment horizontal="left" vertical="center"/>
    </xf>
    <xf numFmtId="0" fontId="3" fillId="0" borderId="44" xfId="0" applyNumberFormat="1" applyFont="1" applyFill="1" applyBorder="1" applyAlignment="1" applyProtection="1">
      <alignment horizontal="left" vertical="center"/>
    </xf>
    <xf numFmtId="49" fontId="10" fillId="0" borderId="43" xfId="0" applyNumberFormat="1" applyFont="1" applyFill="1" applyBorder="1" applyAlignment="1" applyProtection="1">
      <alignment horizontal="left" vertical="center"/>
    </xf>
    <xf numFmtId="0" fontId="10" fillId="0" borderId="24" xfId="0" applyNumberFormat="1" applyFont="1" applyFill="1" applyBorder="1" applyAlignment="1" applyProtection="1">
      <alignment horizontal="left" vertical="center"/>
    </xf>
    <xf numFmtId="0" fontId="10" fillId="0" borderId="44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H31" sqref="H31"/>
    </sheetView>
  </sheetViews>
  <sheetFormatPr defaultColWidth="11.5703125" defaultRowHeight="12.75" x14ac:dyDescent="0.2"/>
  <cols>
    <col min="1" max="1" width="3.7109375" customWidth="1"/>
    <col min="2" max="2" width="6.85546875" customWidth="1"/>
    <col min="3" max="3" width="13.28515625" customWidth="1"/>
    <col min="4" max="4" width="75.28515625" customWidth="1"/>
    <col min="5" max="5" width="5.5703125" customWidth="1"/>
    <col min="6" max="6" width="12.85546875" customWidth="1"/>
    <col min="7" max="7" width="12" customWidth="1"/>
    <col min="8" max="10" width="14.28515625" customWidth="1"/>
    <col min="11" max="11" width="12.140625" customWidth="1"/>
  </cols>
  <sheetData>
    <row r="1" spans="1:10" ht="72.95" customHeight="1" x14ac:dyDescent="0.35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x14ac:dyDescent="0.2">
      <c r="A2" s="84" t="s">
        <v>1</v>
      </c>
      <c r="B2" s="85"/>
      <c r="C2" s="85"/>
      <c r="D2" s="86" t="s">
        <v>140</v>
      </c>
      <c r="E2" s="88" t="s">
        <v>32</v>
      </c>
      <c r="F2" s="85"/>
      <c r="G2" s="88"/>
      <c r="H2" s="85"/>
      <c r="I2" s="89" t="s">
        <v>46</v>
      </c>
      <c r="J2" s="89"/>
    </row>
    <row r="3" spans="1:10" x14ac:dyDescent="0.2">
      <c r="A3" s="81"/>
      <c r="B3" s="69"/>
      <c r="C3" s="69"/>
      <c r="D3" s="87"/>
      <c r="E3" s="69"/>
      <c r="F3" s="69"/>
      <c r="G3" s="69"/>
      <c r="H3" s="69"/>
      <c r="I3" s="69"/>
      <c r="J3" s="69"/>
    </row>
    <row r="4" spans="1:10" x14ac:dyDescent="0.2">
      <c r="A4" s="77" t="s">
        <v>2</v>
      </c>
      <c r="B4" s="69"/>
      <c r="C4" s="69"/>
      <c r="D4" s="67" t="s">
        <v>27</v>
      </c>
      <c r="E4" s="79" t="s">
        <v>33</v>
      </c>
      <c r="F4" s="69"/>
      <c r="G4" s="80"/>
      <c r="H4" s="69"/>
      <c r="I4" s="67" t="s">
        <v>47</v>
      </c>
      <c r="J4" s="67"/>
    </row>
    <row r="5" spans="1:10" x14ac:dyDescent="0.2">
      <c r="A5" s="81"/>
      <c r="B5" s="69"/>
      <c r="C5" s="69"/>
      <c r="D5" s="69"/>
      <c r="E5" s="69"/>
      <c r="F5" s="69"/>
      <c r="G5" s="69"/>
      <c r="H5" s="69"/>
      <c r="I5" s="69"/>
      <c r="J5" s="69"/>
    </row>
    <row r="6" spans="1:10" x14ac:dyDescent="0.2">
      <c r="A6" s="77" t="s">
        <v>3</v>
      </c>
      <c r="B6" s="69"/>
      <c r="C6" s="69"/>
      <c r="D6" s="67" t="s">
        <v>28</v>
      </c>
      <c r="E6" s="79" t="s">
        <v>34</v>
      </c>
      <c r="F6" s="69"/>
      <c r="G6" s="69"/>
      <c r="H6" s="69"/>
      <c r="I6" s="67" t="s">
        <v>48</v>
      </c>
      <c r="J6" s="67"/>
    </row>
    <row r="7" spans="1:10" x14ac:dyDescent="0.2">
      <c r="A7" s="81"/>
      <c r="B7" s="69"/>
      <c r="C7" s="69"/>
      <c r="D7" s="69"/>
      <c r="E7" s="69"/>
      <c r="F7" s="69"/>
      <c r="G7" s="69"/>
      <c r="H7" s="69"/>
      <c r="I7" s="69"/>
      <c r="J7" s="69"/>
    </row>
    <row r="8" spans="1:10" x14ac:dyDescent="0.2">
      <c r="A8" s="77" t="s">
        <v>4</v>
      </c>
      <c r="B8" s="69"/>
      <c r="C8" s="69"/>
      <c r="D8" s="67"/>
      <c r="E8" s="79" t="s">
        <v>35</v>
      </c>
      <c r="F8" s="69"/>
      <c r="G8" s="80">
        <v>43481</v>
      </c>
      <c r="H8" s="69"/>
      <c r="I8" s="67" t="s">
        <v>49</v>
      </c>
      <c r="J8" s="67"/>
    </row>
    <row r="9" spans="1:10" ht="13.5" thickBot="1" x14ac:dyDescent="0.25">
      <c r="A9" s="78"/>
      <c r="B9" s="68"/>
      <c r="C9" s="68"/>
      <c r="D9" s="68"/>
      <c r="E9" s="68"/>
      <c r="F9" s="68"/>
      <c r="G9" s="68"/>
      <c r="H9" s="68"/>
      <c r="I9" s="68"/>
      <c r="J9" s="68"/>
    </row>
    <row r="10" spans="1:10" x14ac:dyDescent="0.2">
      <c r="A10" s="1" t="s">
        <v>5</v>
      </c>
      <c r="B10" s="9" t="s">
        <v>18</v>
      </c>
      <c r="C10" s="9" t="s">
        <v>19</v>
      </c>
      <c r="D10" s="9" t="s">
        <v>29</v>
      </c>
      <c r="E10" s="9" t="s">
        <v>36</v>
      </c>
      <c r="F10" s="14" t="s">
        <v>40</v>
      </c>
      <c r="G10" s="17" t="s">
        <v>41</v>
      </c>
      <c r="H10" s="70" t="s">
        <v>43</v>
      </c>
      <c r="I10" s="71"/>
      <c r="J10" s="72"/>
    </row>
    <row r="11" spans="1:10" ht="15" customHeight="1" thickBot="1" x14ac:dyDescent="0.25">
      <c r="A11" s="2" t="s">
        <v>6</v>
      </c>
      <c r="B11" s="10" t="s">
        <v>6</v>
      </c>
      <c r="C11" s="10" t="s">
        <v>6</v>
      </c>
      <c r="D11" s="13" t="s">
        <v>30</v>
      </c>
      <c r="E11" s="10" t="s">
        <v>6</v>
      </c>
      <c r="F11" s="10" t="s">
        <v>6</v>
      </c>
      <c r="G11" s="18" t="s">
        <v>42</v>
      </c>
      <c r="H11" s="19" t="s">
        <v>44</v>
      </c>
      <c r="I11" s="20" t="s">
        <v>50</v>
      </c>
      <c r="J11" s="21" t="s">
        <v>51</v>
      </c>
    </row>
    <row r="12" spans="1:10" x14ac:dyDescent="0.2">
      <c r="A12" s="3"/>
      <c r="B12" s="11"/>
      <c r="C12" s="53" t="s">
        <v>113</v>
      </c>
      <c r="D12" s="73" t="s">
        <v>114</v>
      </c>
      <c r="E12" s="74"/>
      <c r="F12" s="74"/>
      <c r="G12" s="74"/>
      <c r="H12" s="24">
        <f>SUM(H13:H13)</f>
        <v>0</v>
      </c>
      <c r="I12" s="24">
        <f>SUM(I13:I13)</f>
        <v>0</v>
      </c>
      <c r="J12" s="24">
        <f>H12+I12</f>
        <v>0</v>
      </c>
    </row>
    <row r="13" spans="1:10" x14ac:dyDescent="0.2">
      <c r="A13" s="4" t="s">
        <v>7</v>
      </c>
      <c r="B13" s="4"/>
      <c r="C13" s="4" t="s">
        <v>111</v>
      </c>
      <c r="D13" s="4" t="s">
        <v>112</v>
      </c>
      <c r="E13" s="4" t="s">
        <v>37</v>
      </c>
      <c r="F13" s="15">
        <v>495.5</v>
      </c>
      <c r="G13" s="15"/>
      <c r="H13" s="15">
        <v>0</v>
      </c>
      <c r="I13" s="15">
        <f>J13</f>
        <v>0</v>
      </c>
      <c r="J13" s="15">
        <f>F13*G13</f>
        <v>0</v>
      </c>
    </row>
    <row r="14" spans="1:10" x14ac:dyDescent="0.2">
      <c r="A14" s="5"/>
      <c r="B14" s="12"/>
      <c r="C14" s="12" t="s">
        <v>20</v>
      </c>
      <c r="D14" s="75" t="s">
        <v>31</v>
      </c>
      <c r="E14" s="76"/>
      <c r="F14" s="76"/>
      <c r="G14" s="76"/>
      <c r="H14" s="25">
        <f>SUM(H15:H23)</f>
        <v>0</v>
      </c>
      <c r="I14" s="25">
        <f>SUM(I15:I24)</f>
        <v>0</v>
      </c>
      <c r="J14" s="25">
        <f>SUM(J15:J24)</f>
        <v>0</v>
      </c>
    </row>
    <row r="15" spans="1:10" ht="38.25" x14ac:dyDescent="0.2">
      <c r="A15" s="54" t="s">
        <v>8</v>
      </c>
      <c r="B15" s="4"/>
      <c r="C15" s="4" t="s">
        <v>21</v>
      </c>
      <c r="D15" s="58" t="s">
        <v>128</v>
      </c>
      <c r="E15" s="4" t="s">
        <v>37</v>
      </c>
      <c r="F15" s="15">
        <v>495.5</v>
      </c>
      <c r="G15" s="15"/>
      <c r="H15" s="15">
        <v>0</v>
      </c>
      <c r="I15" s="15">
        <f>J15</f>
        <v>0</v>
      </c>
      <c r="J15" s="15">
        <f t="shared" ref="J15:J23" si="0">F15*G15</f>
        <v>0</v>
      </c>
    </row>
    <row r="16" spans="1:10" x14ac:dyDescent="0.2">
      <c r="A16" s="54" t="s">
        <v>9</v>
      </c>
      <c r="B16" s="4"/>
      <c r="C16" s="4" t="s">
        <v>120</v>
      </c>
      <c r="D16" s="4" t="s">
        <v>121</v>
      </c>
      <c r="E16" s="4" t="s">
        <v>122</v>
      </c>
      <c r="F16" s="15">
        <v>4</v>
      </c>
      <c r="G16" s="15"/>
      <c r="H16" s="15">
        <v>0</v>
      </c>
      <c r="I16" s="15">
        <f>J16</f>
        <v>0</v>
      </c>
      <c r="J16" s="15">
        <f t="shared" si="0"/>
        <v>0</v>
      </c>
    </row>
    <row r="17" spans="1:10" x14ac:dyDescent="0.2">
      <c r="A17" s="54" t="s">
        <v>10</v>
      </c>
      <c r="B17" s="4"/>
      <c r="C17" s="4" t="s">
        <v>123</v>
      </c>
      <c r="D17" s="4" t="s">
        <v>124</v>
      </c>
      <c r="E17" s="4" t="s">
        <v>122</v>
      </c>
      <c r="F17" s="15">
        <v>7</v>
      </c>
      <c r="G17" s="15"/>
      <c r="H17" s="15">
        <v>0</v>
      </c>
      <c r="I17" s="15">
        <f t="shared" ref="I17:I22" si="1">J17-H17</f>
        <v>0</v>
      </c>
      <c r="J17" s="15">
        <f>F17*G17</f>
        <v>0</v>
      </c>
    </row>
    <row r="18" spans="1:10" x14ac:dyDescent="0.2">
      <c r="A18" s="54" t="s">
        <v>11</v>
      </c>
      <c r="B18" s="4"/>
      <c r="C18" s="4" t="s">
        <v>125</v>
      </c>
      <c r="D18" s="4" t="s">
        <v>118</v>
      </c>
      <c r="E18" s="4" t="s">
        <v>37</v>
      </c>
      <c r="F18" s="15">
        <v>203</v>
      </c>
      <c r="G18" s="15"/>
      <c r="H18" s="15">
        <v>0</v>
      </c>
      <c r="I18" s="15">
        <f t="shared" si="1"/>
        <v>0</v>
      </c>
      <c r="J18" s="15">
        <f t="shared" si="0"/>
        <v>0</v>
      </c>
    </row>
    <row r="19" spans="1:10" x14ac:dyDescent="0.2">
      <c r="A19" s="54" t="s">
        <v>141</v>
      </c>
      <c r="B19" s="4"/>
      <c r="C19" s="4" t="s">
        <v>126</v>
      </c>
      <c r="D19" s="55" t="s">
        <v>129</v>
      </c>
      <c r="E19" s="4" t="s">
        <v>37</v>
      </c>
      <c r="F19" s="15">
        <v>203</v>
      </c>
      <c r="G19" s="15"/>
      <c r="H19" s="15">
        <v>0</v>
      </c>
      <c r="I19" s="15">
        <f t="shared" si="1"/>
        <v>0</v>
      </c>
      <c r="J19" s="15">
        <f t="shared" si="0"/>
        <v>0</v>
      </c>
    </row>
    <row r="20" spans="1:10" x14ac:dyDescent="0.2">
      <c r="A20" s="54" t="s">
        <v>142</v>
      </c>
      <c r="B20" s="4"/>
      <c r="C20" s="4" t="s">
        <v>127</v>
      </c>
      <c r="D20" s="57" t="s">
        <v>116</v>
      </c>
      <c r="E20" s="54" t="s">
        <v>37</v>
      </c>
      <c r="F20" s="15">
        <v>203</v>
      </c>
      <c r="G20" s="15"/>
      <c r="H20" s="15">
        <v>0</v>
      </c>
      <c r="I20" s="15">
        <f t="shared" ref="I20" si="2">J20-H20</f>
        <v>0</v>
      </c>
      <c r="J20" s="15">
        <f t="shared" ref="J20" si="3">F20*G20</f>
        <v>0</v>
      </c>
    </row>
    <row r="21" spans="1:10" x14ac:dyDescent="0.2">
      <c r="A21" s="54" t="s">
        <v>12</v>
      </c>
      <c r="B21" s="4"/>
      <c r="C21" s="4" t="s">
        <v>22</v>
      </c>
      <c r="D21" s="4" t="s">
        <v>130</v>
      </c>
      <c r="E21" s="4" t="s">
        <v>38</v>
      </c>
      <c r="F21" s="15">
        <v>25</v>
      </c>
      <c r="G21" s="15"/>
      <c r="H21" s="15">
        <v>0</v>
      </c>
      <c r="I21" s="15">
        <f t="shared" si="1"/>
        <v>0</v>
      </c>
      <c r="J21" s="15">
        <f t="shared" si="0"/>
        <v>0</v>
      </c>
    </row>
    <row r="22" spans="1:10" x14ac:dyDescent="0.2">
      <c r="A22" s="54" t="s">
        <v>13</v>
      </c>
      <c r="B22" s="4"/>
      <c r="C22" s="4" t="s">
        <v>23</v>
      </c>
      <c r="D22" s="4" t="s">
        <v>131</v>
      </c>
      <c r="E22" s="4" t="s">
        <v>122</v>
      </c>
      <c r="F22" s="15">
        <v>8</v>
      </c>
      <c r="G22" s="15"/>
      <c r="H22" s="15">
        <v>0</v>
      </c>
      <c r="I22" s="15">
        <f t="shared" si="1"/>
        <v>0</v>
      </c>
      <c r="J22" s="15">
        <f t="shared" si="0"/>
        <v>0</v>
      </c>
    </row>
    <row r="23" spans="1:10" x14ac:dyDescent="0.2">
      <c r="A23" s="54" t="s">
        <v>14</v>
      </c>
      <c r="B23" s="4"/>
      <c r="C23" s="4" t="s">
        <v>132</v>
      </c>
      <c r="D23" s="4" t="s">
        <v>133</v>
      </c>
      <c r="E23" s="4" t="s">
        <v>134</v>
      </c>
      <c r="F23" s="15">
        <v>1</v>
      </c>
      <c r="G23" s="15"/>
      <c r="H23" s="15">
        <v>0</v>
      </c>
      <c r="I23" s="15">
        <f>J23</f>
        <v>0</v>
      </c>
      <c r="J23" s="15">
        <f t="shared" si="0"/>
        <v>0</v>
      </c>
    </row>
    <row r="24" spans="1:10" x14ac:dyDescent="0.2">
      <c r="A24" s="54" t="s">
        <v>15</v>
      </c>
      <c r="B24" s="4"/>
      <c r="C24" s="4" t="s">
        <v>135</v>
      </c>
      <c r="D24" s="4" t="s">
        <v>136</v>
      </c>
      <c r="E24" s="4" t="s">
        <v>134</v>
      </c>
      <c r="F24" s="15">
        <v>1</v>
      </c>
      <c r="G24" s="15"/>
      <c r="H24" s="15">
        <v>0</v>
      </c>
      <c r="I24" s="15">
        <f>J24</f>
        <v>0</v>
      </c>
      <c r="J24" s="15">
        <f t="shared" ref="J24" si="4">F24*G24</f>
        <v>0</v>
      </c>
    </row>
    <row r="25" spans="1:10" x14ac:dyDescent="0.2">
      <c r="A25" s="5"/>
      <c r="B25" s="66"/>
      <c r="C25" s="66" t="s">
        <v>24</v>
      </c>
      <c r="D25" s="75" t="s">
        <v>137</v>
      </c>
      <c r="E25" s="75"/>
      <c r="F25" s="75"/>
      <c r="G25" s="75"/>
      <c r="H25" s="25">
        <f>SUM(H26:H26)</f>
        <v>0</v>
      </c>
      <c r="I25" s="25">
        <f>SUM(I26:I26)</f>
        <v>0</v>
      </c>
      <c r="J25" s="25">
        <f>H25+I25</f>
        <v>0</v>
      </c>
    </row>
    <row r="26" spans="1:10" x14ac:dyDescent="0.2">
      <c r="A26" s="56" t="s">
        <v>115</v>
      </c>
      <c r="B26" s="6"/>
      <c r="C26" s="6" t="s">
        <v>25</v>
      </c>
      <c r="D26" s="6" t="s">
        <v>138</v>
      </c>
      <c r="E26" s="6" t="s">
        <v>39</v>
      </c>
      <c r="F26" s="16">
        <v>4.8</v>
      </c>
      <c r="G26" s="16"/>
      <c r="H26" s="16">
        <v>0</v>
      </c>
      <c r="I26" s="16">
        <f>J26</f>
        <v>0</v>
      </c>
      <c r="J26" s="16">
        <f>F26*G26</f>
        <v>0</v>
      </c>
    </row>
    <row r="27" spans="1:10" x14ac:dyDescent="0.2">
      <c r="A27" s="7"/>
      <c r="B27" s="7"/>
      <c r="C27" s="7"/>
      <c r="D27" s="7"/>
      <c r="E27" s="7"/>
      <c r="F27" s="7"/>
      <c r="G27" s="59" t="s">
        <v>45</v>
      </c>
      <c r="H27" s="26">
        <f>H12+H14+H25</f>
        <v>0</v>
      </c>
      <c r="I27" s="26">
        <f>I12+I14+I25</f>
        <v>0</v>
      </c>
      <c r="J27" s="26">
        <f>J12+J14+J25</f>
        <v>0</v>
      </c>
    </row>
    <row r="28" spans="1:10" ht="11.25" customHeight="1" x14ac:dyDescent="0.2">
      <c r="A28" s="8" t="s">
        <v>17</v>
      </c>
    </row>
    <row r="29" spans="1:10" ht="409.6" hidden="1" customHeight="1" x14ac:dyDescent="0.2">
      <c r="A29" s="67"/>
      <c r="B29" s="69"/>
      <c r="C29" s="69"/>
      <c r="D29" s="69"/>
      <c r="E29" s="69"/>
      <c r="F29" s="69"/>
      <c r="G29" s="69"/>
      <c r="H29" s="69"/>
      <c r="I29" s="69"/>
      <c r="J29" s="69"/>
    </row>
    <row r="30" spans="1:10" x14ac:dyDescent="0.2">
      <c r="A30" s="65"/>
    </row>
    <row r="31" spans="1:10" x14ac:dyDescent="0.2">
      <c r="A31" t="s">
        <v>117</v>
      </c>
    </row>
  </sheetData>
  <mergeCells count="30">
    <mergeCell ref="A1:J1"/>
    <mergeCell ref="A2:C3"/>
    <mergeCell ref="D2:D3"/>
    <mergeCell ref="E2:F3"/>
    <mergeCell ref="G2:H3"/>
    <mergeCell ref="I2:I3"/>
    <mergeCell ref="J2:J3"/>
    <mergeCell ref="J4:J5"/>
    <mergeCell ref="A6:C7"/>
    <mergeCell ref="D6:D7"/>
    <mergeCell ref="E6:F7"/>
    <mergeCell ref="G6:H7"/>
    <mergeCell ref="I6:I7"/>
    <mergeCell ref="J6:J7"/>
    <mergeCell ref="A4:C5"/>
    <mergeCell ref="D4:D5"/>
    <mergeCell ref="E4:F5"/>
    <mergeCell ref="G4:H5"/>
    <mergeCell ref="I4:I5"/>
    <mergeCell ref="J8:J9"/>
    <mergeCell ref="A29:J29"/>
    <mergeCell ref="H10:J10"/>
    <mergeCell ref="D12:G12"/>
    <mergeCell ref="D14:G14"/>
    <mergeCell ref="A8:C9"/>
    <mergeCell ref="D8:D9"/>
    <mergeCell ref="E8:F9"/>
    <mergeCell ref="G8:H9"/>
    <mergeCell ref="I8:I9"/>
    <mergeCell ref="D25:G25"/>
  </mergeCells>
  <pageMargins left="0.39400000000000002" right="0.39400000000000002" top="0.59099999999999997" bottom="0.59099999999999997" header="0.5" footer="0.5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C20" sqref="C20"/>
    </sheetView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2.85546875" customWidth="1"/>
    <col min="9" max="9" width="22.85546875" customWidth="1"/>
  </cols>
  <sheetData>
    <row r="1" spans="1:10" ht="72.95" customHeight="1" x14ac:dyDescent="0.2">
      <c r="A1" s="52"/>
      <c r="B1" s="27"/>
      <c r="C1" s="115" t="s">
        <v>67</v>
      </c>
      <c r="D1" s="116"/>
      <c r="E1" s="116"/>
      <c r="F1" s="116"/>
      <c r="G1" s="116"/>
      <c r="H1" s="116"/>
      <c r="I1" s="116"/>
    </row>
    <row r="2" spans="1:10" x14ac:dyDescent="0.2">
      <c r="A2" s="84" t="s">
        <v>1</v>
      </c>
      <c r="B2" s="85"/>
      <c r="C2" s="86" t="s">
        <v>139</v>
      </c>
      <c r="D2" s="117"/>
      <c r="E2" s="89" t="s">
        <v>46</v>
      </c>
      <c r="F2" s="89"/>
      <c r="G2" s="85"/>
      <c r="H2" s="89" t="s">
        <v>92</v>
      </c>
      <c r="I2" s="118"/>
      <c r="J2" s="22"/>
    </row>
    <row r="3" spans="1:10" x14ac:dyDescent="0.2">
      <c r="A3" s="81"/>
      <c r="B3" s="69"/>
      <c r="C3" s="87"/>
      <c r="D3" s="87"/>
      <c r="E3" s="69"/>
      <c r="F3" s="69"/>
      <c r="G3" s="69"/>
      <c r="H3" s="69"/>
      <c r="I3" s="110"/>
      <c r="J3" s="22"/>
    </row>
    <row r="4" spans="1:10" x14ac:dyDescent="0.2">
      <c r="A4" s="77" t="s">
        <v>2</v>
      </c>
      <c r="B4" s="69"/>
      <c r="C4" s="67" t="s">
        <v>27</v>
      </c>
      <c r="D4" s="69"/>
      <c r="E4" s="67" t="s">
        <v>47</v>
      </c>
      <c r="F4" s="67"/>
      <c r="G4" s="69"/>
      <c r="H4" s="67" t="s">
        <v>92</v>
      </c>
      <c r="I4" s="109"/>
      <c r="J4" s="22"/>
    </row>
    <row r="5" spans="1:10" x14ac:dyDescent="0.2">
      <c r="A5" s="81"/>
      <c r="B5" s="69"/>
      <c r="C5" s="69"/>
      <c r="D5" s="69"/>
      <c r="E5" s="69"/>
      <c r="F5" s="69"/>
      <c r="G5" s="69"/>
      <c r="H5" s="69"/>
      <c r="I5" s="110"/>
      <c r="J5" s="22"/>
    </row>
    <row r="6" spans="1:10" x14ac:dyDescent="0.2">
      <c r="A6" s="77" t="s">
        <v>3</v>
      </c>
      <c r="B6" s="69"/>
      <c r="C6" s="67" t="s">
        <v>28</v>
      </c>
      <c r="D6" s="69"/>
      <c r="E6" s="67" t="s">
        <v>48</v>
      </c>
      <c r="F6" s="67"/>
      <c r="G6" s="69"/>
      <c r="H6" s="67" t="s">
        <v>92</v>
      </c>
      <c r="I6" s="109"/>
      <c r="J6" s="22"/>
    </row>
    <row r="7" spans="1:10" x14ac:dyDescent="0.2">
      <c r="A7" s="81"/>
      <c r="B7" s="69"/>
      <c r="C7" s="69"/>
      <c r="D7" s="69"/>
      <c r="E7" s="69"/>
      <c r="F7" s="69"/>
      <c r="G7" s="69"/>
      <c r="H7" s="69"/>
      <c r="I7" s="110"/>
      <c r="J7" s="22"/>
    </row>
    <row r="8" spans="1:10" x14ac:dyDescent="0.2">
      <c r="A8" s="77" t="s">
        <v>33</v>
      </c>
      <c r="B8" s="69"/>
      <c r="C8" s="80"/>
      <c r="D8" s="69"/>
      <c r="E8" s="67" t="s">
        <v>34</v>
      </c>
      <c r="F8" s="69"/>
      <c r="G8" s="69"/>
      <c r="H8" s="79" t="s">
        <v>93</v>
      </c>
      <c r="I8" s="109" t="s">
        <v>16</v>
      </c>
      <c r="J8" s="22"/>
    </row>
    <row r="9" spans="1:10" x14ac:dyDescent="0.2">
      <c r="A9" s="81"/>
      <c r="B9" s="69"/>
      <c r="C9" s="69"/>
      <c r="D9" s="69"/>
      <c r="E9" s="69"/>
      <c r="F9" s="69"/>
      <c r="G9" s="69"/>
      <c r="H9" s="69"/>
      <c r="I9" s="110"/>
      <c r="J9" s="22"/>
    </row>
    <row r="10" spans="1:10" x14ac:dyDescent="0.2">
      <c r="A10" s="77" t="s">
        <v>4</v>
      </c>
      <c r="B10" s="69"/>
      <c r="C10" s="67"/>
      <c r="D10" s="69"/>
      <c r="E10" s="67" t="s">
        <v>49</v>
      </c>
      <c r="F10" s="67"/>
      <c r="G10" s="69"/>
      <c r="H10" s="79" t="s">
        <v>94</v>
      </c>
      <c r="I10" s="113"/>
      <c r="J10" s="22"/>
    </row>
    <row r="11" spans="1:10" x14ac:dyDescent="0.2">
      <c r="A11" s="111"/>
      <c r="B11" s="112"/>
      <c r="C11" s="112"/>
      <c r="D11" s="112"/>
      <c r="E11" s="112"/>
      <c r="F11" s="112"/>
      <c r="G11" s="112"/>
      <c r="H11" s="112"/>
      <c r="I11" s="114"/>
      <c r="J11" s="22"/>
    </row>
    <row r="12" spans="1:10" ht="23.45" customHeight="1" x14ac:dyDescent="0.2">
      <c r="A12" s="105" t="s">
        <v>52</v>
      </c>
      <c r="B12" s="106"/>
      <c r="C12" s="106"/>
      <c r="D12" s="106"/>
      <c r="E12" s="106"/>
      <c r="F12" s="106"/>
      <c r="G12" s="106"/>
      <c r="H12" s="106"/>
      <c r="I12" s="106"/>
    </row>
    <row r="13" spans="1:10" ht="26.45" customHeight="1" x14ac:dyDescent="0.2">
      <c r="A13" s="28" t="s">
        <v>53</v>
      </c>
      <c r="B13" s="107" t="s">
        <v>65</v>
      </c>
      <c r="C13" s="108"/>
      <c r="D13" s="28" t="s">
        <v>68</v>
      </c>
      <c r="E13" s="107" t="s">
        <v>77</v>
      </c>
      <c r="F13" s="108"/>
      <c r="G13" s="28" t="s">
        <v>78</v>
      </c>
      <c r="H13" s="107" t="s">
        <v>95</v>
      </c>
      <c r="I13" s="108"/>
      <c r="J13" s="22"/>
    </row>
    <row r="14" spans="1:10" ht="15.2" customHeight="1" x14ac:dyDescent="0.2">
      <c r="A14" s="29" t="s">
        <v>54</v>
      </c>
      <c r="B14" s="33" t="s">
        <v>66</v>
      </c>
      <c r="C14" s="37">
        <f>SUM('Stavební rozpočet'!H27)</f>
        <v>0</v>
      </c>
      <c r="D14" s="103" t="s">
        <v>69</v>
      </c>
      <c r="E14" s="104"/>
      <c r="F14" s="60" t="s">
        <v>119</v>
      </c>
      <c r="G14" s="103" t="s">
        <v>79</v>
      </c>
      <c r="H14" s="104"/>
      <c r="I14" s="37">
        <f>VORN!I21</f>
        <v>0</v>
      </c>
      <c r="J14" s="22"/>
    </row>
    <row r="15" spans="1:10" ht="15.2" customHeight="1" x14ac:dyDescent="0.2">
      <c r="A15" s="30"/>
      <c r="B15" s="33" t="s">
        <v>50</v>
      </c>
      <c r="C15" s="37">
        <f>SUM('Stavební rozpočet'!I27)</f>
        <v>0</v>
      </c>
      <c r="D15" s="103" t="s">
        <v>70</v>
      </c>
      <c r="E15" s="104"/>
      <c r="F15" s="60" t="s">
        <v>119</v>
      </c>
      <c r="G15" s="103" t="s">
        <v>80</v>
      </c>
      <c r="H15" s="104"/>
      <c r="I15" s="37">
        <f>VORN!I22</f>
        <v>0</v>
      </c>
      <c r="J15" s="22"/>
    </row>
    <row r="16" spans="1:10" ht="15.2" customHeight="1" x14ac:dyDescent="0.2">
      <c r="A16" s="29" t="s">
        <v>55</v>
      </c>
      <c r="B16" s="33" t="s">
        <v>66</v>
      </c>
      <c r="C16" s="60" t="s">
        <v>119</v>
      </c>
      <c r="D16" s="103" t="s">
        <v>71</v>
      </c>
      <c r="E16" s="104"/>
      <c r="F16" s="60" t="s">
        <v>119</v>
      </c>
      <c r="G16" s="103" t="s">
        <v>81</v>
      </c>
      <c r="H16" s="104"/>
      <c r="I16" s="60" t="s">
        <v>119</v>
      </c>
      <c r="J16" s="22"/>
    </row>
    <row r="17" spans="1:10" ht="15.2" customHeight="1" x14ac:dyDescent="0.2">
      <c r="A17" s="30"/>
      <c r="B17" s="33" t="s">
        <v>50</v>
      </c>
      <c r="C17" s="60" t="s">
        <v>119</v>
      </c>
      <c r="D17" s="103"/>
      <c r="E17" s="104"/>
      <c r="F17" s="38"/>
      <c r="G17" s="103" t="s">
        <v>82</v>
      </c>
      <c r="H17" s="104"/>
      <c r="I17" s="60" t="s">
        <v>119</v>
      </c>
      <c r="J17" s="22"/>
    </row>
    <row r="18" spans="1:10" ht="15.2" customHeight="1" x14ac:dyDescent="0.2">
      <c r="A18" s="29" t="s">
        <v>56</v>
      </c>
      <c r="B18" s="33" t="s">
        <v>66</v>
      </c>
      <c r="C18" s="60" t="s">
        <v>119</v>
      </c>
      <c r="D18" s="103"/>
      <c r="E18" s="104"/>
      <c r="F18" s="38"/>
      <c r="G18" s="103" t="s">
        <v>83</v>
      </c>
      <c r="H18" s="104"/>
      <c r="I18" s="60" t="s">
        <v>119</v>
      </c>
      <c r="J18" s="22"/>
    </row>
    <row r="19" spans="1:10" ht="15.2" customHeight="1" x14ac:dyDescent="0.2">
      <c r="A19" s="30"/>
      <c r="B19" s="33" t="s">
        <v>50</v>
      </c>
      <c r="C19" s="60" t="s">
        <v>119</v>
      </c>
      <c r="D19" s="103"/>
      <c r="E19" s="104"/>
      <c r="F19" s="38"/>
      <c r="G19" s="103" t="s">
        <v>84</v>
      </c>
      <c r="H19" s="104"/>
      <c r="I19" s="60" t="s">
        <v>119</v>
      </c>
      <c r="J19" s="22"/>
    </row>
    <row r="20" spans="1:10" ht="15.2" customHeight="1" x14ac:dyDescent="0.2">
      <c r="A20" s="101" t="s">
        <v>57</v>
      </c>
      <c r="B20" s="102"/>
      <c r="C20" s="60" t="s">
        <v>119</v>
      </c>
      <c r="D20" s="103"/>
      <c r="E20" s="104"/>
      <c r="F20" s="38"/>
      <c r="G20" s="103"/>
      <c r="H20" s="104"/>
      <c r="I20" s="38"/>
      <c r="J20" s="22"/>
    </row>
    <row r="21" spans="1:10" ht="15.2" customHeight="1" x14ac:dyDescent="0.2">
      <c r="A21" s="101" t="s">
        <v>58</v>
      </c>
      <c r="B21" s="102"/>
      <c r="C21" s="60" t="s">
        <v>119</v>
      </c>
      <c r="D21" s="103"/>
      <c r="E21" s="104"/>
      <c r="F21" s="38"/>
      <c r="G21" s="103"/>
      <c r="H21" s="104"/>
      <c r="I21" s="38"/>
      <c r="J21" s="22"/>
    </row>
    <row r="22" spans="1:10" ht="16.7" customHeight="1" x14ac:dyDescent="0.2">
      <c r="A22" s="101" t="s">
        <v>59</v>
      </c>
      <c r="B22" s="102"/>
      <c r="C22" s="37">
        <f>SUM(C14:C21)</f>
        <v>0</v>
      </c>
      <c r="D22" s="101" t="s">
        <v>72</v>
      </c>
      <c r="E22" s="102"/>
      <c r="F22" s="60" t="s">
        <v>119</v>
      </c>
      <c r="G22" s="101" t="s">
        <v>85</v>
      </c>
      <c r="H22" s="102"/>
      <c r="I22" s="37">
        <f>SUM(I14:I21)</f>
        <v>0</v>
      </c>
      <c r="J22" s="22"/>
    </row>
    <row r="23" spans="1:10" ht="15.2" customHeight="1" x14ac:dyDescent="0.2">
      <c r="A23" s="7"/>
      <c r="B23" s="7"/>
      <c r="C23" s="35"/>
      <c r="D23" s="101" t="s">
        <v>73</v>
      </c>
      <c r="E23" s="102"/>
      <c r="F23" s="61" t="s">
        <v>119</v>
      </c>
      <c r="G23" s="101" t="s">
        <v>86</v>
      </c>
      <c r="H23" s="102"/>
      <c r="I23" s="37">
        <v>0</v>
      </c>
      <c r="J23" s="22"/>
    </row>
    <row r="24" spans="1:10" ht="15.2" customHeight="1" x14ac:dyDescent="0.2">
      <c r="D24" s="7"/>
      <c r="E24" s="7"/>
      <c r="F24" s="39"/>
      <c r="G24" s="101" t="s">
        <v>87</v>
      </c>
      <c r="H24" s="102"/>
      <c r="I24" s="37">
        <v>0</v>
      </c>
      <c r="J24" s="22"/>
    </row>
    <row r="25" spans="1:10" ht="15.2" customHeight="1" x14ac:dyDescent="0.2">
      <c r="F25" s="40"/>
      <c r="G25" s="101" t="s">
        <v>88</v>
      </c>
      <c r="H25" s="102"/>
      <c r="I25" s="37">
        <v>0</v>
      </c>
      <c r="J25" s="22"/>
    </row>
    <row r="26" spans="1:10" x14ac:dyDescent="0.2">
      <c r="A26" s="27"/>
      <c r="B26" s="27"/>
      <c r="C26" s="27"/>
      <c r="G26" s="7"/>
      <c r="H26" s="7"/>
      <c r="I26" s="7"/>
    </row>
    <row r="27" spans="1:10" ht="15.2" customHeight="1" x14ac:dyDescent="0.2">
      <c r="A27" s="99" t="s">
        <v>60</v>
      </c>
      <c r="B27" s="100"/>
      <c r="C27" s="64" t="s">
        <v>119</v>
      </c>
      <c r="D27" s="36"/>
      <c r="E27" s="27"/>
      <c r="F27" s="27"/>
      <c r="G27" s="27"/>
      <c r="H27" s="27"/>
      <c r="I27" s="27"/>
    </row>
    <row r="28" spans="1:10" ht="15.2" customHeight="1" x14ac:dyDescent="0.2">
      <c r="A28" s="99" t="s">
        <v>61</v>
      </c>
      <c r="B28" s="100"/>
      <c r="C28" s="41">
        <f>SUM(C22+I22)</f>
        <v>0</v>
      </c>
      <c r="D28" s="99" t="s">
        <v>74</v>
      </c>
      <c r="E28" s="100"/>
      <c r="F28" s="41">
        <f>ROUND(C28*(15/100),2)</f>
        <v>0</v>
      </c>
      <c r="G28" s="99" t="s">
        <v>89</v>
      </c>
      <c r="H28" s="100"/>
      <c r="I28" s="41">
        <f>SUM(C27:C29)</f>
        <v>0</v>
      </c>
      <c r="J28" s="22"/>
    </row>
    <row r="29" spans="1:10" ht="15.2" customHeight="1" x14ac:dyDescent="0.2">
      <c r="A29" s="99" t="s">
        <v>62</v>
      </c>
      <c r="B29" s="100"/>
      <c r="C29" s="64" t="s">
        <v>119</v>
      </c>
      <c r="D29" s="99" t="s">
        <v>75</v>
      </c>
      <c r="E29" s="100"/>
      <c r="F29" s="64" t="s">
        <v>119</v>
      </c>
      <c r="G29" s="99" t="s">
        <v>90</v>
      </c>
      <c r="H29" s="100"/>
      <c r="I29" s="64">
        <f>I28+F28</f>
        <v>0</v>
      </c>
      <c r="J29" s="22"/>
    </row>
    <row r="30" spans="1:10" x14ac:dyDescent="0.2">
      <c r="A30" s="31"/>
      <c r="B30" s="31"/>
      <c r="C30" s="31"/>
      <c r="D30" s="31"/>
      <c r="E30" s="31"/>
      <c r="F30" s="31"/>
      <c r="G30" s="31"/>
      <c r="H30" s="31"/>
      <c r="I30" s="31"/>
    </row>
    <row r="31" spans="1:10" ht="14.45" customHeight="1" x14ac:dyDescent="0.2">
      <c r="A31" s="96" t="s">
        <v>63</v>
      </c>
      <c r="B31" s="97"/>
      <c r="C31" s="98"/>
      <c r="D31" s="96" t="s">
        <v>76</v>
      </c>
      <c r="E31" s="97"/>
      <c r="F31" s="98"/>
      <c r="G31" s="96" t="s">
        <v>91</v>
      </c>
      <c r="H31" s="97"/>
      <c r="I31" s="98"/>
      <c r="J31" s="23"/>
    </row>
    <row r="32" spans="1:10" ht="14.45" customHeight="1" x14ac:dyDescent="0.2">
      <c r="A32" s="90"/>
      <c r="B32" s="91"/>
      <c r="C32" s="92"/>
      <c r="D32" s="90" t="s">
        <v>108</v>
      </c>
      <c r="E32" s="91"/>
      <c r="F32" s="92"/>
      <c r="G32" s="90"/>
      <c r="H32" s="91"/>
      <c r="I32" s="92"/>
      <c r="J32" s="23"/>
    </row>
    <row r="33" spans="1:10" ht="14.45" customHeight="1" x14ac:dyDescent="0.2">
      <c r="A33" s="90"/>
      <c r="B33" s="91"/>
      <c r="C33" s="92"/>
      <c r="D33" s="90" t="s">
        <v>109</v>
      </c>
      <c r="E33" s="91"/>
      <c r="F33" s="92"/>
      <c r="G33" s="90"/>
      <c r="H33" s="91"/>
      <c r="I33" s="92"/>
      <c r="J33" s="23"/>
    </row>
    <row r="34" spans="1:10" ht="14.45" customHeight="1" x14ac:dyDescent="0.2">
      <c r="A34" s="90"/>
      <c r="B34" s="91"/>
      <c r="C34" s="92"/>
      <c r="D34" s="90" t="s">
        <v>110</v>
      </c>
      <c r="E34" s="91"/>
      <c r="F34" s="92"/>
      <c r="G34" s="90"/>
      <c r="H34" s="91"/>
      <c r="I34" s="92"/>
      <c r="J34" s="23"/>
    </row>
    <row r="35" spans="1:10" ht="14.45" customHeight="1" x14ac:dyDescent="0.2">
      <c r="A35" s="93" t="s">
        <v>64</v>
      </c>
      <c r="B35" s="94"/>
      <c r="C35" s="95"/>
      <c r="D35" s="93" t="s">
        <v>64</v>
      </c>
      <c r="E35" s="94"/>
      <c r="F35" s="95"/>
      <c r="G35" s="93" t="s">
        <v>64</v>
      </c>
      <c r="H35" s="94"/>
      <c r="I35" s="95"/>
      <c r="J35" s="23"/>
    </row>
    <row r="36" spans="1:10" ht="11.25" customHeight="1" x14ac:dyDescent="0.2">
      <c r="A36" s="32" t="s">
        <v>17</v>
      </c>
      <c r="B36" s="34"/>
      <c r="C36" s="34"/>
      <c r="D36" s="34"/>
      <c r="E36" s="34"/>
      <c r="F36" s="34"/>
      <c r="G36" s="34"/>
      <c r="H36" s="34"/>
      <c r="I36" s="34"/>
    </row>
    <row r="37" spans="1:10" ht="409.6" hidden="1" customHeight="1" x14ac:dyDescent="0.2">
      <c r="A37" s="67"/>
      <c r="B37" s="69"/>
      <c r="C37" s="69"/>
      <c r="D37" s="69"/>
      <c r="E37" s="69"/>
      <c r="F37" s="69"/>
      <c r="G37" s="69"/>
      <c r="H37" s="69"/>
      <c r="I37" s="69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ageMargins left="0.39400000000000002" right="0.39400000000000002" top="0.59099999999999997" bottom="0.59099999999999997" header="0.5" footer="0.5"/>
  <pageSetup paperSize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opLeftCell="A10" workbookViewId="0">
      <selection activeCell="F21" sqref="F21"/>
    </sheetView>
  </sheetViews>
  <sheetFormatPr defaultColWidth="11.5703125" defaultRowHeight="12.75" x14ac:dyDescent="0.2"/>
  <cols>
    <col min="1" max="1" width="9.140625" customWidth="1"/>
    <col min="2" max="2" width="12.85546875" customWidth="1"/>
    <col min="3" max="3" width="22.85546875" customWidth="1"/>
    <col min="4" max="4" width="10" customWidth="1"/>
    <col min="5" max="5" width="14" customWidth="1"/>
    <col min="6" max="6" width="22.85546875" customWidth="1"/>
    <col min="7" max="7" width="9.140625" customWidth="1"/>
    <col min="8" max="8" width="17.140625" customWidth="1"/>
    <col min="9" max="9" width="22.85546875" customWidth="1"/>
  </cols>
  <sheetData>
    <row r="1" spans="1:10" ht="72.95" customHeight="1" x14ac:dyDescent="0.2">
      <c r="A1" s="52"/>
      <c r="B1" s="27"/>
      <c r="C1" s="115" t="s">
        <v>104</v>
      </c>
      <c r="D1" s="116"/>
      <c r="E1" s="116"/>
      <c r="F1" s="116"/>
      <c r="G1" s="116"/>
      <c r="H1" s="116"/>
      <c r="I1" s="116"/>
    </row>
    <row r="2" spans="1:10" x14ac:dyDescent="0.2">
      <c r="A2" s="84" t="s">
        <v>1</v>
      </c>
      <c r="B2" s="85"/>
      <c r="C2" s="86" t="s">
        <v>26</v>
      </c>
      <c r="D2" s="117"/>
      <c r="E2" s="89" t="s">
        <v>46</v>
      </c>
      <c r="F2" s="89"/>
      <c r="G2" s="85"/>
      <c r="H2" s="89" t="s">
        <v>92</v>
      </c>
      <c r="I2" s="118"/>
      <c r="J2" s="22"/>
    </row>
    <row r="3" spans="1:10" x14ac:dyDescent="0.2">
      <c r="A3" s="81"/>
      <c r="B3" s="69"/>
      <c r="C3" s="87"/>
      <c r="D3" s="87"/>
      <c r="E3" s="69"/>
      <c r="F3" s="69"/>
      <c r="G3" s="69"/>
      <c r="H3" s="69"/>
      <c r="I3" s="110"/>
      <c r="J3" s="22"/>
    </row>
    <row r="4" spans="1:10" x14ac:dyDescent="0.2">
      <c r="A4" s="77" t="s">
        <v>2</v>
      </c>
      <c r="B4" s="69"/>
      <c r="C4" s="67" t="s">
        <v>27</v>
      </c>
      <c r="D4" s="69"/>
      <c r="E4" s="67" t="s">
        <v>47</v>
      </c>
      <c r="F4" s="67"/>
      <c r="G4" s="69"/>
      <c r="H4" s="67" t="s">
        <v>92</v>
      </c>
      <c r="I4" s="109"/>
      <c r="J4" s="22"/>
    </row>
    <row r="5" spans="1:10" x14ac:dyDescent="0.2">
      <c r="A5" s="81"/>
      <c r="B5" s="69"/>
      <c r="C5" s="69"/>
      <c r="D5" s="69"/>
      <c r="E5" s="69"/>
      <c r="F5" s="69"/>
      <c r="G5" s="69"/>
      <c r="H5" s="69"/>
      <c r="I5" s="110"/>
      <c r="J5" s="22"/>
    </row>
    <row r="6" spans="1:10" x14ac:dyDescent="0.2">
      <c r="A6" s="77" t="s">
        <v>3</v>
      </c>
      <c r="B6" s="69"/>
      <c r="C6" s="67" t="s">
        <v>28</v>
      </c>
      <c r="D6" s="69"/>
      <c r="E6" s="67" t="s">
        <v>48</v>
      </c>
      <c r="F6" s="67"/>
      <c r="G6" s="69"/>
      <c r="H6" s="67" t="s">
        <v>92</v>
      </c>
      <c r="I6" s="109"/>
      <c r="J6" s="22"/>
    </row>
    <row r="7" spans="1:10" x14ac:dyDescent="0.2">
      <c r="A7" s="81"/>
      <c r="B7" s="69"/>
      <c r="C7" s="69"/>
      <c r="D7" s="69"/>
      <c r="E7" s="69"/>
      <c r="F7" s="69"/>
      <c r="G7" s="69"/>
      <c r="H7" s="69"/>
      <c r="I7" s="110"/>
      <c r="J7" s="22"/>
    </row>
    <row r="8" spans="1:10" x14ac:dyDescent="0.2">
      <c r="A8" s="77" t="s">
        <v>33</v>
      </c>
      <c r="B8" s="69"/>
      <c r="C8" s="80">
        <v>42880</v>
      </c>
      <c r="D8" s="69"/>
      <c r="E8" s="67" t="s">
        <v>34</v>
      </c>
      <c r="F8" s="69"/>
      <c r="G8" s="69"/>
      <c r="H8" s="79" t="s">
        <v>93</v>
      </c>
      <c r="I8" s="109" t="s">
        <v>16</v>
      </c>
      <c r="J8" s="22"/>
    </row>
    <row r="9" spans="1:10" x14ac:dyDescent="0.2">
      <c r="A9" s="81"/>
      <c r="B9" s="69"/>
      <c r="C9" s="69"/>
      <c r="D9" s="69"/>
      <c r="E9" s="69"/>
      <c r="F9" s="69"/>
      <c r="G9" s="69"/>
      <c r="H9" s="69"/>
      <c r="I9" s="110"/>
      <c r="J9" s="22"/>
    </row>
    <row r="10" spans="1:10" x14ac:dyDescent="0.2">
      <c r="A10" s="77" t="s">
        <v>4</v>
      </c>
      <c r="B10" s="69"/>
      <c r="C10" s="67"/>
      <c r="D10" s="69"/>
      <c r="E10" s="67" t="s">
        <v>49</v>
      </c>
      <c r="F10" s="67"/>
      <c r="G10" s="69"/>
      <c r="H10" s="79" t="s">
        <v>94</v>
      </c>
      <c r="I10" s="113">
        <v>42880</v>
      </c>
      <c r="J10" s="22"/>
    </row>
    <row r="11" spans="1:10" x14ac:dyDescent="0.2">
      <c r="A11" s="111"/>
      <c r="B11" s="112"/>
      <c r="C11" s="112"/>
      <c r="D11" s="112"/>
      <c r="E11" s="112"/>
      <c r="F11" s="112"/>
      <c r="G11" s="112"/>
      <c r="H11" s="112"/>
      <c r="I11" s="114"/>
      <c r="J11" s="22"/>
    </row>
    <row r="12" spans="1:10" x14ac:dyDescent="0.2">
      <c r="A12" s="7"/>
      <c r="B12" s="7"/>
      <c r="C12" s="7"/>
      <c r="D12" s="7"/>
      <c r="E12" s="7"/>
      <c r="F12" s="7"/>
      <c r="G12" s="7"/>
      <c r="H12" s="7"/>
      <c r="I12" s="7"/>
    </row>
    <row r="13" spans="1:10" ht="15.2" customHeight="1" x14ac:dyDescent="0.2">
      <c r="A13" s="122" t="s">
        <v>96</v>
      </c>
      <c r="B13" s="123"/>
      <c r="C13" s="123"/>
      <c r="D13" s="123"/>
      <c r="E13" s="123"/>
      <c r="F13" s="43"/>
      <c r="G13" s="43"/>
      <c r="H13" s="43"/>
      <c r="I13" s="43"/>
    </row>
    <row r="14" spans="1:10" x14ac:dyDescent="0.2">
      <c r="A14" s="124" t="s">
        <v>97</v>
      </c>
      <c r="B14" s="125"/>
      <c r="C14" s="125"/>
      <c r="D14" s="125"/>
      <c r="E14" s="126"/>
      <c r="F14" s="44" t="s">
        <v>105</v>
      </c>
      <c r="G14" s="44" t="s">
        <v>106</v>
      </c>
      <c r="H14" s="44" t="s">
        <v>107</v>
      </c>
      <c r="I14" s="44" t="s">
        <v>105</v>
      </c>
      <c r="J14" s="23"/>
    </row>
    <row r="15" spans="1:10" x14ac:dyDescent="0.2">
      <c r="A15" s="127" t="s">
        <v>69</v>
      </c>
      <c r="B15" s="128"/>
      <c r="C15" s="128"/>
      <c r="D15" s="128"/>
      <c r="E15" s="129"/>
      <c r="F15" s="62" t="s">
        <v>119</v>
      </c>
      <c r="G15" s="48"/>
      <c r="H15" s="48"/>
      <c r="I15" s="45" t="str">
        <f>F15</f>
        <v>x</v>
      </c>
      <c r="J15" s="22"/>
    </row>
    <row r="16" spans="1:10" x14ac:dyDescent="0.2">
      <c r="A16" s="127" t="s">
        <v>70</v>
      </c>
      <c r="B16" s="128"/>
      <c r="C16" s="128"/>
      <c r="D16" s="128"/>
      <c r="E16" s="129"/>
      <c r="F16" s="62" t="s">
        <v>119</v>
      </c>
      <c r="G16" s="48"/>
      <c r="H16" s="48"/>
      <c r="I16" s="45" t="str">
        <f>F16</f>
        <v>x</v>
      </c>
      <c r="J16" s="22"/>
    </row>
    <row r="17" spans="1:10" x14ac:dyDescent="0.2">
      <c r="A17" s="130" t="s">
        <v>71</v>
      </c>
      <c r="B17" s="131"/>
      <c r="C17" s="131"/>
      <c r="D17" s="131"/>
      <c r="E17" s="132"/>
      <c r="F17" s="63" t="s">
        <v>119</v>
      </c>
      <c r="G17" s="49"/>
      <c r="H17" s="49"/>
      <c r="I17" s="46" t="str">
        <f>F17</f>
        <v>x</v>
      </c>
      <c r="J17" s="22"/>
    </row>
    <row r="18" spans="1:10" x14ac:dyDescent="0.2">
      <c r="A18" s="133" t="s">
        <v>98</v>
      </c>
      <c r="B18" s="134"/>
      <c r="C18" s="134"/>
      <c r="D18" s="134"/>
      <c r="E18" s="135"/>
      <c r="F18" s="47"/>
      <c r="G18" s="50"/>
      <c r="H18" s="50"/>
      <c r="I18" s="51">
        <f>SUM(I15:I17)</f>
        <v>0</v>
      </c>
      <c r="J18" s="23"/>
    </row>
    <row r="19" spans="1:10" x14ac:dyDescent="0.2">
      <c r="A19" s="42"/>
      <c r="B19" s="42"/>
      <c r="C19" s="42"/>
      <c r="D19" s="42"/>
      <c r="E19" s="42"/>
      <c r="F19" s="42"/>
      <c r="G19" s="42"/>
      <c r="H19" s="42"/>
      <c r="I19" s="42"/>
    </row>
    <row r="20" spans="1:10" x14ac:dyDescent="0.2">
      <c r="A20" s="124" t="s">
        <v>95</v>
      </c>
      <c r="B20" s="125"/>
      <c r="C20" s="125"/>
      <c r="D20" s="125"/>
      <c r="E20" s="126"/>
      <c r="F20" s="44" t="s">
        <v>105</v>
      </c>
      <c r="G20" s="44" t="s">
        <v>106</v>
      </c>
      <c r="H20" s="44" t="s">
        <v>107</v>
      </c>
      <c r="I20" s="44" t="s">
        <v>105</v>
      </c>
      <c r="J20" s="23"/>
    </row>
    <row r="21" spans="1:10" x14ac:dyDescent="0.2">
      <c r="A21" s="127" t="s">
        <v>79</v>
      </c>
      <c r="B21" s="128"/>
      <c r="C21" s="128"/>
      <c r="D21" s="128"/>
      <c r="E21" s="129"/>
      <c r="F21" s="45">
        <v>0</v>
      </c>
      <c r="G21" s="48"/>
      <c r="H21" s="48"/>
      <c r="I21" s="45">
        <f t="shared" ref="I21:I26" si="0">F21</f>
        <v>0</v>
      </c>
      <c r="J21" s="22"/>
    </row>
    <row r="22" spans="1:10" x14ac:dyDescent="0.2">
      <c r="A22" s="127" t="s">
        <v>80</v>
      </c>
      <c r="B22" s="128"/>
      <c r="C22" s="128"/>
      <c r="D22" s="128"/>
      <c r="E22" s="129"/>
      <c r="F22" s="45">
        <v>0</v>
      </c>
      <c r="G22" s="48"/>
      <c r="H22" s="48"/>
      <c r="I22" s="45">
        <f t="shared" si="0"/>
        <v>0</v>
      </c>
      <c r="J22" s="22"/>
    </row>
    <row r="23" spans="1:10" x14ac:dyDescent="0.2">
      <c r="A23" s="127" t="s">
        <v>81</v>
      </c>
      <c r="B23" s="128"/>
      <c r="C23" s="128"/>
      <c r="D23" s="128"/>
      <c r="E23" s="129"/>
      <c r="F23" s="62" t="s">
        <v>119</v>
      </c>
      <c r="G23" s="48"/>
      <c r="H23" s="48"/>
      <c r="I23" s="45" t="str">
        <f t="shared" si="0"/>
        <v>x</v>
      </c>
      <c r="J23" s="22"/>
    </row>
    <row r="24" spans="1:10" x14ac:dyDescent="0.2">
      <c r="A24" s="127" t="s">
        <v>82</v>
      </c>
      <c r="B24" s="128"/>
      <c r="C24" s="128"/>
      <c r="D24" s="128"/>
      <c r="E24" s="129"/>
      <c r="F24" s="62" t="s">
        <v>119</v>
      </c>
      <c r="G24" s="48"/>
      <c r="H24" s="48"/>
      <c r="I24" s="45" t="str">
        <f t="shared" si="0"/>
        <v>x</v>
      </c>
      <c r="J24" s="22"/>
    </row>
    <row r="25" spans="1:10" x14ac:dyDescent="0.2">
      <c r="A25" s="127" t="s">
        <v>83</v>
      </c>
      <c r="B25" s="128"/>
      <c r="C25" s="128"/>
      <c r="D25" s="128"/>
      <c r="E25" s="129"/>
      <c r="F25" s="62" t="s">
        <v>119</v>
      </c>
      <c r="G25" s="48"/>
      <c r="H25" s="48"/>
      <c r="I25" s="45" t="str">
        <f t="shared" si="0"/>
        <v>x</v>
      </c>
      <c r="J25" s="22"/>
    </row>
    <row r="26" spans="1:10" x14ac:dyDescent="0.2">
      <c r="A26" s="130" t="s">
        <v>84</v>
      </c>
      <c r="B26" s="131"/>
      <c r="C26" s="131"/>
      <c r="D26" s="131"/>
      <c r="E26" s="132"/>
      <c r="F26" s="63" t="s">
        <v>119</v>
      </c>
      <c r="G26" s="49"/>
      <c r="H26" s="49"/>
      <c r="I26" s="46" t="str">
        <f t="shared" si="0"/>
        <v>x</v>
      </c>
      <c r="J26" s="22"/>
    </row>
    <row r="27" spans="1:10" x14ac:dyDescent="0.2">
      <c r="A27" s="133" t="s">
        <v>99</v>
      </c>
      <c r="B27" s="134"/>
      <c r="C27" s="134"/>
      <c r="D27" s="134"/>
      <c r="E27" s="135"/>
      <c r="F27" s="47"/>
      <c r="G27" s="50"/>
      <c r="H27" s="50"/>
      <c r="I27" s="51">
        <f>SUM(I21:I26)</f>
        <v>0</v>
      </c>
      <c r="J27" s="23"/>
    </row>
    <row r="28" spans="1:10" x14ac:dyDescent="0.2">
      <c r="A28" s="42"/>
      <c r="B28" s="42"/>
      <c r="C28" s="42"/>
      <c r="D28" s="42"/>
      <c r="E28" s="42"/>
      <c r="F28" s="42"/>
      <c r="G28" s="42"/>
      <c r="H28" s="42"/>
      <c r="I28" s="42"/>
    </row>
    <row r="29" spans="1:10" ht="15.2" customHeight="1" x14ac:dyDescent="0.2">
      <c r="A29" s="136" t="s">
        <v>100</v>
      </c>
      <c r="B29" s="137"/>
      <c r="C29" s="137"/>
      <c r="D29" s="137"/>
      <c r="E29" s="138"/>
      <c r="F29" s="119">
        <f>I18+I27</f>
        <v>0</v>
      </c>
      <c r="G29" s="120"/>
      <c r="H29" s="120"/>
      <c r="I29" s="121"/>
      <c r="J29" s="23"/>
    </row>
    <row r="30" spans="1:10" x14ac:dyDescent="0.2">
      <c r="A30" s="34"/>
      <c r="B30" s="34"/>
      <c r="C30" s="34"/>
      <c r="D30" s="34"/>
      <c r="E30" s="34"/>
      <c r="F30" s="34"/>
      <c r="G30" s="34"/>
      <c r="H30" s="34"/>
      <c r="I30" s="34"/>
    </row>
    <row r="33" spans="1:10" ht="15.2" customHeight="1" x14ac:dyDescent="0.2">
      <c r="A33" s="122" t="s">
        <v>101</v>
      </c>
      <c r="B33" s="123"/>
      <c r="C33" s="123"/>
      <c r="D33" s="123"/>
      <c r="E33" s="123"/>
      <c r="F33" s="43"/>
      <c r="G33" s="43"/>
      <c r="H33" s="43"/>
      <c r="I33" s="43"/>
    </row>
    <row r="34" spans="1:10" x14ac:dyDescent="0.2">
      <c r="A34" s="124" t="s">
        <v>102</v>
      </c>
      <c r="B34" s="125"/>
      <c r="C34" s="125"/>
      <c r="D34" s="125"/>
      <c r="E34" s="126"/>
      <c r="F34" s="44" t="s">
        <v>105</v>
      </c>
      <c r="G34" s="44" t="s">
        <v>106</v>
      </c>
      <c r="H34" s="44" t="s">
        <v>107</v>
      </c>
      <c r="I34" s="44" t="s">
        <v>105</v>
      </c>
      <c r="J34" s="23"/>
    </row>
    <row r="35" spans="1:10" x14ac:dyDescent="0.2">
      <c r="A35" s="130"/>
      <c r="B35" s="131"/>
      <c r="C35" s="131"/>
      <c r="D35" s="131"/>
      <c r="E35" s="132"/>
      <c r="F35" s="63" t="s">
        <v>119</v>
      </c>
      <c r="G35" s="49"/>
      <c r="H35" s="49"/>
      <c r="I35" s="46" t="str">
        <f>F35</f>
        <v>x</v>
      </c>
      <c r="J35" s="22"/>
    </row>
    <row r="36" spans="1:10" x14ac:dyDescent="0.2">
      <c r="A36" s="133" t="s">
        <v>103</v>
      </c>
      <c r="B36" s="134"/>
      <c r="C36" s="134"/>
      <c r="D36" s="134"/>
      <c r="E36" s="135"/>
      <c r="F36" s="47"/>
      <c r="G36" s="50"/>
      <c r="H36" s="50"/>
      <c r="I36" s="51">
        <f>SUM(I35:I35)</f>
        <v>0</v>
      </c>
      <c r="J36" s="23"/>
    </row>
    <row r="37" spans="1:10" x14ac:dyDescent="0.2">
      <c r="A37" s="34"/>
      <c r="B37" s="34"/>
      <c r="C37" s="34"/>
      <c r="D37" s="34"/>
      <c r="E37" s="34"/>
      <c r="F37" s="34"/>
      <c r="G37" s="34"/>
      <c r="H37" s="34"/>
      <c r="I37" s="34"/>
    </row>
  </sheetData>
  <mergeCells count="51">
    <mergeCell ref="C1:I1"/>
    <mergeCell ref="A2:B3"/>
    <mergeCell ref="C2:D3"/>
    <mergeCell ref="E2:E3"/>
    <mergeCell ref="F2:G3"/>
    <mergeCell ref="H2:H3"/>
    <mergeCell ref="I2:I3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35:E35"/>
    <mergeCell ref="A36:E36"/>
    <mergeCell ref="A26:E26"/>
    <mergeCell ref="A27:E27"/>
    <mergeCell ref="A29:E29"/>
    <mergeCell ref="F29:I29"/>
    <mergeCell ref="A33:E33"/>
    <mergeCell ref="A34:E34"/>
    <mergeCell ref="A24:E24"/>
    <mergeCell ref="A25:E2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Stavební rozpočet</vt:lpstr>
      <vt:lpstr>Krycí list rozpočtu</vt:lpstr>
      <vt:lpstr>VORN</vt:lpstr>
      <vt:lpstr>vorn_sum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Rudolfsky</dc:creator>
  <cp:lastModifiedBy>Zapletal Radek</cp:lastModifiedBy>
  <dcterms:created xsi:type="dcterms:W3CDTF">2017-06-14T13:28:59Z</dcterms:created>
  <dcterms:modified xsi:type="dcterms:W3CDTF">2019-02-04T15:03:31Z</dcterms:modified>
</cp:coreProperties>
</file>