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tonog\Desktop\MM_08_2022 SBS nadlimit\SP\"/>
    </mc:Choice>
  </mc:AlternateContent>
  <bookViews>
    <workbookView xWindow="0" yWindow="0" windowWidth="19200" windowHeight="7050"/>
  </bookViews>
  <sheets>
    <sheet name="NPK" sheetId="3" r:id="rId1"/>
  </sheets>
  <externalReferences>
    <externalReference r:id="rId2"/>
    <externalReference r:id="rId3"/>
  </externalReferences>
  <definedNames>
    <definedName name="_Toc473091396" localSheetId="0">NPK!$A$12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3" l="1"/>
  <c r="A6" i="3"/>
  <c r="A7" i="3"/>
  <c r="A8" i="3"/>
  <c r="A9" i="3"/>
  <c r="A10" i="3"/>
  <c r="A11" i="3"/>
  <c r="I19" i="3" l="1"/>
  <c r="G16" i="3" l="1"/>
  <c r="G17" i="3"/>
  <c r="I17" i="3" s="1"/>
  <c r="G18" i="3"/>
  <c r="I18" i="3" s="1"/>
  <c r="G20" i="3"/>
  <c r="I20" i="3" s="1"/>
  <c r="G21" i="3"/>
  <c r="I21" i="3" s="1"/>
  <c r="G22" i="3"/>
  <c r="I22" i="3" s="1"/>
  <c r="G23" i="3"/>
  <c r="I23" i="3" s="1"/>
  <c r="G24" i="3"/>
  <c r="I24" i="3" s="1"/>
  <c r="G25" i="3"/>
  <c r="I25" i="3" s="1"/>
  <c r="G26" i="3"/>
  <c r="I26" i="3" s="1"/>
  <c r="G27" i="3"/>
  <c r="I27" i="3" s="1"/>
  <c r="G28" i="3"/>
  <c r="I28" i="3" s="1"/>
  <c r="I16" i="3" l="1"/>
  <c r="F37" i="3" l="1"/>
  <c r="F36" i="3" l="1"/>
  <c r="F35" i="3"/>
  <c r="F38" i="3" l="1"/>
  <c r="F39" i="3" s="1"/>
  <c r="F40" i="3" s="1"/>
  <c r="I29" i="3"/>
  <c r="I42" i="3" l="1"/>
  <c r="I43" i="3" s="1"/>
  <c r="I44" i="3" s="1"/>
  <c r="I30" i="3"/>
  <c r="I31" i="3" s="1"/>
</calcChain>
</file>

<file path=xl/sharedStrings.xml><?xml version="1.0" encoding="utf-8"?>
<sst xmlns="http://schemas.openxmlformats.org/spreadsheetml/2006/main" count="99" uniqueCount="75">
  <si>
    <t>p.č.</t>
  </si>
  <si>
    <t>1.</t>
  </si>
  <si>
    <t>Panónska cesta 2, Bratislava</t>
  </si>
  <si>
    <t>Mamateyova 17, Bratislava</t>
  </si>
  <si>
    <t>Ondavská 3, Bratislava</t>
  </si>
  <si>
    <t>Halenárska 22, Trnava</t>
  </si>
  <si>
    <t>Partizánska 2315, Trenčín</t>
  </si>
  <si>
    <t>Včelárska 1, Prievidza</t>
  </si>
  <si>
    <t>Skuteckého 20, Banská Bystrica</t>
  </si>
  <si>
    <t>P.O.Hviezdoslava 26, Žilina</t>
  </si>
  <si>
    <t>1. mája 34, Žilina</t>
  </si>
  <si>
    <t>Palárikova 91, Čadca</t>
  </si>
  <si>
    <t>Senný trh 1, Košice</t>
  </si>
  <si>
    <t>Kúpeľná 5, Prešov</t>
  </si>
  <si>
    <t>Tolstého 1, Poprad</t>
  </si>
  <si>
    <t>Výkon SBS služby</t>
  </si>
  <si>
    <t>05:30 - 18:30</t>
  </si>
  <si>
    <t xml:space="preserve">2. </t>
  </si>
  <si>
    <t>00:00 - 24:00
06:00 - 18:00</t>
  </si>
  <si>
    <t>00:00 - 24:00</t>
  </si>
  <si>
    <t>Požadovaná SBS</t>
  </si>
  <si>
    <t xml:space="preserve">Celková cena za služby na vyžiadanie v EUR bez DPH  </t>
  </si>
  <si>
    <t>Jednotková cena za osobohodinu SBS                                          v EUR bez DPH</t>
  </si>
  <si>
    <t>06:00 - 06:30
+ 16:00 - 18:00</t>
  </si>
  <si>
    <t xml:space="preserve">denne (24 hod.)  </t>
  </si>
  <si>
    <t>denne (24 hod.)                                      + v pracovné dni (12 hod.)</t>
  </si>
  <si>
    <t xml:space="preserve"> v pracovné dni (13 hod.)</t>
  </si>
  <si>
    <t xml:space="preserve"> v pracovné dni (2,5 hod.)</t>
  </si>
  <si>
    <t xml:space="preserve">Výjazd (jeden zásah)  </t>
  </si>
  <si>
    <t xml:space="preserve">DPH 20% v EUR   </t>
  </si>
  <si>
    <t xml:space="preserve">DPH 20% v EUR  </t>
  </si>
  <si>
    <t>hod.</t>
  </si>
  <si>
    <t>Požadovaná činnosť/Položka</t>
  </si>
  <si>
    <t>Služby SBS na objekte VšZP/Položka</t>
  </si>
  <si>
    <t>V čase od - do                    v hod.</t>
  </si>
  <si>
    <t>3.</t>
  </si>
  <si>
    <t>Jednotková cena za činnosť                                                v EUR bez DPH</t>
  </si>
  <si>
    <t xml:space="preserve"> </t>
  </si>
  <si>
    <t xml:space="preserve">Predpokladaný počet činností za 2 roky </t>
  </si>
  <si>
    <t>2. Cenová ponuka za činností podľa bodu 3. písm. c) zmluvy - na vyžiadanie objednávateľa</t>
  </si>
  <si>
    <t>Celková cena                    za položku                              v EUR  bez DPH</t>
  </si>
  <si>
    <t xml:space="preserve">Celková cena za položku                                      v EUR bez DPH </t>
  </si>
  <si>
    <t xml:space="preserve">Celková cena za plnenie predmetu zmluvy (pravidelné služby a služby na vyžiadanie) v EUR bez DPH  </t>
  </si>
  <si>
    <t xml:space="preserve">Celková cena za plnenie predmetu zmluvy (pravidelné služby a služby na vyžiadanie) v EUR s  DPH  </t>
  </si>
  <si>
    <t>Merná jednotka</t>
  </si>
  <si>
    <t>ks</t>
  </si>
  <si>
    <t>Doprovod podľa špecifikácie  (do 10 km)</t>
  </si>
  <si>
    <t xml:space="preserve">Predpokladaný počet za dva roky  výkonu SBS                                v hod. </t>
  </si>
  <si>
    <t>5.</t>
  </si>
  <si>
    <t>2.</t>
  </si>
  <si>
    <t>4.</t>
  </si>
  <si>
    <t>6.</t>
  </si>
  <si>
    <t>7.</t>
  </si>
  <si>
    <t>8.</t>
  </si>
  <si>
    <t>9.</t>
  </si>
  <si>
    <t>10.</t>
  </si>
  <si>
    <t>11.</t>
  </si>
  <si>
    <t>12.</t>
  </si>
  <si>
    <t>13.</t>
  </si>
  <si>
    <t xml:space="preserve">Celková cena za pravidelné služby v EUR bez DPH  </t>
  </si>
  <si>
    <r>
      <t xml:space="preserve">Príloha č. 1 súťažných podkladov </t>
    </r>
    <r>
      <rPr>
        <b/>
        <sz val="11"/>
        <rFont val="Calibri"/>
        <family val="2"/>
        <charset val="238"/>
        <scheme val="minor"/>
      </rPr>
      <t xml:space="preserve">  </t>
    </r>
  </si>
  <si>
    <t xml:space="preserve">Návrh na plnenie kritéria </t>
  </si>
  <si>
    <t xml:space="preserve">„Vykonávanie strážnej služby vo vybraných objektoch Všeobecnej zdravotnej poisťovne, a.s.“ </t>
  </si>
  <si>
    <t>Platiteľ DPH:</t>
  </si>
  <si>
    <t xml:space="preserve">Áno       ☐  </t>
  </si>
  <si>
    <t>(správnu odpoveď označte X)</t>
  </si>
  <si>
    <t>1.       Bol/a som oboznámený/á s obchodnými podmienkami objednávateľa.</t>
  </si>
  <si>
    <t>2.       Súhlasím so zaradením mojej ponuky do vyhodnotenia.</t>
  </si>
  <si>
    <t xml:space="preserve">                                                                         </t>
  </si>
  <si>
    <t xml:space="preserve">                                                          meno priezvisko a podpis oprávnenej osoby uchádzača</t>
  </si>
  <si>
    <t>Nie    ☐</t>
  </si>
  <si>
    <t>3.       Platnosť tejto ponuky je do 31.7.2022</t>
  </si>
  <si>
    <t>1. Cenová ponuka za strážnu službu podľa bodu 3.písm a) a b) zmluvy - pravidelné služby v oblasti ochrany objektov a osôb</t>
  </si>
  <si>
    <t xml:space="preserve">Celková cena za pravidelné služby v EUR s  DPH  </t>
  </si>
  <si>
    <t xml:space="preserve">Strážna služba na mimoriadnu objednávku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</si>
</sst>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€&quot;;[Red]\-#,##0.00\ &quot;€&quot;"/>
    <numFmt numFmtId="164" formatCode="#,##0.0000"/>
    <numFmt numFmtId="165" formatCode="#,##0.00\ _€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3" borderId="1" xfId="0" applyFont="1" applyFill="1" applyBorder="1" applyAlignment="1">
      <alignment horizontal="center" vertical="center" wrapText="1"/>
    </xf>
    <xf numFmtId="8" fontId="4" fillId="0" borderId="1" xfId="0" applyNumberFormat="1" applyFont="1" applyBorder="1" applyAlignment="1">
      <alignment horizontal="center" vertical="center"/>
    </xf>
    <xf numFmtId="0" fontId="0" fillId="0" borderId="0" xfId="0" applyBorder="1" applyAlignment="1"/>
    <xf numFmtId="0" fontId="0" fillId="0" borderId="1" xfId="0" applyFont="1" applyBorder="1"/>
    <xf numFmtId="8" fontId="4" fillId="0" borderId="1" xfId="0" applyNumberFormat="1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164" fontId="0" fillId="0" borderId="1" xfId="0" applyNumberFormat="1" applyFont="1" applyBorder="1"/>
    <xf numFmtId="165" fontId="6" fillId="2" borderId="1" xfId="0" applyNumberFormat="1" applyFont="1" applyFill="1" applyBorder="1"/>
    <xf numFmtId="165" fontId="7" fillId="4" borderId="1" xfId="0" applyNumberFormat="1" applyFont="1" applyFill="1" applyBorder="1"/>
    <xf numFmtId="0" fontId="1" fillId="2" borderId="1" xfId="0" applyFont="1" applyFill="1" applyBorder="1"/>
    <xf numFmtId="165" fontId="7" fillId="5" borderId="1" xfId="0" applyNumberFormat="1" applyFont="1" applyFill="1" applyBorder="1"/>
    <xf numFmtId="0" fontId="1" fillId="0" borderId="0" xfId="0" applyFont="1" applyFill="1" applyBorder="1" applyAlignment="1"/>
    <xf numFmtId="165" fontId="7" fillId="0" borderId="0" xfId="0" applyNumberFormat="1" applyFont="1" applyFill="1" applyBorder="1"/>
    <xf numFmtId="0" fontId="0" fillId="0" borderId="0" xfId="0" applyFill="1"/>
    <xf numFmtId="0" fontId="6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right"/>
    </xf>
    <xf numFmtId="164" fontId="7" fillId="0" borderId="1" xfId="0" applyNumberFormat="1" applyFont="1" applyBorder="1"/>
    <xf numFmtId="0" fontId="3" fillId="4" borderId="1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 vertical="center"/>
    </xf>
    <xf numFmtId="0" fontId="0" fillId="6" borderId="0" xfId="0" applyFill="1"/>
    <xf numFmtId="3" fontId="6" fillId="0" borderId="1" xfId="0" applyNumberFormat="1" applyFont="1" applyBorder="1" applyAlignment="1">
      <alignment horizontal="center" vertical="center"/>
    </xf>
    <xf numFmtId="0" fontId="7" fillId="0" borderId="1" xfId="0" applyFont="1" applyBorder="1"/>
    <xf numFmtId="0" fontId="6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64" fontId="0" fillId="0" borderId="1" xfId="0" applyNumberFormat="1" applyFont="1" applyFill="1" applyBorder="1" applyAlignment="1">
      <alignment horizontal="right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165" fontId="7" fillId="7" borderId="1" xfId="0" applyNumberFormat="1" applyFont="1" applyFill="1" applyBorder="1"/>
    <xf numFmtId="0" fontId="0" fillId="7" borderId="1" xfId="0" applyFill="1" applyBorder="1"/>
    <xf numFmtId="0" fontId="1" fillId="2" borderId="1" xfId="0" applyFont="1" applyFill="1" applyBorder="1" applyAlignment="1"/>
    <xf numFmtId="0" fontId="0" fillId="2" borderId="1" xfId="0" applyFill="1" applyBorder="1" applyAlignment="1"/>
    <xf numFmtId="0" fontId="1" fillId="7" borderId="1" xfId="0" applyFont="1" applyFill="1" applyBorder="1" applyAlignment="1"/>
    <xf numFmtId="0" fontId="0" fillId="7" borderId="1" xfId="0" applyFill="1" applyBorder="1" applyAlignment="1"/>
    <xf numFmtId="0" fontId="1" fillId="3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4" borderId="1" xfId="0" applyFont="1" applyFill="1" applyBorder="1" applyAlignment="1"/>
    <xf numFmtId="0" fontId="1" fillId="5" borderId="1" xfId="0" applyFont="1" applyFill="1" applyBorder="1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tonog/Desktop/MM_01_22_&#218;dr&#382;ba%20Klima/03%20V&#221;ZVA%20NA%20PP/Pr_1.1_V&#253;zvy%20NPK%20pre%20&#269;as&#357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tonog/Desktop/MM_07_2022%20SBS%20nadlimit/00%20ZADANIE/13.4/prac/Pr_3_ZML%20Rozpis%20cien%20po&#382;ad%20slu&#382;ieb_13.4.%20xls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rok1"/>
    </sheetNames>
    <sheetDataSet>
      <sheetData sheetId="0">
        <row r="5">
          <cell r="B5" t="str">
            <v xml:space="preserve">Meno uchádzača/Názov spoločnosti: </v>
          </cell>
        </row>
        <row r="6">
          <cell r="B6" t="str">
            <v>Sídlo spoločnosti:</v>
          </cell>
        </row>
        <row r="7">
          <cell r="B7" t="str">
            <v>IČO:</v>
          </cell>
        </row>
        <row r="8">
          <cell r="B8" t="str">
            <v>Zastúpená:</v>
          </cell>
        </row>
        <row r="9">
          <cell r="B9" t="str">
            <v>Kontaktná osoba:</v>
          </cell>
        </row>
        <row r="10">
          <cell r="B10" t="str">
            <v>Email:</v>
          </cell>
        </row>
        <row r="11">
          <cell r="B11" t="str">
            <v xml:space="preserve">Tel. č.: 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bočky strážené SBS"/>
    </sheetNames>
    <sheetDataSet>
      <sheetData sheetId="0">
        <row r="7">
          <cell r="G7">
            <v>23496</v>
          </cell>
        </row>
        <row r="8">
          <cell r="G8">
            <v>17520</v>
          </cell>
        </row>
        <row r="9">
          <cell r="G9">
            <v>6474</v>
          </cell>
        </row>
        <row r="11">
          <cell r="G11">
            <v>6474</v>
          </cell>
        </row>
        <row r="12">
          <cell r="G12">
            <v>6474</v>
          </cell>
        </row>
        <row r="13">
          <cell r="G13">
            <v>6474</v>
          </cell>
        </row>
        <row r="14">
          <cell r="G14">
            <v>6474</v>
          </cell>
        </row>
        <row r="15">
          <cell r="G15">
            <v>1245</v>
          </cell>
        </row>
        <row r="16">
          <cell r="G16">
            <v>17520</v>
          </cell>
        </row>
        <row r="17">
          <cell r="G17">
            <v>6474</v>
          </cell>
        </row>
        <row r="18">
          <cell r="G18">
            <v>6474</v>
          </cell>
        </row>
        <row r="19">
          <cell r="G19">
            <v>17520</v>
          </cell>
        </row>
      </sheetData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4"/>
  <sheetViews>
    <sheetView tabSelected="1" zoomScale="80" zoomScaleNormal="80" workbookViewId="0">
      <selection activeCell="E14" sqref="E14:I14"/>
    </sheetView>
  </sheetViews>
  <sheetFormatPr defaultRowHeight="14.5" x14ac:dyDescent="0.35"/>
  <cols>
    <col min="1" max="1" width="4.54296875" customWidth="1"/>
    <col min="2" max="2" width="39.7265625" customWidth="1"/>
    <col min="3" max="3" width="14.1796875" customWidth="1"/>
    <col min="4" max="4" width="22.54296875" customWidth="1"/>
    <col min="5" max="5" width="24.7265625" customWidth="1"/>
    <col min="6" max="6" width="19.81640625" customWidth="1"/>
    <col min="7" max="7" width="15.7265625" customWidth="1"/>
    <col min="8" max="8" width="18.453125" customWidth="1"/>
    <col min="9" max="9" width="18.6328125" customWidth="1"/>
    <col min="10" max="10" width="15" customWidth="1"/>
    <col min="11" max="11" width="10.54296875" customWidth="1"/>
    <col min="18" max="18" width="15.54296875" customWidth="1"/>
    <col min="19" max="19" width="9.1796875" customWidth="1"/>
    <col min="20" max="20" width="10.7265625" customWidth="1"/>
  </cols>
  <sheetData>
    <row r="1" spans="1:9" x14ac:dyDescent="0.35">
      <c r="A1" s="53" t="s">
        <v>60</v>
      </c>
      <c r="B1" s="54"/>
      <c r="C1" s="54"/>
      <c r="D1" s="54"/>
      <c r="E1" s="54"/>
    </row>
    <row r="2" spans="1:9" ht="18.5" x14ac:dyDescent="0.45">
      <c r="A2" s="3"/>
      <c r="B2" s="4"/>
      <c r="C2" s="23"/>
      <c r="D2" s="51" t="s">
        <v>61</v>
      </c>
      <c r="E2" s="52"/>
      <c r="F2" s="52"/>
    </row>
    <row r="3" spans="1:9" x14ac:dyDescent="0.35">
      <c r="A3" s="35"/>
      <c r="B3" s="36"/>
      <c r="C3" s="61" t="s">
        <v>62</v>
      </c>
      <c r="D3" s="62"/>
      <c r="E3" s="62"/>
      <c r="F3" s="62"/>
      <c r="G3" s="62"/>
    </row>
    <row r="4" spans="1:9" x14ac:dyDescent="0.35">
      <c r="A4" s="35"/>
      <c r="B4" s="36"/>
      <c r="C4" s="39"/>
      <c r="D4" s="40"/>
      <c r="E4" s="40"/>
      <c r="F4" s="40"/>
      <c r="G4" s="40"/>
    </row>
    <row r="5" spans="1:9" x14ac:dyDescent="0.35">
      <c r="A5" s="35" t="str">
        <f>[1]Hárok1!B5</f>
        <v xml:space="preserve">Meno uchádzača/Názov spoločnosti: </v>
      </c>
      <c r="B5" s="36"/>
      <c r="C5" s="54"/>
      <c r="D5" s="60"/>
      <c r="E5" s="60"/>
      <c r="F5" s="60"/>
    </row>
    <row r="6" spans="1:9" x14ac:dyDescent="0.35">
      <c r="A6" s="35" t="str">
        <f>[1]Hárok1!B6</f>
        <v>Sídlo spoločnosti:</v>
      </c>
      <c r="B6" s="36"/>
      <c r="C6" s="54"/>
      <c r="D6" s="60"/>
      <c r="E6" s="60"/>
      <c r="F6" s="60"/>
    </row>
    <row r="7" spans="1:9" x14ac:dyDescent="0.35">
      <c r="A7" s="35" t="str">
        <f>[1]Hárok1!B7</f>
        <v>IČO:</v>
      </c>
      <c r="B7" s="36"/>
      <c r="C7" s="54"/>
      <c r="D7" s="60"/>
      <c r="E7" s="60"/>
      <c r="F7" s="60"/>
    </row>
    <row r="8" spans="1:9" x14ac:dyDescent="0.35">
      <c r="A8" s="35" t="str">
        <f>[1]Hárok1!B8</f>
        <v>Zastúpená:</v>
      </c>
      <c r="B8" s="36"/>
      <c r="C8" s="54"/>
      <c r="D8" s="60"/>
      <c r="E8" s="60"/>
      <c r="F8" s="60"/>
    </row>
    <row r="9" spans="1:9" x14ac:dyDescent="0.35">
      <c r="A9" s="35" t="str">
        <f>[1]Hárok1!B9</f>
        <v>Kontaktná osoba:</v>
      </c>
      <c r="B9" s="36"/>
      <c r="C9" s="54"/>
      <c r="D9" s="60"/>
      <c r="E9" s="60"/>
      <c r="F9" s="60"/>
    </row>
    <row r="10" spans="1:9" x14ac:dyDescent="0.35">
      <c r="A10" s="35" t="str">
        <f>[1]Hárok1!B10</f>
        <v>Email:</v>
      </c>
      <c r="B10" s="36"/>
      <c r="C10" s="54"/>
      <c r="D10" s="60"/>
      <c r="E10" s="60"/>
      <c r="F10" s="60"/>
    </row>
    <row r="11" spans="1:9" ht="15" thickBot="1" x14ac:dyDescent="0.4">
      <c r="A11" s="35" t="str">
        <f>[1]Hárok1!B11</f>
        <v xml:space="preserve">Tel. č.: </v>
      </c>
      <c r="B11" s="36"/>
      <c r="C11" s="54"/>
      <c r="D11" s="60"/>
      <c r="E11" s="60"/>
      <c r="F11" s="60"/>
    </row>
    <row r="12" spans="1:9" ht="15" thickBot="1" x14ac:dyDescent="0.4">
      <c r="A12" s="35"/>
      <c r="B12" s="4"/>
      <c r="C12" s="23"/>
      <c r="D12" s="4"/>
      <c r="E12" s="4"/>
    </row>
    <row r="13" spans="1:9" ht="20" customHeight="1" thickBot="1" x14ac:dyDescent="0.4">
      <c r="A13" s="55" t="s">
        <v>72</v>
      </c>
      <c r="B13" s="58"/>
      <c r="C13" s="58"/>
      <c r="D13" s="58"/>
      <c r="E13" s="58"/>
      <c r="F13" s="58"/>
      <c r="G13" s="58"/>
      <c r="H13" s="58"/>
      <c r="I13" s="58"/>
    </row>
    <row r="14" spans="1:9" ht="17.5" customHeight="1" thickBot="1" x14ac:dyDescent="0.4">
      <c r="A14" s="56" t="s">
        <v>0</v>
      </c>
      <c r="B14" s="56" t="s">
        <v>33</v>
      </c>
      <c r="C14" s="56"/>
      <c r="D14" s="59"/>
      <c r="E14" s="57" t="s">
        <v>15</v>
      </c>
      <c r="F14" s="57"/>
      <c r="G14" s="57"/>
      <c r="H14" s="57"/>
      <c r="I14" s="57"/>
    </row>
    <row r="15" spans="1:9" ht="57.5" customHeight="1" thickBot="1" x14ac:dyDescent="0.4">
      <c r="A15" s="56"/>
      <c r="B15" s="56"/>
      <c r="C15" s="56"/>
      <c r="D15" s="59"/>
      <c r="E15" s="10" t="s">
        <v>20</v>
      </c>
      <c r="F15" s="10" t="s">
        <v>34</v>
      </c>
      <c r="G15" s="28" t="s">
        <v>47</v>
      </c>
      <c r="H15" s="10" t="s">
        <v>22</v>
      </c>
      <c r="I15" s="22" t="s">
        <v>40</v>
      </c>
    </row>
    <row r="16" spans="1:9" ht="31.5" customHeight="1" thickBot="1" x14ac:dyDescent="0.4">
      <c r="A16" s="2" t="s">
        <v>1</v>
      </c>
      <c r="B16" s="47" t="s">
        <v>2</v>
      </c>
      <c r="C16" s="47"/>
      <c r="D16" s="48"/>
      <c r="E16" s="5" t="s">
        <v>25</v>
      </c>
      <c r="F16" s="5" t="s">
        <v>18</v>
      </c>
      <c r="G16" s="29">
        <f>'[2]Pobočky strážené SBS'!G7</f>
        <v>23496</v>
      </c>
      <c r="H16" s="37"/>
      <c r="I16" s="26">
        <f>G16*H16</f>
        <v>0</v>
      </c>
    </row>
    <row r="17" spans="1:11" ht="15" thickBot="1" x14ac:dyDescent="0.4">
      <c r="A17" s="2" t="s">
        <v>49</v>
      </c>
      <c r="B17" s="47" t="s">
        <v>3</v>
      </c>
      <c r="C17" s="47"/>
      <c r="D17" s="48"/>
      <c r="E17" s="2" t="s">
        <v>24</v>
      </c>
      <c r="F17" s="2" t="s">
        <v>19</v>
      </c>
      <c r="G17" s="30">
        <f>'[2]Pobočky strážené SBS'!G8</f>
        <v>17520</v>
      </c>
      <c r="H17" s="37"/>
      <c r="I17" s="26">
        <f t="shared" ref="I17:I28" si="0">G17*H17</f>
        <v>0</v>
      </c>
    </row>
    <row r="18" spans="1:11" ht="15" thickBot="1" x14ac:dyDescent="0.4">
      <c r="A18" s="2" t="s">
        <v>35</v>
      </c>
      <c r="B18" s="47" t="s">
        <v>4</v>
      </c>
      <c r="C18" s="47"/>
      <c r="D18" s="48"/>
      <c r="E18" s="6" t="s">
        <v>26</v>
      </c>
      <c r="F18" s="6" t="s">
        <v>16</v>
      </c>
      <c r="G18" s="30">
        <f>'[2]Pobočky strážené SBS'!G9</f>
        <v>6474</v>
      </c>
      <c r="H18" s="37"/>
      <c r="I18" s="26">
        <f t="shared" si="0"/>
        <v>0</v>
      </c>
    </row>
    <row r="19" spans="1:11" ht="15" thickBot="1" x14ac:dyDescent="0.4">
      <c r="A19" s="2" t="s">
        <v>50</v>
      </c>
      <c r="B19" s="47" t="s">
        <v>5</v>
      </c>
      <c r="C19" s="47"/>
      <c r="D19" s="48"/>
      <c r="E19" s="6" t="s">
        <v>26</v>
      </c>
      <c r="F19" s="6" t="s">
        <v>16</v>
      </c>
      <c r="G19" s="30">
        <v>6474</v>
      </c>
      <c r="H19" s="37"/>
      <c r="I19" s="26">
        <f t="shared" si="0"/>
        <v>0</v>
      </c>
    </row>
    <row r="20" spans="1:11" ht="15" thickBot="1" x14ac:dyDescent="0.4">
      <c r="A20" s="2" t="s">
        <v>48</v>
      </c>
      <c r="B20" s="47" t="s">
        <v>6</v>
      </c>
      <c r="C20" s="47"/>
      <c r="D20" s="48"/>
      <c r="E20" s="6" t="s">
        <v>26</v>
      </c>
      <c r="F20" s="6" t="s">
        <v>16</v>
      </c>
      <c r="G20" s="30">
        <f>'[2]Pobočky strážené SBS'!G11</f>
        <v>6474</v>
      </c>
      <c r="H20" s="37"/>
      <c r="I20" s="26">
        <f t="shared" si="0"/>
        <v>0</v>
      </c>
    </row>
    <row r="21" spans="1:11" ht="15" thickBot="1" x14ac:dyDescent="0.4">
      <c r="A21" s="2" t="s">
        <v>51</v>
      </c>
      <c r="B21" s="47" t="s">
        <v>7</v>
      </c>
      <c r="C21" s="47"/>
      <c r="D21" s="48"/>
      <c r="E21" s="6" t="s">
        <v>26</v>
      </c>
      <c r="F21" s="6" t="s">
        <v>16</v>
      </c>
      <c r="G21" s="30">
        <f>'[2]Pobočky strážené SBS'!G12</f>
        <v>6474</v>
      </c>
      <c r="H21" s="37"/>
      <c r="I21" s="26">
        <f t="shared" si="0"/>
        <v>0</v>
      </c>
    </row>
    <row r="22" spans="1:11" ht="15" thickBot="1" x14ac:dyDescent="0.4">
      <c r="A22" s="2" t="s">
        <v>52</v>
      </c>
      <c r="B22" s="47" t="s">
        <v>8</v>
      </c>
      <c r="C22" s="47"/>
      <c r="D22" s="48"/>
      <c r="E22" s="6" t="s">
        <v>26</v>
      </c>
      <c r="F22" s="6" t="s">
        <v>16</v>
      </c>
      <c r="G22" s="30">
        <f>'[2]Pobočky strážené SBS'!G13</f>
        <v>6474</v>
      </c>
      <c r="H22" s="37"/>
      <c r="I22" s="26">
        <f t="shared" si="0"/>
        <v>0</v>
      </c>
    </row>
    <row r="23" spans="1:11" ht="15" thickBot="1" x14ac:dyDescent="0.4">
      <c r="A23" s="2" t="s">
        <v>53</v>
      </c>
      <c r="B23" s="47" t="s">
        <v>9</v>
      </c>
      <c r="C23" s="47"/>
      <c r="D23" s="48"/>
      <c r="E23" s="6" t="s">
        <v>26</v>
      </c>
      <c r="F23" s="6" t="s">
        <v>16</v>
      </c>
      <c r="G23" s="30">
        <f>'[2]Pobočky strážené SBS'!G14</f>
        <v>6474</v>
      </c>
      <c r="H23" s="37"/>
      <c r="I23" s="26">
        <f t="shared" si="0"/>
        <v>0</v>
      </c>
    </row>
    <row r="24" spans="1:11" ht="30" customHeight="1" thickBot="1" x14ac:dyDescent="0.4">
      <c r="A24" s="2" t="s">
        <v>54</v>
      </c>
      <c r="B24" s="47" t="s">
        <v>10</v>
      </c>
      <c r="C24" s="47"/>
      <c r="D24" s="48"/>
      <c r="E24" s="9" t="s">
        <v>27</v>
      </c>
      <c r="F24" s="5" t="s">
        <v>23</v>
      </c>
      <c r="G24" s="29">
        <f>'[2]Pobočky strážené SBS'!G15</f>
        <v>1245</v>
      </c>
      <c r="H24" s="37"/>
      <c r="I24" s="26">
        <f t="shared" si="0"/>
        <v>0</v>
      </c>
    </row>
    <row r="25" spans="1:11" ht="15" thickBot="1" x14ac:dyDescent="0.4">
      <c r="A25" s="2" t="s">
        <v>55</v>
      </c>
      <c r="B25" s="47" t="s">
        <v>11</v>
      </c>
      <c r="C25" s="47"/>
      <c r="D25" s="48"/>
      <c r="E25" s="2" t="s">
        <v>24</v>
      </c>
      <c r="F25" s="2" t="s">
        <v>19</v>
      </c>
      <c r="G25" s="30">
        <f>'[2]Pobočky strážené SBS'!G16</f>
        <v>17520</v>
      </c>
      <c r="H25" s="37"/>
      <c r="I25" s="26">
        <f t="shared" si="0"/>
        <v>0</v>
      </c>
    </row>
    <row r="26" spans="1:11" ht="15" thickBot="1" x14ac:dyDescent="0.4">
      <c r="A26" s="2" t="s">
        <v>56</v>
      </c>
      <c r="B26" s="47" t="s">
        <v>12</v>
      </c>
      <c r="C26" s="47"/>
      <c r="D26" s="48"/>
      <c r="E26" s="6" t="s">
        <v>26</v>
      </c>
      <c r="F26" s="6" t="s">
        <v>16</v>
      </c>
      <c r="G26" s="30">
        <f>'[2]Pobočky strážené SBS'!G17</f>
        <v>6474</v>
      </c>
      <c r="H26" s="37"/>
      <c r="I26" s="26">
        <f t="shared" si="0"/>
        <v>0</v>
      </c>
    </row>
    <row r="27" spans="1:11" ht="15" thickBot="1" x14ac:dyDescent="0.4">
      <c r="A27" s="2" t="s">
        <v>57</v>
      </c>
      <c r="B27" s="47" t="s">
        <v>13</v>
      </c>
      <c r="C27" s="47"/>
      <c r="D27" s="48"/>
      <c r="E27" s="6" t="s">
        <v>26</v>
      </c>
      <c r="F27" s="6" t="s">
        <v>16</v>
      </c>
      <c r="G27" s="30">
        <f>'[2]Pobočky strážené SBS'!G18</f>
        <v>6474</v>
      </c>
      <c r="H27" s="37"/>
      <c r="I27" s="26">
        <f t="shared" si="0"/>
        <v>0</v>
      </c>
    </row>
    <row r="28" spans="1:11" ht="15" thickBot="1" x14ac:dyDescent="0.4">
      <c r="A28" s="2" t="s">
        <v>58</v>
      </c>
      <c r="B28" s="47" t="s">
        <v>14</v>
      </c>
      <c r="C28" s="47"/>
      <c r="D28" s="48"/>
      <c r="E28" s="2" t="s">
        <v>24</v>
      </c>
      <c r="F28" s="2" t="s">
        <v>19</v>
      </c>
      <c r="G28" s="30">
        <f>'[2]Pobočky strážené SBS'!G19</f>
        <v>17520</v>
      </c>
      <c r="H28" s="37"/>
      <c r="I28" s="26">
        <f t="shared" si="0"/>
        <v>0</v>
      </c>
    </row>
    <row r="29" spans="1:11" ht="15" thickBot="1" x14ac:dyDescent="0.4">
      <c r="A29" s="43" t="s">
        <v>59</v>
      </c>
      <c r="B29" s="43"/>
      <c r="C29" s="43"/>
      <c r="D29" s="43"/>
      <c r="E29" s="43"/>
      <c r="F29" s="43"/>
      <c r="G29" s="43"/>
      <c r="H29" s="43"/>
      <c r="I29" s="15">
        <f>ROUND(SUM(I14:I28),2)</f>
        <v>0</v>
      </c>
    </row>
    <row r="30" spans="1:11" ht="15" thickBot="1" x14ac:dyDescent="0.4">
      <c r="A30" s="45" t="s">
        <v>29</v>
      </c>
      <c r="B30" s="45"/>
      <c r="C30" s="45"/>
      <c r="D30" s="45"/>
      <c r="E30" s="45"/>
      <c r="F30" s="45"/>
      <c r="G30" s="45"/>
      <c r="H30" s="45"/>
      <c r="I30" s="41">
        <f>I29/100*20</f>
        <v>0</v>
      </c>
    </row>
    <row r="31" spans="1:11" ht="16.5" customHeight="1" thickBot="1" x14ac:dyDescent="0.4">
      <c r="A31" s="45" t="s">
        <v>73</v>
      </c>
      <c r="B31" s="45"/>
      <c r="C31" s="45"/>
      <c r="D31" s="45"/>
      <c r="E31" s="45"/>
      <c r="F31" s="45"/>
      <c r="G31" s="45"/>
      <c r="H31" s="45"/>
      <c r="I31" s="41">
        <f>I29+I30</f>
        <v>0</v>
      </c>
    </row>
    <row r="32" spans="1:11" ht="15" thickBot="1" x14ac:dyDescent="0.4">
      <c r="G32" s="31"/>
      <c r="K32" t="s">
        <v>37</v>
      </c>
    </row>
    <row r="33" spans="1:9" ht="23" customHeight="1" thickBot="1" x14ac:dyDescent="0.4">
      <c r="A33" s="55" t="s">
        <v>39</v>
      </c>
      <c r="B33" s="55"/>
      <c r="C33" s="55"/>
      <c r="D33" s="55"/>
      <c r="E33" s="55"/>
      <c r="F33" s="55"/>
      <c r="G33" s="1"/>
      <c r="H33" s="1"/>
      <c r="I33" s="1"/>
    </row>
    <row r="34" spans="1:9" ht="41.5" customHeight="1" thickBot="1" x14ac:dyDescent="0.4">
      <c r="A34" s="11" t="s">
        <v>0</v>
      </c>
      <c r="B34" s="12" t="s">
        <v>32</v>
      </c>
      <c r="C34" s="24" t="s">
        <v>44</v>
      </c>
      <c r="D34" s="22" t="s">
        <v>38</v>
      </c>
      <c r="E34" s="12" t="s">
        <v>36</v>
      </c>
      <c r="F34" s="13" t="s">
        <v>41</v>
      </c>
    </row>
    <row r="35" spans="1:9" ht="15" thickBot="1" x14ac:dyDescent="0.4">
      <c r="A35" s="8" t="s">
        <v>1</v>
      </c>
      <c r="B35" s="34" t="s">
        <v>46</v>
      </c>
      <c r="C35" s="25" t="s">
        <v>45</v>
      </c>
      <c r="D35" s="32">
        <v>360</v>
      </c>
      <c r="E35" s="37"/>
      <c r="F35" s="14">
        <f>D35*E35</f>
        <v>0</v>
      </c>
    </row>
    <row r="36" spans="1:9" ht="15" thickBot="1" x14ac:dyDescent="0.4">
      <c r="A36" s="8" t="s">
        <v>17</v>
      </c>
      <c r="B36" s="34" t="s">
        <v>28</v>
      </c>
      <c r="C36" s="25" t="s">
        <v>45</v>
      </c>
      <c r="D36" s="32">
        <v>120</v>
      </c>
      <c r="E36" s="37"/>
      <c r="F36" s="14">
        <f>D36*E36</f>
        <v>0</v>
      </c>
    </row>
    <row r="37" spans="1:9" ht="15" thickBot="1" x14ac:dyDescent="0.4">
      <c r="A37" s="33" t="s">
        <v>35</v>
      </c>
      <c r="B37" s="34" t="s">
        <v>74</v>
      </c>
      <c r="C37" s="25" t="s">
        <v>31</v>
      </c>
      <c r="D37" s="32">
        <v>500</v>
      </c>
      <c r="E37" s="37"/>
      <c r="F37" s="27">
        <f>D37*E37</f>
        <v>0</v>
      </c>
    </row>
    <row r="38" spans="1:9" ht="15" thickBot="1" x14ac:dyDescent="0.4">
      <c r="A38" s="43" t="s">
        <v>21</v>
      </c>
      <c r="B38" s="44"/>
      <c r="C38" s="44"/>
      <c r="D38" s="44"/>
      <c r="E38" s="44"/>
      <c r="F38" s="17">
        <f>ROUND(SUM(F35:F37),2)</f>
        <v>0</v>
      </c>
    </row>
    <row r="39" spans="1:9" ht="15" thickBot="1" x14ac:dyDescent="0.4">
      <c r="A39" s="45" t="s">
        <v>30</v>
      </c>
      <c r="B39" s="46"/>
      <c r="C39" s="46"/>
      <c r="D39" s="46"/>
      <c r="E39" s="46"/>
      <c r="F39" s="42">
        <f>F38/100*20</f>
        <v>0</v>
      </c>
    </row>
    <row r="40" spans="1:9" ht="18" customHeight="1" thickBot="1" x14ac:dyDescent="0.4">
      <c r="A40" s="45" t="s">
        <v>21</v>
      </c>
      <c r="B40" s="46"/>
      <c r="C40" s="46"/>
      <c r="D40" s="46"/>
      <c r="E40" s="46"/>
      <c r="F40" s="42">
        <f>F38+F39</f>
        <v>0</v>
      </c>
    </row>
    <row r="41" spans="1:9" ht="15" thickBot="1" x14ac:dyDescent="0.4">
      <c r="A41" s="7"/>
      <c r="B41" s="7"/>
      <c r="C41" s="7"/>
      <c r="D41" s="7"/>
      <c r="E41" s="7"/>
    </row>
    <row r="42" spans="1:9" ht="15" thickBot="1" x14ac:dyDescent="0.4">
      <c r="A42" s="43" t="s">
        <v>42</v>
      </c>
      <c r="B42" s="43"/>
      <c r="C42" s="43"/>
      <c r="D42" s="43"/>
      <c r="E42" s="43"/>
      <c r="F42" s="43"/>
      <c r="G42" s="43"/>
      <c r="H42" s="43"/>
      <c r="I42" s="15">
        <f>I29+F38</f>
        <v>0</v>
      </c>
    </row>
    <row r="43" spans="1:9" ht="15" thickBot="1" x14ac:dyDescent="0.4">
      <c r="A43" s="49" t="s">
        <v>29</v>
      </c>
      <c r="B43" s="49"/>
      <c r="C43" s="49"/>
      <c r="D43" s="49"/>
      <c r="E43" s="49"/>
      <c r="F43" s="49"/>
      <c r="G43" s="49"/>
      <c r="H43" s="49"/>
      <c r="I43" s="16">
        <f>I42/100*20</f>
        <v>0</v>
      </c>
    </row>
    <row r="44" spans="1:9" ht="15" thickBot="1" x14ac:dyDescent="0.4">
      <c r="A44" s="50" t="s">
        <v>43</v>
      </c>
      <c r="B44" s="50"/>
      <c r="C44" s="50"/>
      <c r="D44" s="50"/>
      <c r="E44" s="50"/>
      <c r="F44" s="50"/>
      <c r="G44" s="50"/>
      <c r="H44" s="50"/>
      <c r="I44" s="18">
        <f>I42+I43</f>
        <v>0</v>
      </c>
    </row>
    <row r="45" spans="1:9" s="21" customFormat="1" x14ac:dyDescent="0.35">
      <c r="A45" s="19"/>
      <c r="B45" s="19"/>
      <c r="C45" s="19"/>
      <c r="D45" s="19"/>
      <c r="E45" s="19"/>
      <c r="F45" s="19"/>
      <c r="G45" s="19"/>
      <c r="H45" s="19"/>
      <c r="I45" s="20"/>
    </row>
    <row r="46" spans="1:9" s="21" customFormat="1" x14ac:dyDescent="0.35">
      <c r="A46" s="19"/>
      <c r="B46" s="19" t="s">
        <v>63</v>
      </c>
      <c r="C46" s="19"/>
      <c r="D46" s="19"/>
      <c r="E46" s="19"/>
      <c r="F46" s="19"/>
      <c r="G46" s="19"/>
      <c r="H46" s="19"/>
      <c r="I46" s="20"/>
    </row>
    <row r="47" spans="1:9" s="21" customFormat="1" x14ac:dyDescent="0.35">
      <c r="A47" s="19"/>
      <c r="B47" s="19" t="s">
        <v>64</v>
      </c>
      <c r="C47" s="19" t="s">
        <v>70</v>
      </c>
      <c r="D47" s="19"/>
      <c r="E47" s="19"/>
      <c r="F47" s="19"/>
      <c r="G47" s="19"/>
      <c r="H47" s="19"/>
      <c r="I47" s="20"/>
    </row>
    <row r="48" spans="1:9" x14ac:dyDescent="0.35">
      <c r="B48" t="s">
        <v>65</v>
      </c>
    </row>
    <row r="49" spans="2:7" x14ac:dyDescent="0.35">
      <c r="B49" t="s">
        <v>66</v>
      </c>
    </row>
    <row r="50" spans="2:7" x14ac:dyDescent="0.35">
      <c r="B50" t="s">
        <v>67</v>
      </c>
    </row>
    <row r="51" spans="2:7" x14ac:dyDescent="0.35">
      <c r="B51" t="s">
        <v>71</v>
      </c>
    </row>
    <row r="53" spans="2:7" x14ac:dyDescent="0.35">
      <c r="B53" t="s">
        <v>68</v>
      </c>
    </row>
    <row r="54" spans="2:7" x14ac:dyDescent="0.35">
      <c r="D54" s="38" t="s">
        <v>69</v>
      </c>
      <c r="E54" s="38"/>
      <c r="F54" s="38"/>
      <c r="G54" s="38"/>
    </row>
  </sheetData>
  <mergeCells count="37">
    <mergeCell ref="A1:E1"/>
    <mergeCell ref="A33:F33"/>
    <mergeCell ref="A14:A15"/>
    <mergeCell ref="E14:I14"/>
    <mergeCell ref="A13:I13"/>
    <mergeCell ref="B14:D15"/>
    <mergeCell ref="A31:H31"/>
    <mergeCell ref="A30:H30"/>
    <mergeCell ref="C5:F5"/>
    <mergeCell ref="C6:F6"/>
    <mergeCell ref="C7:F7"/>
    <mergeCell ref="C8:F8"/>
    <mergeCell ref="C9:F9"/>
    <mergeCell ref="C10:F10"/>
    <mergeCell ref="C11:F11"/>
    <mergeCell ref="C3:G3"/>
    <mergeCell ref="A40:E40"/>
    <mergeCell ref="A42:H42"/>
    <mergeCell ref="A43:H43"/>
    <mergeCell ref="A44:H44"/>
    <mergeCell ref="D2:F2"/>
    <mergeCell ref="A29:H29"/>
    <mergeCell ref="B21:D21"/>
    <mergeCell ref="B22:D22"/>
    <mergeCell ref="B23:D23"/>
    <mergeCell ref="B24:D24"/>
    <mergeCell ref="B25:D25"/>
    <mergeCell ref="B16:D16"/>
    <mergeCell ref="B18:D18"/>
    <mergeCell ref="B17:D17"/>
    <mergeCell ref="B19:D19"/>
    <mergeCell ref="B20:D20"/>
    <mergeCell ref="A38:E38"/>
    <mergeCell ref="A39:E39"/>
    <mergeCell ref="B26:D26"/>
    <mergeCell ref="B27:D27"/>
    <mergeCell ref="B28:D28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NPK</vt:lpstr>
      <vt:lpstr>NPK!_Toc473091396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Kikta Marián, Ing.</dc:creator>
  <cp:lastModifiedBy>Matonog Miloslav, Ing.</cp:lastModifiedBy>
  <cp:lastPrinted>2022-04-19T16:21:12Z</cp:lastPrinted>
  <dcterms:created xsi:type="dcterms:W3CDTF">2022-03-01T10:00:38Z</dcterms:created>
  <dcterms:modified xsi:type="dcterms:W3CDTF">2022-04-22T12:29:06Z</dcterms:modified>
</cp:coreProperties>
</file>