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anka\Desktop\VO telecvična\"/>
    </mc:Choice>
  </mc:AlternateContent>
  <xr:revisionPtr revIDLastSave="0" documentId="13_ncr:1_{3E8D9FE6-8DD8-4939-9628-D69FCD9C87FE}" xr6:coauthVersionLast="47" xr6:coauthVersionMax="47" xr10:uidLastSave="{00000000-0000-0000-0000-000000000000}"/>
  <bookViews>
    <workbookView xWindow="3495" yWindow="3495" windowWidth="21600" windowHeight="11385" activeTab="1" xr2:uid="{00000000-000D-0000-FFFF-FFFF00000000}"/>
  </bookViews>
  <sheets>
    <sheet name="Veľká telecvičňa" sheetId="1" r:id="rId1"/>
    <sheet name="malá telocvičňa" sheetId="2" r:id="rId2"/>
    <sheet name="rekapitulácia" sheetId="4" r:id="rId3"/>
    <sheet name="krycí list    stavby" sheetId="5" r:id="rId4"/>
  </sheets>
  <externalReferences>
    <externalReference r:id="rId5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5" l="1"/>
  <c r="G27" i="5"/>
  <c r="H22" i="5"/>
  <c r="D22" i="5"/>
  <c r="H21" i="5"/>
  <c r="D21" i="5"/>
  <c r="H20" i="5"/>
  <c r="D20" i="5"/>
  <c r="H24" i="5" s="1"/>
  <c r="H16" i="5"/>
  <c r="H15" i="5"/>
  <c r="H14" i="5"/>
  <c r="H18" i="5" s="1"/>
  <c r="H26" i="5"/>
  <c r="B10" i="4" l="1"/>
  <c r="G10" i="4" s="1"/>
  <c r="B11" i="4" l="1"/>
  <c r="G11" i="4" s="1"/>
  <c r="G12" i="4" s="1"/>
</calcChain>
</file>

<file path=xl/sharedStrings.xml><?xml version="1.0" encoding="utf-8"?>
<sst xmlns="http://schemas.openxmlformats.org/spreadsheetml/2006/main" count="320" uniqueCount="145">
  <si>
    <t>Rekapitulácia rozpočtu</t>
  </si>
  <si>
    <t>Odberateľ: Obchodná akadémia Rimavská Sobota</t>
  </si>
  <si>
    <t>Projektant:</t>
  </si>
  <si>
    <t>Dodávateľ:</t>
  </si>
  <si>
    <t>Stavba Výmena palubovky v telocvičniach</t>
  </si>
  <si>
    <t>Objekt Veľká telocvičňa</t>
  </si>
  <si>
    <t>Prehľad rozpočtových nákladov</t>
  </si>
  <si>
    <t>Oddiel</t>
  </si>
  <si>
    <t>Montáž</t>
  </si>
  <si>
    <t>Materiál</t>
  </si>
  <si>
    <t>Spolu</t>
  </si>
  <si>
    <t>Hmotnosť (T)</t>
  </si>
  <si>
    <t>Suť (T)</t>
  </si>
  <si>
    <t>Práce HSV</t>
  </si>
  <si>
    <t xml:space="preserve">   ZVISLÉ KONŠTRUKCIE</t>
  </si>
  <si>
    <t xml:space="preserve">   POVRCHOVÉ ÚPRAVY</t>
  </si>
  <si>
    <t xml:space="preserve">   OSTATNÉ PRÁCE</t>
  </si>
  <si>
    <t xml:space="preserve">   PRESUNY HMÔT</t>
  </si>
  <si>
    <t>Práce PSV</t>
  </si>
  <si>
    <t xml:space="preserve">   IZOLÁCIE PROTI VODE A VLHKOSTI</t>
  </si>
  <si>
    <t xml:space="preserve">   KONŠTRUKCIE TESÁRSKE</t>
  </si>
  <si>
    <t xml:space="preserve">   KONŠTRUKCIE STOLÁRSKE</t>
  </si>
  <si>
    <t xml:space="preserve">   KOVOVÉ DOPLNKOVÉ KONŠTRUKCIE</t>
  </si>
  <si>
    <t xml:space="preserve">   PODLAHY VLYSOVÉ A PARKETOVÉ</t>
  </si>
  <si>
    <t xml:space="preserve">   NÁTERY</t>
  </si>
  <si>
    <t xml:space="preserve">   MAĽBY</t>
  </si>
  <si>
    <t>Celkom v EUR</t>
  </si>
  <si>
    <t>Rozpočet</t>
  </si>
  <si>
    <t>Zákazka Výmena palubovky v telocvičniach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</si>
  <si>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</si>
  <si>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</si>
  <si>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</si>
  <si>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</si>
  <si>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</si>
  <si>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</si>
  <si>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</si>
  <si>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</si>
  <si>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</si>
  <si>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</si>
  <si>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>Priečky z tvárnic YTONG na MC-5 a tenkovrst.maltu YTONG hr.150,P3-550</t>
  </si>
  <si>
    <t>m2</t>
  </si>
  <si>
    <t>Prekladový trámec YTONG šírky 150 mm, výšky 124 mm, dĺžky 2250 mm</t>
  </si>
  <si>
    <t>kus</t>
  </si>
  <si>
    <t>Vyplnenie rozpínateľnou maltou a reprofilácia trhliny v ŽB preklade</t>
  </si>
  <si>
    <t>M</t>
  </si>
  <si>
    <t>Potiahnutie vnútorných alebo vonkajších stien a ostatných plôch sklotextílnou mriežkou do lepidla</t>
  </si>
  <si>
    <t>Vnútorná omietka vápenná alebo vápennocementová v podlaží a v schodisku stien štuková</t>
  </si>
  <si>
    <t>Príplatok za prísadou na zvýšenie priľnavoti postreku pod omietky stien a pilierov</t>
  </si>
  <si>
    <t>Osadenie oceľ.dverných zárubní lisov.alebo z uhol.s vybet.prahu,dodatočne,s plochou nad 2,5 m</t>
  </si>
  <si>
    <t>Zárubňa kovová š. 150 mm, 1600x2000 mm</t>
  </si>
  <si>
    <t>Kľučka dverová a rozeta 2x, FAB, nehrdzavejúca oceľ, povrch nerez brúsený</t>
  </si>
  <si>
    <t>Vyvesenie alebo zavesenie dreveného alebo kov.dverného krídla do 2 m2</t>
  </si>
  <si>
    <t>Vybúranie drevených a kovových dverových zárubní -0,082 t ich likvidácia</t>
  </si>
  <si>
    <t>Presun hmôt pre opravy a údržbu objektov vrátane vonkajších plášťov výšky do 25 m</t>
  </si>
  <si>
    <t>t</t>
  </si>
  <si>
    <t>Izolácia proti zemnej vlhkosti a tlakovej vode vodorovná NAIP pritavením</t>
  </si>
  <si>
    <t>Izolácia proti zemnej vlhkosti a tlakovej vode zvislá NAIP pritavením</t>
  </si>
  <si>
    <t>Pásy ťažké asfaltové Hydrobit v 60 s 35 alebo ekvivant</t>
  </si>
  <si>
    <t>Presun hmôt pre izoláciu proti vode v objektoch výšky do 6 m</t>
  </si>
  <si>
    <t>Položenie podláh nehobľovaných hrubých na zraz z dosiek a fošien</t>
  </si>
  <si>
    <t>Rezivo - dosky omietané smrekové, hr. 25 mm, vlhkosť 10%</t>
  </si>
  <si>
    <t>m3</t>
  </si>
  <si>
    <t>Položenie vankúšov pod podlahy osovej vzdialenosti do 650 mm</t>
  </si>
  <si>
    <t>Vypodloženie a zrovnanie pollahové roštu klátikmi 100x25x150 mm</t>
  </si>
  <si>
    <t xml:space="preserve"> kus</t>
  </si>
  <si>
    <t>Montáž zakrytia kanálov spojovacie a ochranné prostriedky klince, skrutky, impregnácia</t>
  </si>
  <si>
    <t>Presun hmôt pre konštrukcie tesárske v objektoch výšky do 12 m</t>
  </si>
  <si>
    <t>Demontáž stien a priečok z hranolčekov, fošien alebo lát 0.022t a  ich likvidácia</t>
  </si>
  <si>
    <t>Montáž prahu dverí,dvojkrídlových</t>
  </si>
  <si>
    <t>Presun hmot pre konštrukcie stolárske v objektoch výšky do 6 m</t>
  </si>
  <si>
    <t>Prechodový prvok 1600x40 mm</t>
  </si>
  <si>
    <t>KUS</t>
  </si>
  <si>
    <t>Demontáž  prahu dverí dvojkrídlových a ich likvidácia</t>
  </si>
  <si>
    <t>Demontáž a spätna montáž cvičiacich rebrín</t>
  </si>
  <si>
    <t>Montáž dverového krídla kompletiz.otváravého do zamurovanej rámovej zárubne,dvojkrídlové</t>
  </si>
  <si>
    <t>Dvere vnútorné, výplň DTD doska, povrch CPL laminát, mechanicky odolné, plné, drevený dekor, 1600x2000 mm</t>
  </si>
  <si>
    <t>Montážne puzdro k uchyteniu hliníkového stĺpu viacfunkčného na volejbal</t>
  </si>
  <si>
    <t>KS</t>
  </si>
  <si>
    <t>Rám nontážneho puzdra s vekom</t>
  </si>
  <si>
    <t>Montáž monážnych puzdier do podlahy volejbalového ihriska</t>
  </si>
  <si>
    <t>Viacfunkčné stĺpy na volejbal hliníkové, oválne, regulácia výšky, certifikát bezpečnosti "B"</t>
  </si>
  <si>
    <t>kpl</t>
  </si>
  <si>
    <t>Demontáž podláh vlysových a parketových tabúľ lepených  a ich likvidácia</t>
  </si>
  <si>
    <t>Demontáž soklíkov alebo líšt drevených priskrutkovaných a ich likvidácia</t>
  </si>
  <si>
    <t>m</t>
  </si>
  <si>
    <t>Podlaha z vlysiek úzkych dubových hrúbky 21mm montované k smrekovému roštu</t>
  </si>
  <si>
    <t>Vlysy podlahové hrúbky 21 mm DUB, vlhkosť materiálu 8% masív</t>
  </si>
  <si>
    <t>Presun hmôt pre podlahy vlysové a parketové v objektoch výšky do   6 m</t>
  </si>
  <si>
    <t>Podlahové soklíky alebo lišty drevené 45x10 mm vrátane   náteru pripev. skrutkami zhotovenie</t>
  </si>
  <si>
    <t>Soklíky drevené š. 45 mm, hr. 10 mm, povrchová úprava lak</t>
  </si>
  <si>
    <t>Náter stolárskych výrobkov športovým dvojzložkovým náterom BONA WAVE (farebne odlíšenie ihrísk)  alebo ekvivant</t>
  </si>
  <si>
    <t>Čiarovanie ihrísk farbou disperznou farbou</t>
  </si>
  <si>
    <t xml:space="preserve"> m</t>
  </si>
  <si>
    <t>Nátery kov.stav.doplnk.konštr. syntetické farby šedej na vzduchu schnúce dvojnásobné</t>
  </si>
  <si>
    <t>Nátery kov.stav.doplnk.konštr. syntetické farby šedej na vzduchu schnúce  základný</t>
  </si>
  <si>
    <t>Maľby v obyv. pr. z maliar. zmesí Primalex dvojnásobné jednofarebné s obrúsením výšky do 3,80 m</t>
  </si>
  <si>
    <t>Objekt Malá telocvičňa</t>
  </si>
  <si>
    <t>Prah dubový 1600x100x20 mm</t>
  </si>
  <si>
    <t>Vlysy podlahové hrúbky 21 mm DUB, I. tr., vlhkosť materiálu 8% masív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</si>
  <si>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</si>
  <si>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</si>
  <si>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</si>
  <si>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</si>
  <si>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</si>
  <si>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</si>
  <si>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</si>
  <si>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</si>
  <si>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</si>
  <si>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</si>
  <si>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Veľká telocvičňa</t>
  </si>
  <si>
    <t>Malá telocvičňa</t>
  </si>
  <si>
    <t xml:space="preserve">           Celkom bez DPH</t>
  </si>
  <si>
    <t xml:space="preserve">           DPH 20% z</t>
  </si>
  <si>
    <t xml:space="preserve">           DPH 0% z</t>
  </si>
  <si>
    <t xml:space="preserve">          Celkom v EUR</t>
  </si>
  <si>
    <t>Krycí list stavby</t>
  </si>
  <si>
    <t xml:space="preserve">Miesto:  </t>
  </si>
  <si>
    <t>Ks:</t>
  </si>
  <si>
    <t>Zákazka:</t>
  </si>
  <si>
    <t>Dňa</t>
  </si>
  <si>
    <t>IČO:</t>
  </si>
  <si>
    <t>DIČ:</t>
  </si>
  <si>
    <t>ZRN spolu</t>
  </si>
  <si>
    <t>Ďalšie náklady</t>
  </si>
  <si>
    <t>HSV</t>
  </si>
  <si>
    <t>Ostatné náklady</t>
  </si>
  <si>
    <t>PSV</t>
  </si>
  <si>
    <t>Komplet. činnosť</t>
  </si>
  <si>
    <t>MONT</t>
  </si>
  <si>
    <t>VRN</t>
  </si>
  <si>
    <t>Zariadenie staveniska</t>
  </si>
  <si>
    <t>Sťažené podmienky dopravy</t>
  </si>
  <si>
    <t>Sťažené výrobné podmienky</t>
  </si>
  <si>
    <t>Horské oblasti</t>
  </si>
  <si>
    <t>Prevádzkové vplyvy</t>
  </si>
  <si>
    <t>Mimostavenisková doprava</t>
  </si>
  <si>
    <t>Projektant,rozpočtár</t>
  </si>
  <si>
    <t>Celkové náklady</t>
  </si>
  <si>
    <t>Celkové náklady bez DPH</t>
  </si>
  <si>
    <t>DPH 20% z</t>
  </si>
  <si>
    <t>DPH 0% z</t>
  </si>
  <si>
    <t>Spolu v EUR</t>
  </si>
  <si>
    <t>Odberateľ</t>
  </si>
  <si>
    <t>Dodávateľ</t>
  </si>
  <si>
    <t xml:space="preserve">Spracoval: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</si>
</sst>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B]General"/>
    <numFmt numFmtId="165" formatCode="#&quot; &quot;###&quot; &quot;##0.00"/>
    <numFmt numFmtId="166" formatCode="#&quot; &quot;###&quot; &quot;##0.0000"/>
    <numFmt numFmtId="167" formatCode="#&quot; &quot;###&quot; &quot;##0.000"/>
    <numFmt numFmtId="168" formatCode="[$-41B]0%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20"/>
      <color rgb="FF000000"/>
      <name val="Arial CE"/>
      <charset val="238"/>
    </font>
    <font>
      <b/>
      <sz val="8"/>
      <color rgb="FF000000"/>
      <name val="Arial CE"/>
      <charset val="238"/>
    </font>
    <font>
      <sz val="11"/>
      <color rgb="FF000000"/>
      <name val="Arial CE"/>
      <charset val="238"/>
    </font>
    <font>
      <b/>
      <sz val="9"/>
      <color rgb="FF000000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</font>
    <font>
      <sz val="8"/>
      <color rgb="FF0000FF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name val="Arial CE"/>
      <charset val="238"/>
    </font>
    <font>
      <sz val="9"/>
      <color rgb="FF00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5">
    <xf numFmtId="0" fontId="0" fillId="0" borderId="0" xfId="0"/>
    <xf numFmtId="164" fontId="1" fillId="0" borderId="2" xfId="1" applyBorder="1" applyProtection="1"/>
    <xf numFmtId="164" fontId="1" fillId="0" borderId="3" xfId="1" applyBorder="1" applyProtection="1"/>
    <xf numFmtId="164" fontId="1" fillId="0" borderId="4" xfId="1" applyBorder="1" applyProtection="1"/>
    <xf numFmtId="164" fontId="4" fillId="0" borderId="6" xfId="1" applyFont="1" applyBorder="1" applyAlignment="1" applyProtection="1">
      <alignment wrapText="1"/>
    </xf>
    <xf numFmtId="164" fontId="4" fillId="0" borderId="6" xfId="1" applyFont="1" applyBorder="1" applyProtection="1"/>
    <xf numFmtId="164" fontId="1" fillId="0" borderId="6" xfId="1" applyBorder="1" applyProtection="1"/>
    <xf numFmtId="164" fontId="1" fillId="0" borderId="7" xfId="1" applyBorder="1" applyProtection="1"/>
    <xf numFmtId="164" fontId="5" fillId="0" borderId="5" xfId="1" applyFont="1" applyBorder="1" applyProtection="1"/>
    <xf numFmtId="164" fontId="4" fillId="0" borderId="5" xfId="1" applyFont="1" applyBorder="1" applyProtection="1"/>
    <xf numFmtId="164" fontId="3" fillId="2" borderId="0" xfId="1" applyFont="1" applyFill="1" applyAlignment="1" applyProtection="1">
      <alignment horizontal="center"/>
    </xf>
    <xf numFmtId="164" fontId="3" fillId="2" borderId="0" xfId="1" applyFont="1" applyFill="1" applyProtection="1"/>
    <xf numFmtId="164" fontId="1" fillId="2" borderId="0" xfId="1" applyFill="1" applyProtection="1"/>
    <xf numFmtId="164" fontId="1" fillId="2" borderId="8" xfId="1" applyFill="1" applyBorder="1" applyProtection="1"/>
    <xf numFmtId="166" fontId="6" fillId="0" borderId="10" xfId="1" applyNumberFormat="1" applyFont="1" applyBorder="1" applyProtection="1"/>
    <xf numFmtId="164" fontId="7" fillId="0" borderId="10" xfId="1" applyFont="1" applyBorder="1" applyProtection="1"/>
    <xf numFmtId="164" fontId="7" fillId="0" borderId="11" xfId="1" applyFont="1" applyBorder="1" applyProtection="1"/>
    <xf numFmtId="165" fontId="6" fillId="0" borderId="0" xfId="1" applyNumberFormat="1" applyFont="1" applyProtection="1"/>
    <xf numFmtId="166" fontId="6" fillId="0" borderId="0" xfId="1" applyNumberFormat="1" applyFont="1" applyProtection="1"/>
    <xf numFmtId="164" fontId="7" fillId="0" borderId="0" xfId="1" applyFont="1" applyProtection="1"/>
    <xf numFmtId="164" fontId="7" fillId="0" borderId="8" xfId="1" applyFont="1" applyBorder="1" applyProtection="1"/>
    <xf numFmtId="166" fontId="3" fillId="0" borderId="0" xfId="1" applyNumberFormat="1" applyFont="1" applyProtection="1"/>
    <xf numFmtId="164" fontId="4" fillId="0" borderId="12" xfId="1" applyFont="1" applyBorder="1" applyProtection="1"/>
    <xf numFmtId="164" fontId="4" fillId="0" borderId="0" xfId="1" applyFont="1" applyProtection="1"/>
    <xf numFmtId="166" fontId="4" fillId="0" borderId="0" xfId="1" applyNumberFormat="1" applyFont="1" applyProtection="1"/>
    <xf numFmtId="164" fontId="1" fillId="0" borderId="0" xfId="1" applyProtection="1"/>
    <xf numFmtId="164" fontId="1" fillId="0" borderId="8" xfId="1" applyBorder="1" applyProtection="1"/>
    <xf numFmtId="166" fontId="9" fillId="0" borderId="13" xfId="1" applyNumberFormat="1" applyFont="1" applyBorder="1" applyProtection="1"/>
    <xf numFmtId="164" fontId="10" fillId="0" borderId="13" xfId="1" applyFont="1" applyBorder="1" applyProtection="1"/>
    <xf numFmtId="164" fontId="10" fillId="0" borderId="14" xfId="1" applyFont="1" applyBorder="1" applyProtection="1"/>
    <xf numFmtId="165" fontId="4" fillId="0" borderId="6" xfId="1" applyNumberFormat="1" applyFont="1" applyBorder="1" applyProtection="1"/>
    <xf numFmtId="166" fontId="4" fillId="0" borderId="6" xfId="1" applyNumberFormat="1" applyFont="1" applyBorder="1" applyProtection="1"/>
    <xf numFmtId="164" fontId="4" fillId="0" borderId="15" xfId="1" applyFont="1" applyBorder="1" applyProtection="1"/>
    <xf numFmtId="164" fontId="4" fillId="0" borderId="16" xfId="1" applyFont="1" applyBorder="1" applyProtection="1"/>
    <xf numFmtId="165" fontId="4" fillId="0" borderId="16" xfId="1" applyNumberFormat="1" applyFont="1" applyBorder="1" applyProtection="1"/>
    <xf numFmtId="166" fontId="4" fillId="0" borderId="16" xfId="1" applyNumberFormat="1" applyFont="1" applyBorder="1" applyProtection="1"/>
    <xf numFmtId="164" fontId="1" fillId="0" borderId="16" xfId="1" applyBorder="1" applyProtection="1"/>
    <xf numFmtId="164" fontId="4" fillId="0" borderId="18" xfId="1" applyFont="1" applyBorder="1" applyProtection="1"/>
    <xf numFmtId="164" fontId="4" fillId="0" borderId="19" xfId="1" applyFont="1" applyBorder="1" applyProtection="1"/>
    <xf numFmtId="165" fontId="4" fillId="0" borderId="19" xfId="1" applyNumberFormat="1" applyFont="1" applyBorder="1" applyProtection="1"/>
    <xf numFmtId="166" fontId="4" fillId="0" borderId="19" xfId="1" applyNumberFormat="1" applyFont="1" applyBorder="1" applyProtection="1"/>
    <xf numFmtId="164" fontId="1" fillId="0" borderId="19" xfId="1" applyBorder="1" applyProtection="1"/>
    <xf numFmtId="165" fontId="4" fillId="0" borderId="3" xfId="1" applyNumberFormat="1" applyFont="1" applyBorder="1" applyAlignment="1" applyProtection="1">
      <alignment wrapText="1"/>
    </xf>
    <xf numFmtId="166" fontId="3" fillId="0" borderId="3" xfId="1" applyNumberFormat="1" applyFont="1" applyBorder="1" applyAlignment="1" applyProtection="1">
      <alignment wrapText="1"/>
    </xf>
    <xf numFmtId="165" fontId="4" fillId="0" borderId="6" xfId="1" applyNumberFormat="1" applyFont="1" applyBorder="1" applyAlignment="1" applyProtection="1">
      <alignment wrapText="1"/>
    </xf>
    <xf numFmtId="166" fontId="3" fillId="0" borderId="6" xfId="1" applyNumberFormat="1" applyFont="1" applyBorder="1" applyAlignment="1" applyProtection="1">
      <alignment wrapText="1"/>
    </xf>
    <xf numFmtId="164" fontId="5" fillId="0" borderId="5" xfId="1" applyFont="1" applyBorder="1" applyAlignment="1" applyProtection="1">
      <alignment vertical="center"/>
    </xf>
    <xf numFmtId="164" fontId="4" fillId="0" borderId="6" xfId="1" applyFont="1" applyBorder="1" applyAlignment="1" applyProtection="1">
      <alignment vertical="center"/>
    </xf>
    <xf numFmtId="164" fontId="3" fillId="2" borderId="12" xfId="1" applyFont="1" applyFill="1" applyBorder="1" applyAlignment="1" applyProtection="1">
      <alignment horizontal="center"/>
    </xf>
    <xf numFmtId="166" fontId="3" fillId="2" borderId="0" xfId="1" applyNumberFormat="1" applyFont="1" applyFill="1" applyAlignment="1" applyProtection="1">
      <alignment horizontal="center"/>
    </xf>
    <xf numFmtId="164" fontId="4" fillId="2" borderId="0" xfId="1" applyFont="1" applyFill="1" applyAlignment="1" applyProtection="1">
      <alignment horizontal="center"/>
    </xf>
    <xf numFmtId="164" fontId="6" fillId="2" borderId="0" xfId="1" applyFont="1" applyFill="1" applyAlignment="1" applyProtection="1">
      <alignment horizontal="center"/>
    </xf>
    <xf numFmtId="164" fontId="6" fillId="0" borderId="9" xfId="1" applyFont="1" applyBorder="1" applyProtection="1"/>
    <xf numFmtId="164" fontId="6" fillId="0" borderId="10" xfId="1" applyFont="1" applyBorder="1" applyProtection="1"/>
    <xf numFmtId="164" fontId="6" fillId="0" borderId="11" xfId="1" applyFont="1" applyBorder="1" applyProtection="1"/>
    <xf numFmtId="164" fontId="6" fillId="0" borderId="12" xfId="1" applyFont="1" applyBorder="1" applyProtection="1"/>
    <xf numFmtId="167" fontId="6" fillId="0" borderId="0" xfId="1" applyNumberFormat="1" applyFont="1" applyProtection="1"/>
    <xf numFmtId="164" fontId="6" fillId="0" borderId="0" xfId="1" applyFont="1" applyProtection="1"/>
    <xf numFmtId="164" fontId="6" fillId="0" borderId="8" xfId="1" applyFont="1" applyBorder="1" applyProtection="1"/>
    <xf numFmtId="164" fontId="6" fillId="0" borderId="12" xfId="1" applyFont="1" applyBorder="1" applyAlignment="1" applyProtection="1">
      <alignment wrapText="1"/>
    </xf>
    <xf numFmtId="167" fontId="6" fillId="0" borderId="8" xfId="1" applyNumberFormat="1" applyFont="1" applyBorder="1" applyProtection="1"/>
    <xf numFmtId="164" fontId="3" fillId="0" borderId="8" xfId="1" applyFont="1" applyBorder="1" applyProtection="1"/>
    <xf numFmtId="164" fontId="4" fillId="0" borderId="8" xfId="1" applyFont="1" applyBorder="1" applyProtection="1"/>
    <xf numFmtId="167" fontId="3" fillId="0" borderId="0" xfId="1" applyNumberFormat="1" applyFont="1" applyProtection="1"/>
    <xf numFmtId="164" fontId="11" fillId="0" borderId="12" xfId="1" applyFont="1" applyBorder="1" applyAlignment="1" applyProtection="1">
      <alignment wrapText="1"/>
    </xf>
    <xf numFmtId="164" fontId="11" fillId="0" borderId="0" xfId="1" applyFont="1" applyProtection="1"/>
    <xf numFmtId="167" fontId="11" fillId="0" borderId="0" xfId="1" applyNumberFormat="1" applyFont="1" applyProtection="1"/>
    <xf numFmtId="167" fontId="11" fillId="0" borderId="8" xfId="1" applyNumberFormat="1" applyFont="1" applyBorder="1" applyProtection="1"/>
    <xf numFmtId="164" fontId="3" fillId="0" borderId="0" xfId="1" applyFont="1" applyProtection="1"/>
    <xf numFmtId="164" fontId="8" fillId="0" borderId="17" xfId="1" applyFont="1" applyBorder="1" applyProtection="1"/>
    <xf numFmtId="164" fontId="8" fillId="0" borderId="20" xfId="1" applyFont="1" applyBorder="1" applyProtection="1"/>
    <xf numFmtId="164" fontId="8" fillId="0" borderId="20" xfId="1" applyFont="1" applyBorder="1" applyProtection="1"/>
    <xf numFmtId="167" fontId="8" fillId="0" borderId="20" xfId="1" applyNumberFormat="1" applyFont="1" applyBorder="1" applyProtection="1"/>
    <xf numFmtId="164" fontId="8" fillId="0" borderId="21" xfId="1" applyFont="1" applyBorder="1" applyProtection="1"/>
    <xf numFmtId="166" fontId="11" fillId="0" borderId="0" xfId="1" applyNumberFormat="1" applyFont="1" applyProtection="1"/>
    <xf numFmtId="164" fontId="4" fillId="0" borderId="3" xfId="1" applyFont="1" applyBorder="1" applyProtection="1"/>
    <xf numFmtId="164" fontId="4" fillId="0" borderId="2" xfId="1" applyFont="1" applyBorder="1" applyProtection="1"/>
    <xf numFmtId="165" fontId="4" fillId="0" borderId="3" xfId="1" applyNumberFormat="1" applyFont="1" applyBorder="1" applyProtection="1"/>
    <xf numFmtId="166" fontId="4" fillId="0" borderId="3" xfId="1" applyNumberFormat="1" applyFont="1" applyBorder="1" applyProtection="1"/>
    <xf numFmtId="165" fontId="6" fillId="0" borderId="22" xfId="1" applyNumberFormat="1" applyFont="1" applyBorder="1" applyProtection="1"/>
    <xf numFmtId="166" fontId="6" fillId="0" borderId="22" xfId="1" applyNumberFormat="1" applyFont="1" applyBorder="1" applyProtection="1"/>
    <xf numFmtId="164" fontId="6" fillId="0" borderId="22" xfId="1" applyFont="1" applyBorder="1" applyProtection="1"/>
    <xf numFmtId="165" fontId="3" fillId="0" borderId="22" xfId="1" applyNumberFormat="1" applyFont="1" applyBorder="1" applyProtection="1"/>
    <xf numFmtId="166" fontId="3" fillId="0" borderId="22" xfId="1" applyNumberFormat="1" applyFont="1" applyBorder="1" applyProtection="1"/>
    <xf numFmtId="165" fontId="4" fillId="0" borderId="22" xfId="1" applyNumberFormat="1" applyFont="1" applyBorder="1" applyProtection="1"/>
    <xf numFmtId="166" fontId="4" fillId="0" borderId="22" xfId="1" applyNumberFormat="1" applyFont="1" applyBorder="1" applyProtection="1"/>
    <xf numFmtId="164" fontId="8" fillId="0" borderId="22" xfId="1" applyFont="1" applyBorder="1" applyProtection="1"/>
    <xf numFmtId="165" fontId="8" fillId="0" borderId="22" xfId="1" applyNumberFormat="1" applyFont="1" applyBorder="1" applyProtection="1"/>
    <xf numFmtId="166" fontId="8" fillId="0" borderId="22" xfId="1" applyNumberFormat="1" applyFont="1" applyBorder="1" applyProtection="1"/>
    <xf numFmtId="164" fontId="4" fillId="0" borderId="16" xfId="1" applyFont="1" applyBorder="1" applyAlignment="1" applyProtection="1">
      <alignment vertical="center"/>
    </xf>
    <xf numFmtId="164" fontId="3" fillId="2" borderId="22" xfId="1" applyFont="1" applyFill="1" applyBorder="1" applyAlignment="1" applyProtection="1">
      <alignment horizontal="center"/>
    </xf>
    <xf numFmtId="165" fontId="3" fillId="2" borderId="22" xfId="1" applyNumberFormat="1" applyFont="1" applyFill="1" applyBorder="1" applyAlignment="1" applyProtection="1">
      <alignment horizontal="center"/>
    </xf>
    <xf numFmtId="166" fontId="3" fillId="2" borderId="22" xfId="1" applyNumberFormat="1" applyFont="1" applyFill="1" applyBorder="1" applyAlignment="1" applyProtection="1">
      <alignment horizontal="center"/>
    </xf>
    <xf numFmtId="165" fontId="6" fillId="0" borderId="22" xfId="1" applyNumberFormat="1" applyFont="1" applyBorder="1" applyAlignment="1" applyProtection="1">
      <alignment wrapText="1"/>
    </xf>
    <xf numFmtId="166" fontId="6" fillId="0" borderId="22" xfId="1" applyNumberFormat="1" applyFont="1" applyBorder="1" applyAlignment="1" applyProtection="1">
      <alignment wrapText="1"/>
    </xf>
    <xf numFmtId="164" fontId="4" fillId="0" borderId="22" xfId="1" applyFont="1" applyBorder="1" applyProtection="1"/>
    <xf numFmtId="164" fontId="6" fillId="0" borderId="22" xfId="1" applyFont="1" applyBorder="1" applyAlignment="1" applyProtection="1">
      <alignment wrapText="1"/>
    </xf>
    <xf numFmtId="164" fontId="11" fillId="0" borderId="22" xfId="1" applyFont="1" applyBorder="1" applyAlignment="1" applyProtection="1">
      <alignment wrapText="1"/>
    </xf>
    <xf numFmtId="165" fontId="11" fillId="0" borderId="22" xfId="1" applyNumberFormat="1" applyFont="1" applyBorder="1" applyAlignment="1" applyProtection="1">
      <alignment wrapText="1"/>
    </xf>
    <xf numFmtId="164" fontId="11" fillId="0" borderId="22" xfId="1" applyFont="1" applyBorder="1" applyProtection="1"/>
    <xf numFmtId="166" fontId="11" fillId="0" borderId="22" xfId="1" applyNumberFormat="1" applyFont="1" applyBorder="1" applyAlignment="1" applyProtection="1">
      <alignment wrapText="1"/>
    </xf>
    <xf numFmtId="166" fontId="11" fillId="0" borderId="22" xfId="1" applyNumberFormat="1" applyFont="1" applyBorder="1" applyProtection="1"/>
    <xf numFmtId="164" fontId="1" fillId="0" borderId="22" xfId="1" applyBorder="1" applyProtection="1"/>
    <xf numFmtId="0" fontId="0" fillId="0" borderId="22" xfId="0" applyBorder="1"/>
    <xf numFmtId="164" fontId="8" fillId="0" borderId="22" xfId="1" applyFont="1" applyBorder="1" applyProtection="1"/>
    <xf numFmtId="49" fontId="12" fillId="0" borderId="22" xfId="1" applyNumberFormat="1" applyFont="1" applyBorder="1" applyProtection="1"/>
    <xf numFmtId="165" fontId="12" fillId="0" borderId="22" xfId="1" applyNumberFormat="1" applyFont="1" applyBorder="1" applyProtection="1"/>
    <xf numFmtId="167" fontId="12" fillId="0" borderId="22" xfId="1" applyNumberFormat="1" applyFont="1" applyBorder="1" applyProtection="1"/>
    <xf numFmtId="164" fontId="13" fillId="0" borderId="22" xfId="1" applyFont="1" applyBorder="1" applyAlignment="1" applyProtection="1">
      <alignment horizontal="left"/>
    </xf>
    <xf numFmtId="164" fontId="13" fillId="0" borderId="22" xfId="1" applyFont="1" applyBorder="1" applyAlignment="1" applyProtection="1">
      <alignment horizontal="left"/>
    </xf>
    <xf numFmtId="49" fontId="12" fillId="0" borderId="22" xfId="1" applyNumberFormat="1" applyFont="1" applyBorder="1" applyAlignment="1" applyProtection="1">
      <alignment horizontal="left" wrapText="1"/>
    </xf>
    <xf numFmtId="165" fontId="12" fillId="0" borderId="22" xfId="1" applyNumberFormat="1" applyFont="1" applyBorder="1" applyAlignment="1" applyProtection="1">
      <alignment wrapText="1"/>
    </xf>
    <xf numFmtId="167" fontId="12" fillId="0" borderId="22" xfId="1" applyNumberFormat="1" applyFont="1" applyBorder="1" applyAlignment="1" applyProtection="1">
      <alignment wrapText="1"/>
    </xf>
    <xf numFmtId="164" fontId="14" fillId="0" borderId="22" xfId="1" applyFont="1" applyBorder="1" applyProtection="1"/>
    <xf numFmtId="165" fontId="14" fillId="0" borderId="22" xfId="1" applyNumberFormat="1" applyFont="1" applyBorder="1" applyProtection="1"/>
    <xf numFmtId="167" fontId="14" fillId="0" borderId="22" xfId="1" applyNumberFormat="1" applyFont="1" applyBorder="1" applyProtection="1"/>
    <xf numFmtId="164" fontId="12" fillId="0" borderId="22" xfId="1" applyFont="1" applyBorder="1" applyProtection="1"/>
    <xf numFmtId="164" fontId="12" fillId="0" borderId="22" xfId="1" applyFont="1" applyBorder="1" applyAlignment="1" applyProtection="1">
      <alignment wrapText="1"/>
    </xf>
    <xf numFmtId="164" fontId="13" fillId="2" borderId="22" xfId="1" applyFont="1" applyFill="1" applyBorder="1" applyAlignment="1" applyProtection="1">
      <alignment horizontal="center"/>
    </xf>
    <xf numFmtId="165" fontId="13" fillId="2" borderId="22" xfId="1" applyNumberFormat="1" applyFont="1" applyFill="1" applyBorder="1" applyAlignment="1" applyProtection="1">
      <alignment horizontal="center"/>
    </xf>
    <xf numFmtId="164" fontId="12" fillId="0" borderId="22" xfId="1" applyFont="1" applyBorder="1" applyAlignment="1" applyProtection="1"/>
    <xf numFmtId="165" fontId="4" fillId="0" borderId="0" xfId="1" applyNumberFormat="1" applyFont="1" applyProtection="1"/>
    <xf numFmtId="167" fontId="13" fillId="0" borderId="22" xfId="1" applyNumberFormat="1" applyFont="1" applyBorder="1" applyProtection="1"/>
    <xf numFmtId="164" fontId="3" fillId="0" borderId="28" xfId="1" applyFont="1" applyBorder="1" applyProtection="1"/>
    <xf numFmtId="164" fontId="4" fillId="0" borderId="28" xfId="1" applyFont="1" applyBorder="1" applyAlignment="1" applyProtection="1">
      <alignment horizontal="center"/>
    </xf>
    <xf numFmtId="168" fontId="4" fillId="0" borderId="28" xfId="1" applyNumberFormat="1" applyFont="1" applyBorder="1" applyAlignment="1" applyProtection="1">
      <alignment horizontal="center"/>
    </xf>
    <xf numFmtId="164" fontId="3" fillId="2" borderId="29" xfId="1" applyFont="1" applyFill="1" applyBorder="1" applyAlignment="1" applyProtection="1">
      <alignment horizontal="center"/>
    </xf>
    <xf numFmtId="165" fontId="3" fillId="0" borderId="28" xfId="1" applyNumberFormat="1" applyFont="1" applyBorder="1" applyProtection="1"/>
    <xf numFmtId="165" fontId="3" fillId="0" borderId="30" xfId="1" applyNumberFormat="1" applyFont="1" applyBorder="1" applyProtection="1"/>
    <xf numFmtId="164" fontId="3" fillId="0" borderId="19" xfId="1" applyFont="1" applyBorder="1" applyProtection="1"/>
    <xf numFmtId="165" fontId="3" fillId="0" borderId="19" xfId="1" applyNumberFormat="1" applyFont="1" applyBorder="1" applyProtection="1"/>
    <xf numFmtId="164" fontId="3" fillId="0" borderId="3" xfId="1" applyFont="1" applyBorder="1" applyProtection="1"/>
    <xf numFmtId="165" fontId="3" fillId="0" borderId="3" xfId="1" applyNumberFormat="1" applyFont="1" applyBorder="1" applyProtection="1"/>
    <xf numFmtId="164" fontId="3" fillId="0" borderId="6" xfId="1" applyFont="1" applyBorder="1" applyProtection="1"/>
    <xf numFmtId="165" fontId="3" fillId="0" borderId="6" xfId="1" applyNumberFormat="1" applyFont="1" applyBorder="1" applyProtection="1"/>
    <xf numFmtId="164" fontId="8" fillId="0" borderId="6" xfId="1" applyFont="1" applyBorder="1" applyProtection="1"/>
    <xf numFmtId="165" fontId="8" fillId="0" borderId="6" xfId="1" applyNumberFormat="1" applyFont="1" applyBorder="1" applyProtection="1"/>
    <xf numFmtId="164" fontId="15" fillId="0" borderId="33" xfId="1" applyFont="1" applyBorder="1" applyProtection="1"/>
    <xf numFmtId="164" fontId="4" fillId="0" borderId="34" xfId="1" applyFont="1" applyBorder="1" applyProtection="1"/>
    <xf numFmtId="164" fontId="6" fillId="0" borderId="34" xfId="1" applyFont="1" applyBorder="1" applyProtection="1"/>
    <xf numFmtId="164" fontId="4" fillId="0" borderId="35" xfId="1" applyFont="1" applyBorder="1" applyProtection="1"/>
    <xf numFmtId="164" fontId="4" fillId="0" borderId="33" xfId="1" applyFont="1" applyBorder="1" applyProtection="1"/>
    <xf numFmtId="164" fontId="6" fillId="0" borderId="33" xfId="1" applyFont="1" applyBorder="1" applyProtection="1"/>
    <xf numFmtId="164" fontId="4" fillId="0" borderId="34" xfId="1" applyFont="1" applyBorder="1" applyAlignment="1" applyProtection="1">
      <alignment wrapText="1"/>
    </xf>
    <xf numFmtId="164" fontId="4" fillId="0" borderId="35" xfId="1" applyFont="1" applyBorder="1" applyAlignment="1" applyProtection="1">
      <alignment wrapText="1"/>
    </xf>
    <xf numFmtId="164" fontId="4" fillId="0" borderId="9" xfId="1" applyFont="1" applyBorder="1" applyProtection="1"/>
    <xf numFmtId="164" fontId="4" fillId="0" borderId="10" xfId="1" applyFont="1" applyBorder="1" applyProtection="1"/>
    <xf numFmtId="164" fontId="4" fillId="0" borderId="11" xfId="1" applyFont="1" applyBorder="1" applyProtection="1"/>
    <xf numFmtId="164" fontId="6" fillId="0" borderId="37" xfId="1" applyFont="1" applyBorder="1" applyProtection="1"/>
    <xf numFmtId="164" fontId="6" fillId="0" borderId="38" xfId="1" applyFont="1" applyBorder="1" applyProtection="1"/>
    <xf numFmtId="164" fontId="6" fillId="0" borderId="39" xfId="1" applyFont="1" applyBorder="1" applyProtection="1"/>
    <xf numFmtId="164" fontId="6" fillId="0" borderId="40" xfId="1" applyFont="1" applyBorder="1" applyProtection="1"/>
    <xf numFmtId="164" fontId="4" fillId="0" borderId="40" xfId="1" applyFont="1" applyBorder="1" applyProtection="1"/>
    <xf numFmtId="164" fontId="4" fillId="0" borderId="37" xfId="1" applyFont="1" applyBorder="1" applyProtection="1"/>
    <xf numFmtId="164" fontId="4" fillId="0" borderId="42" xfId="1" applyFont="1" applyBorder="1" applyProtection="1"/>
    <xf numFmtId="165" fontId="6" fillId="0" borderId="43" xfId="1" applyNumberFormat="1" applyFont="1" applyBorder="1" applyProtection="1"/>
    <xf numFmtId="165" fontId="6" fillId="0" borderId="44" xfId="1" applyNumberFormat="1" applyFont="1" applyBorder="1" applyProtection="1"/>
    <xf numFmtId="165" fontId="6" fillId="0" borderId="12" xfId="1" applyNumberFormat="1" applyFont="1" applyBorder="1" applyProtection="1"/>
    <xf numFmtId="165" fontId="6" fillId="0" borderId="38" xfId="1" applyNumberFormat="1" applyFont="1" applyBorder="1" applyProtection="1"/>
    <xf numFmtId="165" fontId="6" fillId="0" borderId="39" xfId="1" applyNumberFormat="1" applyFont="1" applyBorder="1" applyProtection="1"/>
    <xf numFmtId="165" fontId="6" fillId="0" borderId="40" xfId="1" applyNumberFormat="1" applyFont="1" applyBorder="1" applyProtection="1"/>
    <xf numFmtId="165" fontId="4" fillId="0" borderId="40" xfId="1" applyNumberFormat="1" applyFont="1" applyBorder="1" applyProtection="1"/>
    <xf numFmtId="165" fontId="6" fillId="0" borderId="37" xfId="1" applyNumberFormat="1" applyFont="1" applyBorder="1" applyProtection="1"/>
    <xf numFmtId="165" fontId="6" fillId="0" borderId="47" xfId="1" applyNumberFormat="1" applyFont="1" applyBorder="1" applyProtection="1"/>
    <xf numFmtId="165" fontId="6" fillId="0" borderId="30" xfId="1" applyNumberFormat="1" applyFont="1" applyBorder="1" applyProtection="1"/>
    <xf numFmtId="165" fontId="6" fillId="0" borderId="34" xfId="1" applyNumberFormat="1" applyFont="1" applyBorder="1" applyProtection="1"/>
    <xf numFmtId="165" fontId="4" fillId="0" borderId="34" xfId="1" applyNumberFormat="1" applyFont="1" applyBorder="1" applyProtection="1"/>
    <xf numFmtId="165" fontId="6" fillId="0" borderId="33" xfId="1" applyNumberFormat="1" applyFont="1" applyBorder="1" applyProtection="1"/>
    <xf numFmtId="165" fontId="6" fillId="0" borderId="48" xfId="1" applyNumberFormat="1" applyFont="1" applyBorder="1" applyProtection="1"/>
    <xf numFmtId="165" fontId="6" fillId="0" borderId="49" xfId="1" applyNumberFormat="1" applyFont="1" applyBorder="1" applyProtection="1"/>
    <xf numFmtId="165" fontId="3" fillId="0" borderId="34" xfId="1" applyNumberFormat="1" applyFont="1" applyBorder="1" applyProtection="1"/>
    <xf numFmtId="165" fontId="3" fillId="0" borderId="33" xfId="1" applyNumberFormat="1" applyFont="1" applyBorder="1" applyProtection="1"/>
    <xf numFmtId="165" fontId="4" fillId="0" borderId="50" xfId="1" applyNumberFormat="1" applyFont="1" applyBorder="1" applyProtection="1"/>
    <xf numFmtId="165" fontId="4" fillId="0" borderId="42" xfId="1" applyNumberFormat="1" applyFont="1" applyBorder="1" applyProtection="1"/>
    <xf numFmtId="165" fontId="4" fillId="0" borderId="37" xfId="1" applyNumberFormat="1" applyFont="1" applyBorder="1" applyProtection="1"/>
    <xf numFmtId="165" fontId="4" fillId="0" borderId="10" xfId="1" applyNumberFormat="1" applyFont="1" applyBorder="1" applyProtection="1"/>
    <xf numFmtId="165" fontId="4" fillId="0" borderId="51" xfId="1" applyNumberFormat="1" applyFont="1" applyBorder="1" applyProtection="1"/>
    <xf numFmtId="164" fontId="4" fillId="0" borderId="53" xfId="1" applyFont="1" applyBorder="1" applyProtection="1"/>
    <xf numFmtId="165" fontId="3" fillId="0" borderId="37" xfId="1" applyNumberFormat="1" applyFont="1" applyBorder="1" applyProtection="1"/>
    <xf numFmtId="164" fontId="4" fillId="0" borderId="55" xfId="1" applyFont="1" applyBorder="1" applyProtection="1"/>
    <xf numFmtId="164" fontId="13" fillId="0" borderId="24" xfId="1" applyFont="1" applyBorder="1" applyAlignment="1" applyProtection="1">
      <alignment horizontal="left"/>
    </xf>
    <xf numFmtId="164" fontId="13" fillId="0" borderId="26" xfId="1" applyFont="1" applyBorder="1" applyAlignment="1" applyProtection="1">
      <alignment horizontal="left"/>
    </xf>
    <xf numFmtId="164" fontId="12" fillId="0" borderId="24" xfId="1" applyFont="1" applyBorder="1" applyAlignment="1" applyProtection="1">
      <alignment wrapText="1"/>
    </xf>
    <xf numFmtId="164" fontId="12" fillId="0" borderId="26" xfId="1" applyFont="1" applyBorder="1" applyAlignment="1" applyProtection="1">
      <alignment wrapText="1"/>
    </xf>
    <xf numFmtId="164" fontId="13" fillId="0" borderId="24" xfId="1" applyFont="1" applyBorder="1" applyProtection="1"/>
    <xf numFmtId="164" fontId="13" fillId="0" borderId="26" xfId="1" applyFont="1" applyBorder="1" applyProtection="1"/>
    <xf numFmtId="164" fontId="8" fillId="0" borderId="24" xfId="1" applyFont="1" applyBorder="1" applyProtection="1"/>
    <xf numFmtId="164" fontId="8" fillId="0" borderId="26" xfId="1" applyFont="1" applyBorder="1" applyProtection="1"/>
    <xf numFmtId="164" fontId="12" fillId="0" borderId="24" xfId="1" applyFont="1" applyBorder="1" applyAlignment="1" applyProtection="1"/>
    <xf numFmtId="164" fontId="12" fillId="0" borderId="26" xfId="1" applyFont="1" applyBorder="1" applyAlignment="1" applyProtection="1"/>
    <xf numFmtId="164" fontId="2" fillId="0" borderId="17" xfId="1" applyFont="1" applyBorder="1" applyAlignment="1" applyProtection="1">
      <alignment horizontal="center" vertical="center"/>
    </xf>
    <xf numFmtId="164" fontId="3" fillId="0" borderId="5" xfId="1" applyFont="1" applyBorder="1" applyAlignment="1" applyProtection="1">
      <alignment wrapText="1"/>
    </xf>
    <xf numFmtId="166" fontId="3" fillId="0" borderId="6" xfId="1" applyNumberFormat="1" applyFont="1" applyBorder="1" applyAlignment="1" applyProtection="1">
      <alignment wrapText="1"/>
    </xf>
    <xf numFmtId="164" fontId="6" fillId="0" borderId="22" xfId="1" applyFont="1" applyBorder="1" applyProtection="1"/>
    <xf numFmtId="164" fontId="3" fillId="0" borderId="22" xfId="1" applyFont="1" applyBorder="1" applyProtection="1"/>
    <xf numFmtId="164" fontId="8" fillId="0" borderId="22" xfId="1" applyFont="1" applyBorder="1" applyProtection="1"/>
    <xf numFmtId="164" fontId="4" fillId="0" borderId="24" xfId="1" applyFont="1" applyBorder="1" applyAlignment="1" applyProtection="1">
      <alignment horizontal="center"/>
    </xf>
    <xf numFmtId="164" fontId="4" fillId="0" borderId="25" xfId="1" applyFont="1" applyBorder="1" applyAlignment="1" applyProtection="1">
      <alignment horizontal="center"/>
    </xf>
    <xf numFmtId="164" fontId="4" fillId="0" borderId="26" xfId="1" applyFont="1" applyBorder="1" applyAlignment="1" applyProtection="1">
      <alignment horizontal="center"/>
    </xf>
    <xf numFmtId="164" fontId="5" fillId="0" borderId="5" xfId="1" applyFont="1" applyBorder="1" applyAlignment="1" applyProtection="1">
      <alignment wrapText="1"/>
    </xf>
    <xf numFmtId="164" fontId="3" fillId="2" borderId="23" xfId="1" applyFont="1" applyFill="1" applyBorder="1" applyAlignment="1" applyProtection="1">
      <alignment horizontal="center"/>
    </xf>
    <xf numFmtId="164" fontId="2" fillId="0" borderId="1" xfId="1" applyFont="1" applyBorder="1" applyAlignment="1" applyProtection="1">
      <alignment horizontal="center" vertical="center"/>
    </xf>
    <xf numFmtId="164" fontId="3" fillId="0" borderId="6" xfId="1" applyFont="1" applyBorder="1" applyAlignment="1" applyProtection="1">
      <alignment wrapText="1"/>
    </xf>
    <xf numFmtId="164" fontId="12" fillId="0" borderId="22" xfId="1" applyFont="1" applyBorder="1" applyAlignment="1" applyProtection="1">
      <alignment wrapText="1"/>
    </xf>
    <xf numFmtId="164" fontId="4" fillId="0" borderId="24" xfId="1" applyFont="1" applyBorder="1" applyAlignment="1" applyProtection="1">
      <alignment horizontal="center" wrapText="1"/>
    </xf>
    <xf numFmtId="164" fontId="4" fillId="0" borderId="25" xfId="1" applyFont="1" applyBorder="1" applyAlignment="1" applyProtection="1">
      <alignment horizontal="center" wrapText="1"/>
    </xf>
    <xf numFmtId="164" fontId="4" fillId="0" borderId="26" xfId="1" applyFont="1" applyBorder="1" applyAlignment="1" applyProtection="1">
      <alignment horizontal="center" wrapText="1"/>
    </xf>
    <xf numFmtId="164" fontId="13" fillId="0" borderId="22" xfId="1" applyFont="1" applyBorder="1" applyProtection="1"/>
    <xf numFmtId="164" fontId="13" fillId="0" borderId="22" xfId="1" applyFont="1" applyBorder="1" applyAlignment="1" applyProtection="1">
      <alignment horizontal="left"/>
    </xf>
    <xf numFmtId="164" fontId="2" fillId="0" borderId="27" xfId="1" applyFont="1" applyBorder="1" applyAlignment="1" applyProtection="1">
      <alignment horizontal="center" vertical="center"/>
    </xf>
    <xf numFmtId="164" fontId="5" fillId="0" borderId="27" xfId="1" applyFont="1" applyBorder="1" applyAlignment="1" applyProtection="1">
      <alignment wrapText="1"/>
    </xf>
    <xf numFmtId="164" fontId="6" fillId="0" borderId="54" xfId="1" applyFont="1" applyBorder="1" applyProtection="1"/>
    <xf numFmtId="164" fontId="6" fillId="0" borderId="39" xfId="1" applyFont="1" applyBorder="1" applyProtection="1"/>
    <xf numFmtId="164" fontId="6" fillId="0" borderId="49" xfId="1" applyFont="1" applyBorder="1" applyProtection="1"/>
    <xf numFmtId="0" fontId="0" fillId="0" borderId="49" xfId="0" applyBorder="1"/>
    <xf numFmtId="164" fontId="6" fillId="0" borderId="28" xfId="1" applyFont="1" applyBorder="1" applyProtection="1"/>
    <xf numFmtId="0" fontId="0" fillId="0" borderId="28" xfId="0" applyBorder="1"/>
    <xf numFmtId="164" fontId="6" fillId="0" borderId="52" xfId="1" applyFont="1" applyBorder="1" applyProtection="1"/>
    <xf numFmtId="164" fontId="6" fillId="0" borderId="45" xfId="1" applyFont="1" applyBorder="1" applyProtection="1"/>
    <xf numFmtId="164" fontId="6" fillId="0" borderId="41" xfId="1" applyFont="1" applyBorder="1" applyProtection="1"/>
    <xf numFmtId="164" fontId="6" fillId="0" borderId="46" xfId="1" applyFont="1" applyBorder="1" applyProtection="1"/>
    <xf numFmtId="0" fontId="0" fillId="0" borderId="46" xfId="0" applyBorder="1"/>
    <xf numFmtId="164" fontId="2" fillId="0" borderId="31" xfId="1" applyFont="1" applyBorder="1" applyAlignment="1" applyProtection="1">
      <alignment horizontal="center" vertical="center"/>
    </xf>
    <xf numFmtId="164" fontId="5" fillId="0" borderId="32" xfId="1" applyFont="1" applyBorder="1" applyProtection="1"/>
    <xf numFmtId="164" fontId="6" fillId="0" borderId="36" xfId="1" applyFont="1" applyBorder="1" applyAlignment="1" applyProtection="1">
      <alignment wrapText="1"/>
    </xf>
  </cellXfs>
  <cellStyles count="2">
    <cellStyle name="Excel Built-in Normal" xfId="1" xr:uid="{05969D42-DA7D-4F1C-B8D1-B14D5FC70B8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ka/Desktop/Podklady%20na%20telecvi&#269;nu/Rozpo&#269;et%20na%20podlahu%20telecovi&#269;ne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"/>
      <sheetName val="Krycí_list_stavby"/>
      <sheetName val="SO_15562"/>
      <sheetName val="SO_15563"/>
    </sheetNames>
    <sheetDataSet>
      <sheetData sheetId="0">
        <row r="7">
          <cell r="K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A9" t="str">
            <v xml:space="preserve">           Celkom bez DPH</v>
          </cell>
        </row>
        <row r="10">
          <cell r="A10" t="str">
            <v xml:space="preserve">           DPH 20% z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1"/>
  <sheetViews>
    <sheetView topLeftCell="A4" workbookViewId="0">
      <selection activeCell="B45" sqref="B45:B128"/>
    </sheetView>
  </sheetViews>
  <sheetFormatPr defaultRowHeight="15" x14ac:dyDescent="0.25"/>
  <cols>
    <col min="2" max="2" width="12.140625" customWidth="1"/>
    <col min="3" max="3" width="10.85546875" customWidth="1"/>
    <col min="4" max="4" width="75.7109375" customWidth="1"/>
    <col min="7" max="7" width="10.7109375" customWidth="1"/>
    <col min="8" max="8" width="12.5703125" customWidth="1"/>
  </cols>
  <sheetData>
    <row r="1" spans="1:21" ht="26.25" x14ac:dyDescent="0.2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1" x14ac:dyDescent="0.25">
      <c r="A3" s="191" t="s">
        <v>1</v>
      </c>
      <c r="B3" s="191"/>
      <c r="C3" s="191"/>
      <c r="D3" s="191"/>
      <c r="E3" s="202"/>
      <c r="F3" s="202"/>
      <c r="G3" s="202"/>
      <c r="H3" s="4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7"/>
    </row>
    <row r="4" spans="1:21" x14ac:dyDescent="0.25">
      <c r="A4" s="191" t="s">
        <v>2</v>
      </c>
      <c r="B4" s="191"/>
      <c r="C4" s="191"/>
      <c r="D4" s="191"/>
      <c r="E4" s="202"/>
      <c r="F4" s="202"/>
      <c r="G4" s="202"/>
      <c r="H4" s="4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7"/>
    </row>
    <row r="5" spans="1:21" x14ac:dyDescent="0.25">
      <c r="A5" s="191" t="s">
        <v>3</v>
      </c>
      <c r="B5" s="191"/>
      <c r="C5" s="191"/>
      <c r="D5" s="191"/>
      <c r="E5" s="202"/>
      <c r="F5" s="202"/>
      <c r="G5" s="202"/>
      <c r="H5" s="4"/>
      <c r="I5" s="5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7"/>
    </row>
    <row r="6" spans="1:21" x14ac:dyDescent="0.25">
      <c r="A6" s="199" t="s">
        <v>4</v>
      </c>
      <c r="B6" s="199"/>
      <c r="C6" s="199"/>
      <c r="D6" s="199"/>
      <c r="E6" s="199"/>
      <c r="F6" s="199"/>
      <c r="G6" s="199"/>
      <c r="H6" s="199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7"/>
    </row>
    <row r="7" spans="1:21" x14ac:dyDescent="0.25">
      <c r="A7" s="8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7"/>
    </row>
    <row r="8" spans="1:21" x14ac:dyDescent="0.25">
      <c r="A8" s="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7"/>
    </row>
    <row r="9" spans="1:21" x14ac:dyDescent="0.25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7"/>
    </row>
    <row r="10" spans="1:21" x14ac:dyDescent="0.25">
      <c r="A10" s="8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7"/>
    </row>
    <row r="11" spans="1:21" x14ac:dyDescent="0.25">
      <c r="A11" s="200" t="s">
        <v>7</v>
      </c>
      <c r="B11" s="200"/>
      <c r="C11" s="10"/>
      <c r="D11" s="10" t="s">
        <v>8</v>
      </c>
      <c r="E11" s="10" t="s">
        <v>9</v>
      </c>
      <c r="F11" s="10" t="s">
        <v>10</v>
      </c>
      <c r="G11" s="10" t="s">
        <v>11</v>
      </c>
      <c r="H11" s="10" t="s">
        <v>12</v>
      </c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3"/>
    </row>
    <row r="12" spans="1:21" x14ac:dyDescent="0.25">
      <c r="A12" s="194" t="s">
        <v>13</v>
      </c>
      <c r="B12" s="194"/>
      <c r="C12" s="194"/>
      <c r="D12" s="79"/>
      <c r="E12" s="79"/>
      <c r="F12" s="79"/>
      <c r="G12" s="80"/>
      <c r="H12" s="80"/>
      <c r="I12" s="14"/>
      <c r="J12" s="14"/>
      <c r="K12" s="14"/>
      <c r="L12" s="14"/>
      <c r="M12" s="14"/>
      <c r="N12" s="14"/>
      <c r="O12" s="14"/>
      <c r="P12" s="15"/>
      <c r="Q12" s="15"/>
      <c r="R12" s="15"/>
      <c r="S12" s="15"/>
      <c r="T12" s="15"/>
      <c r="U12" s="16"/>
    </row>
    <row r="13" spans="1:21" x14ac:dyDescent="0.25">
      <c r="A13" s="193" t="s">
        <v>14</v>
      </c>
      <c r="B13" s="193"/>
      <c r="C13" s="193"/>
      <c r="D13" s="79"/>
      <c r="E13" s="79"/>
      <c r="F13" s="79"/>
      <c r="G13" s="80"/>
      <c r="H13" s="80"/>
      <c r="I13" s="18"/>
      <c r="J13" s="18"/>
      <c r="K13" s="18"/>
      <c r="L13" s="18"/>
      <c r="M13" s="18"/>
      <c r="N13" s="18"/>
      <c r="O13" s="18"/>
      <c r="P13" s="19"/>
      <c r="Q13" s="19"/>
      <c r="R13" s="19"/>
      <c r="S13" s="19"/>
      <c r="T13" s="19"/>
      <c r="U13" s="20"/>
    </row>
    <row r="14" spans="1:21" x14ac:dyDescent="0.25">
      <c r="A14" s="193" t="s">
        <v>15</v>
      </c>
      <c r="B14" s="193"/>
      <c r="C14" s="193"/>
      <c r="D14" s="79"/>
      <c r="E14" s="79"/>
      <c r="F14" s="79"/>
      <c r="G14" s="80"/>
      <c r="H14" s="80"/>
      <c r="I14" s="18"/>
      <c r="J14" s="18"/>
      <c r="K14" s="18"/>
      <c r="L14" s="18"/>
      <c r="M14" s="18"/>
      <c r="N14" s="18"/>
      <c r="O14" s="18"/>
      <c r="P14" s="19"/>
      <c r="Q14" s="19"/>
      <c r="R14" s="19"/>
      <c r="S14" s="19"/>
      <c r="T14" s="19"/>
      <c r="U14" s="20"/>
    </row>
    <row r="15" spans="1:21" x14ac:dyDescent="0.25">
      <c r="A15" s="193" t="s">
        <v>16</v>
      </c>
      <c r="B15" s="193"/>
      <c r="C15" s="193"/>
      <c r="D15" s="79"/>
      <c r="E15" s="79"/>
      <c r="F15" s="79"/>
      <c r="G15" s="80"/>
      <c r="H15" s="80"/>
      <c r="I15" s="18"/>
      <c r="J15" s="18"/>
      <c r="K15" s="18"/>
      <c r="L15" s="18"/>
      <c r="M15" s="18"/>
      <c r="N15" s="18"/>
      <c r="O15" s="18"/>
      <c r="P15" s="19"/>
      <c r="Q15" s="19"/>
      <c r="R15" s="19"/>
      <c r="S15" s="19"/>
      <c r="T15" s="19"/>
      <c r="U15" s="20"/>
    </row>
    <row r="16" spans="1:21" x14ac:dyDescent="0.25">
      <c r="A16" s="193" t="s">
        <v>17</v>
      </c>
      <c r="B16" s="193"/>
      <c r="C16" s="193"/>
      <c r="D16" s="79"/>
      <c r="E16" s="79"/>
      <c r="F16" s="79"/>
      <c r="G16" s="80"/>
      <c r="H16" s="80"/>
      <c r="I16" s="18"/>
      <c r="J16" s="18"/>
      <c r="K16" s="18"/>
      <c r="L16" s="18"/>
      <c r="M16" s="18"/>
      <c r="N16" s="18"/>
      <c r="O16" s="18"/>
      <c r="P16" s="19"/>
      <c r="Q16" s="19"/>
      <c r="R16" s="19"/>
      <c r="S16" s="19"/>
      <c r="T16" s="19"/>
      <c r="U16" s="20"/>
    </row>
    <row r="17" spans="1:21" x14ac:dyDescent="0.25">
      <c r="A17" s="194" t="s">
        <v>13</v>
      </c>
      <c r="B17" s="194"/>
      <c r="C17" s="194"/>
      <c r="D17" s="82"/>
      <c r="E17" s="82"/>
      <c r="F17" s="82"/>
      <c r="G17" s="83"/>
      <c r="H17" s="83"/>
      <c r="I17" s="21"/>
      <c r="J17" s="21"/>
      <c r="K17" s="21"/>
      <c r="L17" s="21"/>
      <c r="M17" s="21"/>
      <c r="N17" s="21"/>
      <c r="O17" s="21"/>
      <c r="P17" s="19"/>
      <c r="Q17" s="19"/>
      <c r="R17" s="19"/>
      <c r="S17" s="19"/>
      <c r="T17" s="19"/>
      <c r="U17" s="20"/>
    </row>
    <row r="18" spans="1:21" x14ac:dyDescent="0.25">
      <c r="A18" s="196"/>
      <c r="B18" s="197"/>
      <c r="C18" s="198"/>
      <c r="D18" s="84"/>
      <c r="E18" s="84"/>
      <c r="F18" s="84"/>
      <c r="G18" s="85"/>
      <c r="H18" s="85"/>
      <c r="I18" s="24"/>
      <c r="J18" s="24"/>
      <c r="K18" s="24"/>
      <c r="L18" s="24"/>
      <c r="M18" s="24"/>
      <c r="N18" s="24"/>
      <c r="O18" s="24"/>
      <c r="P18" s="25"/>
      <c r="Q18" s="25"/>
      <c r="R18" s="25"/>
      <c r="S18" s="25"/>
      <c r="T18" s="25"/>
      <c r="U18" s="26"/>
    </row>
    <row r="19" spans="1:21" x14ac:dyDescent="0.25">
      <c r="A19" s="194" t="s">
        <v>18</v>
      </c>
      <c r="B19" s="194"/>
      <c r="C19" s="194"/>
      <c r="D19" s="79"/>
      <c r="E19" s="79"/>
      <c r="F19" s="79"/>
      <c r="G19" s="80"/>
      <c r="H19" s="80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19"/>
      <c r="T19" s="19"/>
      <c r="U19" s="20"/>
    </row>
    <row r="20" spans="1:21" x14ac:dyDescent="0.25">
      <c r="A20" s="193" t="s">
        <v>19</v>
      </c>
      <c r="B20" s="193"/>
      <c r="C20" s="193"/>
      <c r="D20" s="79"/>
      <c r="E20" s="79"/>
      <c r="F20" s="79"/>
      <c r="G20" s="80"/>
      <c r="H20" s="80"/>
      <c r="I20" s="18"/>
      <c r="J20" s="18"/>
      <c r="K20" s="18"/>
      <c r="L20" s="18"/>
      <c r="M20" s="18"/>
      <c r="N20" s="18"/>
      <c r="O20" s="18"/>
      <c r="P20" s="19"/>
      <c r="Q20" s="19"/>
      <c r="R20" s="19"/>
      <c r="S20" s="19"/>
      <c r="T20" s="19"/>
      <c r="U20" s="20"/>
    </row>
    <row r="21" spans="1:21" x14ac:dyDescent="0.25">
      <c r="A21" s="193" t="s">
        <v>20</v>
      </c>
      <c r="B21" s="193"/>
      <c r="C21" s="193"/>
      <c r="D21" s="79"/>
      <c r="E21" s="79"/>
      <c r="F21" s="79"/>
      <c r="G21" s="80"/>
      <c r="H21" s="80"/>
      <c r="I21" s="18"/>
      <c r="J21" s="18"/>
      <c r="K21" s="18"/>
      <c r="L21" s="18"/>
      <c r="M21" s="18"/>
      <c r="N21" s="18"/>
      <c r="O21" s="18"/>
      <c r="P21" s="19"/>
      <c r="Q21" s="19"/>
      <c r="R21" s="19"/>
      <c r="S21" s="19"/>
      <c r="T21" s="19"/>
      <c r="U21" s="20"/>
    </row>
    <row r="22" spans="1:21" x14ac:dyDescent="0.25">
      <c r="A22" s="193" t="s">
        <v>21</v>
      </c>
      <c r="B22" s="193"/>
      <c r="C22" s="193"/>
      <c r="D22" s="79"/>
      <c r="E22" s="79"/>
      <c r="F22" s="79"/>
      <c r="G22" s="80"/>
      <c r="H22" s="80"/>
      <c r="I22" s="18"/>
      <c r="J22" s="18"/>
      <c r="K22" s="18"/>
      <c r="L22" s="18"/>
      <c r="M22" s="18"/>
      <c r="N22" s="18"/>
      <c r="O22" s="18"/>
      <c r="P22" s="19"/>
      <c r="Q22" s="19"/>
      <c r="R22" s="19"/>
      <c r="S22" s="19"/>
      <c r="T22" s="19"/>
      <c r="U22" s="20"/>
    </row>
    <row r="23" spans="1:21" x14ac:dyDescent="0.25">
      <c r="A23" s="193" t="s">
        <v>22</v>
      </c>
      <c r="B23" s="193"/>
      <c r="C23" s="193"/>
      <c r="D23" s="79"/>
      <c r="E23" s="79"/>
      <c r="F23" s="79"/>
      <c r="G23" s="80"/>
      <c r="H23" s="80"/>
      <c r="I23" s="18"/>
      <c r="J23" s="18"/>
      <c r="K23" s="18"/>
      <c r="L23" s="18"/>
      <c r="M23" s="18"/>
      <c r="N23" s="18"/>
      <c r="O23" s="18"/>
      <c r="P23" s="19"/>
      <c r="Q23" s="19"/>
      <c r="R23" s="19"/>
      <c r="S23" s="19"/>
      <c r="T23" s="19"/>
      <c r="U23" s="20"/>
    </row>
    <row r="24" spans="1:21" x14ac:dyDescent="0.25">
      <c r="A24" s="193" t="s">
        <v>23</v>
      </c>
      <c r="B24" s="193"/>
      <c r="C24" s="193"/>
      <c r="D24" s="79"/>
      <c r="E24" s="79"/>
      <c r="F24" s="79"/>
      <c r="G24" s="80"/>
      <c r="H24" s="80"/>
      <c r="I24" s="18"/>
      <c r="J24" s="18"/>
      <c r="K24" s="18"/>
      <c r="L24" s="18"/>
      <c r="M24" s="18"/>
      <c r="N24" s="18"/>
      <c r="O24" s="18"/>
      <c r="P24" s="19"/>
      <c r="Q24" s="19"/>
      <c r="R24" s="19"/>
      <c r="S24" s="19"/>
      <c r="T24" s="19"/>
      <c r="U24" s="20"/>
    </row>
    <row r="25" spans="1:21" x14ac:dyDescent="0.25">
      <c r="A25" s="193" t="s">
        <v>24</v>
      </c>
      <c r="B25" s="193"/>
      <c r="C25" s="193"/>
      <c r="D25" s="79"/>
      <c r="E25" s="79"/>
      <c r="F25" s="79"/>
      <c r="G25" s="80"/>
      <c r="H25" s="80"/>
      <c r="I25" s="18"/>
      <c r="J25" s="18"/>
      <c r="K25" s="18"/>
      <c r="L25" s="18"/>
      <c r="M25" s="18"/>
      <c r="N25" s="18"/>
      <c r="O25" s="18"/>
      <c r="P25" s="19"/>
      <c r="Q25" s="19"/>
      <c r="R25" s="19"/>
      <c r="S25" s="19"/>
      <c r="T25" s="19"/>
      <c r="U25" s="20"/>
    </row>
    <row r="26" spans="1:21" x14ac:dyDescent="0.25">
      <c r="A26" s="193" t="s">
        <v>25</v>
      </c>
      <c r="B26" s="193"/>
      <c r="C26" s="193"/>
      <c r="D26" s="79"/>
      <c r="E26" s="79"/>
      <c r="F26" s="79"/>
      <c r="G26" s="80"/>
      <c r="H26" s="80"/>
      <c r="I26" s="18"/>
      <c r="J26" s="18"/>
      <c r="K26" s="18"/>
      <c r="L26" s="18"/>
      <c r="M26" s="18"/>
      <c r="N26" s="18"/>
      <c r="O26" s="18"/>
      <c r="P26" s="19"/>
      <c r="Q26" s="19"/>
      <c r="R26" s="19"/>
      <c r="S26" s="19"/>
      <c r="T26" s="19"/>
      <c r="U26" s="20"/>
    </row>
    <row r="27" spans="1:21" x14ac:dyDescent="0.25">
      <c r="A27" s="194" t="s">
        <v>18</v>
      </c>
      <c r="B27" s="194"/>
      <c r="C27" s="194"/>
      <c r="D27" s="82"/>
      <c r="E27" s="82"/>
      <c r="F27" s="82"/>
      <c r="G27" s="83"/>
      <c r="H27" s="83"/>
      <c r="I27" s="21"/>
      <c r="J27" s="21"/>
      <c r="K27" s="21"/>
      <c r="L27" s="21"/>
      <c r="M27" s="21"/>
      <c r="N27" s="21"/>
      <c r="O27" s="21"/>
      <c r="P27" s="19"/>
      <c r="Q27" s="19"/>
      <c r="R27" s="19"/>
      <c r="S27" s="19"/>
      <c r="T27" s="19"/>
      <c r="U27" s="20"/>
    </row>
    <row r="28" spans="1:21" x14ac:dyDescent="0.25">
      <c r="A28" s="196"/>
      <c r="B28" s="197"/>
      <c r="C28" s="198"/>
      <c r="D28" s="84"/>
      <c r="E28" s="84"/>
      <c r="F28" s="84"/>
      <c r="G28" s="85"/>
      <c r="H28" s="85"/>
      <c r="I28" s="24"/>
      <c r="J28" s="24"/>
      <c r="K28" s="24"/>
      <c r="L28" s="24"/>
      <c r="M28" s="24"/>
      <c r="N28" s="24"/>
      <c r="O28" s="24"/>
      <c r="P28" s="25"/>
      <c r="Q28" s="25"/>
      <c r="R28" s="25"/>
      <c r="S28" s="25"/>
      <c r="T28" s="25"/>
      <c r="U28" s="26"/>
    </row>
    <row r="29" spans="1:21" x14ac:dyDescent="0.25">
      <c r="A29" s="195" t="s">
        <v>26</v>
      </c>
      <c r="B29" s="195"/>
      <c r="C29" s="195"/>
      <c r="D29" s="87"/>
      <c r="E29" s="87"/>
      <c r="F29" s="87"/>
      <c r="G29" s="88"/>
      <c r="H29" s="88"/>
      <c r="I29" s="27"/>
      <c r="J29" s="27"/>
      <c r="K29" s="27"/>
      <c r="L29" s="27"/>
      <c r="M29" s="27"/>
      <c r="N29" s="27"/>
      <c r="O29" s="27"/>
      <c r="P29" s="28"/>
      <c r="Q29" s="28"/>
      <c r="R29" s="28"/>
      <c r="S29" s="28"/>
      <c r="T29" s="28"/>
      <c r="U29" s="29"/>
    </row>
    <row r="30" spans="1:21" x14ac:dyDescent="0.25">
      <c r="A30" s="76"/>
      <c r="B30" s="75"/>
      <c r="C30" s="75"/>
      <c r="D30" s="77"/>
      <c r="E30" s="77"/>
      <c r="F30" s="77"/>
      <c r="G30" s="78"/>
      <c r="H30" s="78"/>
      <c r="I30" s="31"/>
      <c r="J30" s="31"/>
      <c r="K30" s="31"/>
      <c r="L30" s="31"/>
      <c r="M30" s="31"/>
      <c r="N30" s="31"/>
      <c r="O30" s="31"/>
      <c r="P30" s="6"/>
      <c r="Q30" s="6"/>
      <c r="R30" s="6"/>
      <c r="S30" s="6"/>
      <c r="T30" s="6"/>
      <c r="U30" s="6"/>
    </row>
    <row r="31" spans="1:21" x14ac:dyDescent="0.25">
      <c r="A31" s="9"/>
      <c r="B31" s="5"/>
      <c r="C31" s="5"/>
      <c r="D31" s="30"/>
      <c r="E31" s="30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6"/>
      <c r="Q31" s="6"/>
      <c r="R31" s="6"/>
      <c r="S31" s="6"/>
      <c r="T31" s="6"/>
      <c r="U31" s="6"/>
    </row>
    <row r="32" spans="1:21" x14ac:dyDescent="0.25">
      <c r="A32" s="32"/>
      <c r="B32" s="33"/>
      <c r="C32" s="33"/>
      <c r="D32" s="34"/>
      <c r="E32" s="34"/>
      <c r="F32" s="34"/>
      <c r="G32" s="35"/>
      <c r="H32" s="35"/>
      <c r="I32" s="35"/>
      <c r="J32" s="35"/>
      <c r="K32" s="35"/>
      <c r="L32" s="35"/>
      <c r="M32" s="35"/>
      <c r="N32" s="35"/>
      <c r="O32" s="35"/>
      <c r="P32" s="36"/>
      <c r="Q32" s="36"/>
      <c r="R32" s="36"/>
      <c r="S32" s="36"/>
      <c r="T32" s="36"/>
      <c r="U32" s="36"/>
    </row>
    <row r="33" spans="1:21" ht="26.25" x14ac:dyDescent="0.25">
      <c r="A33" s="190" t="s">
        <v>27</v>
      </c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</row>
    <row r="34" spans="1:21" x14ac:dyDescent="0.25">
      <c r="A34" s="37"/>
      <c r="B34" s="38"/>
      <c r="C34" s="38"/>
      <c r="D34" s="39"/>
      <c r="E34" s="39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1"/>
      <c r="R34" s="41"/>
      <c r="S34" s="41"/>
      <c r="T34" s="41"/>
      <c r="U34" s="41"/>
    </row>
    <row r="35" spans="1:21" x14ac:dyDescent="0.25">
      <c r="A35" s="191"/>
      <c r="B35" s="191"/>
      <c r="C35" s="191"/>
      <c r="D35" s="191"/>
      <c r="E35" s="42"/>
      <c r="F35" s="42"/>
      <c r="G35" s="43"/>
      <c r="H35" s="192"/>
      <c r="I35" s="192"/>
      <c r="J35" s="192"/>
      <c r="K35" s="192"/>
      <c r="L35" s="192"/>
      <c r="M35" s="192"/>
      <c r="N35" s="192"/>
      <c r="O35" s="192"/>
      <c r="P35" s="2"/>
      <c r="Q35" s="2"/>
      <c r="R35" s="2"/>
      <c r="S35" s="2"/>
      <c r="T35" s="2"/>
      <c r="U35" s="2"/>
    </row>
    <row r="36" spans="1:21" x14ac:dyDescent="0.25">
      <c r="A36" s="191" t="s">
        <v>2</v>
      </c>
      <c r="B36" s="191"/>
      <c r="C36" s="191"/>
      <c r="D36" s="191"/>
      <c r="E36" s="44"/>
      <c r="F36" s="44"/>
      <c r="G36" s="45"/>
      <c r="H36" s="45"/>
      <c r="I36" s="31"/>
      <c r="J36" s="31"/>
      <c r="K36" s="31"/>
      <c r="L36" s="31"/>
      <c r="M36" s="31"/>
      <c r="N36" s="31"/>
      <c r="O36" s="31"/>
      <c r="P36" s="6"/>
      <c r="Q36" s="6"/>
      <c r="R36" s="6"/>
      <c r="S36" s="6"/>
      <c r="T36" s="6"/>
      <c r="U36" s="6"/>
    </row>
    <row r="37" spans="1:21" x14ac:dyDescent="0.25">
      <c r="A37" s="191" t="s">
        <v>3</v>
      </c>
      <c r="B37" s="191"/>
      <c r="C37" s="191"/>
      <c r="D37" s="191"/>
      <c r="E37" s="44"/>
      <c r="F37" s="44"/>
      <c r="G37" s="45"/>
      <c r="H37" s="45"/>
      <c r="I37" s="31"/>
      <c r="J37" s="31"/>
      <c r="K37" s="31"/>
      <c r="L37" s="31"/>
      <c r="M37" s="31"/>
      <c r="N37" s="31"/>
      <c r="O37" s="31"/>
      <c r="P37" s="6"/>
      <c r="Q37" s="6"/>
      <c r="R37" s="6"/>
      <c r="S37" s="6"/>
      <c r="T37" s="6"/>
      <c r="U37" s="6"/>
    </row>
    <row r="38" spans="1:21" x14ac:dyDescent="0.25">
      <c r="A38" s="8" t="s">
        <v>28</v>
      </c>
      <c r="B38" s="5"/>
      <c r="C38" s="5"/>
      <c r="D38" s="30"/>
      <c r="E38" s="30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6"/>
      <c r="Q38" s="6"/>
      <c r="R38" s="6"/>
      <c r="S38" s="6"/>
      <c r="T38" s="6"/>
      <c r="U38" s="6"/>
    </row>
    <row r="39" spans="1:21" x14ac:dyDescent="0.25">
      <c r="A39" s="8" t="s">
        <v>5</v>
      </c>
      <c r="B39" s="5"/>
      <c r="C39" s="5"/>
      <c r="D39" s="30"/>
      <c r="E39" s="30"/>
      <c r="F39" s="30"/>
      <c r="G39" s="31"/>
      <c r="H39" s="31"/>
      <c r="I39" s="31"/>
      <c r="J39" s="31"/>
      <c r="K39" s="31"/>
      <c r="L39" s="31"/>
      <c r="M39" s="31"/>
      <c r="N39" s="31"/>
      <c r="O39" s="31"/>
      <c r="P39" s="6"/>
      <c r="Q39" s="6"/>
      <c r="R39" s="6"/>
      <c r="S39" s="6"/>
      <c r="T39" s="6"/>
      <c r="U39" s="6"/>
    </row>
    <row r="40" spans="1:21" x14ac:dyDescent="0.25">
      <c r="A40" s="9"/>
      <c r="B40" s="5"/>
      <c r="C40" s="5"/>
      <c r="D40" s="30"/>
      <c r="E40" s="30"/>
      <c r="F40" s="30"/>
      <c r="G40" s="31"/>
      <c r="H40" s="31"/>
      <c r="I40" s="31"/>
      <c r="J40" s="31"/>
      <c r="K40" s="31"/>
      <c r="L40" s="31"/>
      <c r="M40" s="31"/>
      <c r="N40" s="31"/>
      <c r="O40" s="31"/>
      <c r="P40" s="6"/>
      <c r="Q40" s="6"/>
      <c r="R40" s="6"/>
      <c r="S40" s="6"/>
      <c r="T40" s="6"/>
      <c r="U40" s="6"/>
    </row>
    <row r="41" spans="1:21" x14ac:dyDescent="0.25">
      <c r="A41" s="9"/>
      <c r="B41" s="5"/>
      <c r="C41" s="5"/>
      <c r="D41" s="30"/>
      <c r="E41" s="30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6"/>
      <c r="Q41" s="6"/>
      <c r="R41" s="6"/>
      <c r="S41" s="6"/>
      <c r="T41" s="6"/>
      <c r="U41" s="6"/>
    </row>
    <row r="42" spans="1:21" x14ac:dyDescent="0.25">
      <c r="A42" s="46" t="s">
        <v>6</v>
      </c>
      <c r="B42" s="89"/>
      <c r="C42" s="89"/>
      <c r="D42" s="34"/>
      <c r="E42" s="34"/>
      <c r="F42" s="34"/>
      <c r="G42" s="35"/>
      <c r="H42" s="35"/>
      <c r="I42" s="35"/>
      <c r="J42" s="35"/>
      <c r="K42" s="35"/>
      <c r="L42" s="31"/>
      <c r="M42" s="31"/>
      <c r="N42" s="31"/>
      <c r="O42" s="31"/>
      <c r="P42" s="6"/>
      <c r="Q42" s="6"/>
      <c r="R42" s="6"/>
      <c r="S42" s="6"/>
      <c r="T42" s="6"/>
      <c r="U42" s="6"/>
    </row>
    <row r="43" spans="1:21" x14ac:dyDescent="0.25">
      <c r="A43" s="48" t="s">
        <v>29</v>
      </c>
      <c r="B43" s="118" t="s">
        <v>30</v>
      </c>
      <c r="C43" s="118" t="s">
        <v>31</v>
      </c>
      <c r="D43" s="119"/>
      <c r="E43" s="119" t="s">
        <v>32</v>
      </c>
      <c r="F43" s="119" t="s">
        <v>33</v>
      </c>
      <c r="G43" s="92" t="s">
        <v>34</v>
      </c>
      <c r="H43" s="92" t="s">
        <v>35</v>
      </c>
      <c r="I43" s="92"/>
      <c r="J43" s="92"/>
      <c r="K43" s="92"/>
      <c r="L43" s="49"/>
      <c r="M43" s="49"/>
      <c r="N43" s="49"/>
      <c r="O43" s="49" t="s">
        <v>36</v>
      </c>
      <c r="P43" s="50"/>
      <c r="Q43" s="50"/>
      <c r="R43" s="10" t="s">
        <v>37</v>
      </c>
      <c r="S43" s="51"/>
      <c r="T43" s="51"/>
      <c r="U43" s="10" t="s">
        <v>38</v>
      </c>
    </row>
    <row r="44" spans="1:21" x14ac:dyDescent="0.25">
      <c r="A44" s="52"/>
      <c r="B44" s="105"/>
      <c r="C44" s="184" t="s">
        <v>13</v>
      </c>
      <c r="D44" s="185"/>
      <c r="E44" s="106"/>
      <c r="F44" s="107"/>
      <c r="G44" s="79"/>
      <c r="H44" s="79"/>
      <c r="I44" s="80"/>
      <c r="J44" s="80"/>
      <c r="K44" s="80"/>
      <c r="L44" s="14"/>
      <c r="M44" s="14"/>
      <c r="N44" s="14"/>
      <c r="O44" s="14"/>
      <c r="P44" s="53"/>
      <c r="Q44" s="53"/>
      <c r="R44" s="53"/>
      <c r="S44" s="53"/>
      <c r="T44" s="53"/>
      <c r="U44" s="54"/>
    </row>
    <row r="45" spans="1:21" x14ac:dyDescent="0.25">
      <c r="A45" s="55"/>
      <c r="B45" s="109"/>
      <c r="C45" s="180" t="s">
        <v>14</v>
      </c>
      <c r="D45" s="181"/>
      <c r="E45" s="106"/>
      <c r="F45" s="107"/>
      <c r="G45" s="79"/>
      <c r="H45" s="79"/>
      <c r="I45" s="80"/>
      <c r="J45" s="80"/>
      <c r="K45" s="80"/>
      <c r="L45" s="18"/>
      <c r="M45" s="18"/>
      <c r="N45" s="18"/>
      <c r="O45" s="18"/>
      <c r="P45" s="57"/>
      <c r="Q45" s="57"/>
      <c r="R45" s="57"/>
      <c r="S45" s="57"/>
      <c r="T45" s="57"/>
      <c r="U45" s="58"/>
    </row>
    <row r="46" spans="1:21" ht="15" customHeight="1" x14ac:dyDescent="0.25">
      <c r="A46" s="59"/>
      <c r="B46" s="110"/>
      <c r="C46" s="188" t="s">
        <v>39</v>
      </c>
      <c r="D46" s="189"/>
      <c r="E46" s="111" t="s">
        <v>40</v>
      </c>
      <c r="F46" s="112">
        <v>8.8000000000000007</v>
      </c>
      <c r="G46" s="93"/>
      <c r="H46" s="93"/>
      <c r="I46" s="94"/>
      <c r="J46" s="80"/>
      <c r="K46" s="80"/>
      <c r="L46" s="18"/>
      <c r="M46" s="18"/>
      <c r="N46" s="18"/>
      <c r="O46" s="56"/>
      <c r="P46" s="56"/>
      <c r="Q46" s="56"/>
      <c r="R46" s="57"/>
      <c r="S46" s="57"/>
      <c r="T46" s="57"/>
      <c r="U46" s="60"/>
    </row>
    <row r="47" spans="1:21" ht="15" customHeight="1" x14ac:dyDescent="0.25">
      <c r="A47" s="59"/>
      <c r="B47" s="110"/>
      <c r="C47" s="182" t="s">
        <v>41</v>
      </c>
      <c r="D47" s="183"/>
      <c r="E47" s="111" t="s">
        <v>42</v>
      </c>
      <c r="F47" s="112">
        <v>1</v>
      </c>
      <c r="G47" s="93"/>
      <c r="H47" s="93"/>
      <c r="I47" s="94"/>
      <c r="J47" s="80"/>
      <c r="K47" s="80"/>
      <c r="L47" s="18"/>
      <c r="M47" s="18"/>
      <c r="N47" s="18"/>
      <c r="O47" s="56"/>
      <c r="P47" s="56"/>
      <c r="Q47" s="56"/>
      <c r="R47" s="57"/>
      <c r="S47" s="57"/>
      <c r="T47" s="57"/>
      <c r="U47" s="60"/>
    </row>
    <row r="48" spans="1:21" x14ac:dyDescent="0.25">
      <c r="A48" s="55"/>
      <c r="B48" s="109"/>
      <c r="C48" s="180" t="s">
        <v>14</v>
      </c>
      <c r="D48" s="181"/>
      <c r="E48" s="106"/>
      <c r="F48" s="107"/>
      <c r="G48" s="79"/>
      <c r="H48" s="82"/>
      <c r="I48" s="80"/>
      <c r="J48" s="80"/>
      <c r="K48" s="80"/>
      <c r="L48" s="18"/>
      <c r="M48" s="18"/>
      <c r="N48" s="18"/>
      <c r="O48" s="18"/>
      <c r="P48" s="57"/>
      <c r="Q48" s="57"/>
      <c r="R48" s="57"/>
      <c r="S48" s="57"/>
      <c r="T48" s="57"/>
      <c r="U48" s="61"/>
    </row>
    <row r="49" spans="1:21" x14ac:dyDescent="0.25">
      <c r="A49" s="22"/>
      <c r="B49" s="113"/>
      <c r="C49" s="113"/>
      <c r="D49" s="114"/>
      <c r="E49" s="114"/>
      <c r="F49" s="115"/>
      <c r="G49" s="84"/>
      <c r="H49" s="84"/>
      <c r="I49" s="85"/>
      <c r="J49" s="85"/>
      <c r="K49" s="85"/>
      <c r="L49" s="24"/>
      <c r="M49" s="24"/>
      <c r="N49" s="24"/>
      <c r="O49" s="24"/>
      <c r="P49" s="23"/>
      <c r="Q49" s="23"/>
      <c r="R49" s="23"/>
      <c r="S49" s="23"/>
      <c r="T49" s="23"/>
      <c r="U49" s="62"/>
    </row>
    <row r="50" spans="1:21" x14ac:dyDescent="0.25">
      <c r="A50" s="55"/>
      <c r="B50" s="109"/>
      <c r="C50" s="180" t="s">
        <v>15</v>
      </c>
      <c r="D50" s="181"/>
      <c r="E50" s="106"/>
      <c r="F50" s="107"/>
      <c r="G50" s="79"/>
      <c r="H50" s="79"/>
      <c r="I50" s="80"/>
      <c r="J50" s="80"/>
      <c r="K50" s="80"/>
      <c r="L50" s="18"/>
      <c r="M50" s="18"/>
      <c r="N50" s="18"/>
      <c r="O50" s="18"/>
      <c r="P50" s="57"/>
      <c r="Q50" s="57"/>
      <c r="R50" s="57"/>
      <c r="S50" s="57"/>
      <c r="T50" s="57"/>
      <c r="U50" s="58"/>
    </row>
    <row r="51" spans="1:21" ht="15" customHeight="1" x14ac:dyDescent="0.25">
      <c r="A51" s="59"/>
      <c r="B51" s="110"/>
      <c r="C51" s="182" t="s">
        <v>43</v>
      </c>
      <c r="D51" s="183"/>
      <c r="E51" s="111" t="s">
        <v>44</v>
      </c>
      <c r="F51" s="112">
        <v>4</v>
      </c>
      <c r="G51" s="93"/>
      <c r="H51" s="93"/>
      <c r="I51" s="94"/>
      <c r="J51" s="80"/>
      <c r="K51" s="80"/>
      <c r="L51" s="18"/>
      <c r="M51" s="18"/>
      <c r="N51" s="18"/>
      <c r="O51" s="56"/>
      <c r="P51" s="56"/>
      <c r="Q51" s="56"/>
      <c r="R51" s="57"/>
      <c r="S51" s="57"/>
      <c r="T51" s="57"/>
      <c r="U51" s="60"/>
    </row>
    <row r="52" spans="1:21" ht="15" customHeight="1" x14ac:dyDescent="0.25">
      <c r="A52" s="59"/>
      <c r="B52" s="110"/>
      <c r="C52" s="182" t="s">
        <v>45</v>
      </c>
      <c r="D52" s="183"/>
      <c r="E52" s="111" t="s">
        <v>40</v>
      </c>
      <c r="F52" s="112">
        <v>22.4</v>
      </c>
      <c r="G52" s="93"/>
      <c r="H52" s="93"/>
      <c r="I52" s="94"/>
      <c r="J52" s="80"/>
      <c r="K52" s="80"/>
      <c r="L52" s="18"/>
      <c r="M52" s="18"/>
      <c r="N52" s="18"/>
      <c r="O52" s="56"/>
      <c r="P52" s="56"/>
      <c r="Q52" s="56"/>
      <c r="R52" s="57"/>
      <c r="S52" s="57"/>
      <c r="T52" s="57"/>
      <c r="U52" s="60"/>
    </row>
    <row r="53" spans="1:21" ht="15" customHeight="1" x14ac:dyDescent="0.25">
      <c r="A53" s="59"/>
      <c r="B53" s="110"/>
      <c r="C53" s="182" t="s">
        <v>46</v>
      </c>
      <c r="D53" s="183"/>
      <c r="E53" s="111" t="s">
        <v>40</v>
      </c>
      <c r="F53" s="112">
        <v>22.4</v>
      </c>
      <c r="G53" s="93"/>
      <c r="H53" s="93"/>
      <c r="I53" s="94"/>
      <c r="J53" s="80"/>
      <c r="K53" s="80"/>
      <c r="L53" s="18"/>
      <c r="M53" s="18"/>
      <c r="N53" s="18"/>
      <c r="O53" s="56"/>
      <c r="P53" s="56"/>
      <c r="Q53" s="56"/>
      <c r="R53" s="57"/>
      <c r="S53" s="57"/>
      <c r="T53" s="57"/>
      <c r="U53" s="60"/>
    </row>
    <row r="54" spans="1:21" ht="15" customHeight="1" x14ac:dyDescent="0.25">
      <c r="A54" s="59"/>
      <c r="B54" s="110"/>
      <c r="C54" s="182" t="s">
        <v>47</v>
      </c>
      <c r="D54" s="183"/>
      <c r="E54" s="111" t="s">
        <v>40</v>
      </c>
      <c r="F54" s="112">
        <v>22.4</v>
      </c>
      <c r="G54" s="93"/>
      <c r="H54" s="93"/>
      <c r="I54" s="94"/>
      <c r="J54" s="80"/>
      <c r="K54" s="80"/>
      <c r="L54" s="18"/>
      <c r="M54" s="18"/>
      <c r="N54" s="18"/>
      <c r="O54" s="56"/>
      <c r="P54" s="56"/>
      <c r="Q54" s="56"/>
      <c r="R54" s="57"/>
      <c r="S54" s="57"/>
      <c r="T54" s="57"/>
      <c r="U54" s="60"/>
    </row>
    <row r="55" spans="1:21" ht="15" customHeight="1" x14ac:dyDescent="0.25">
      <c r="A55" s="59"/>
      <c r="B55" s="110"/>
      <c r="C55" s="182" t="s">
        <v>48</v>
      </c>
      <c r="D55" s="183"/>
      <c r="E55" s="111" t="s">
        <v>42</v>
      </c>
      <c r="F55" s="112">
        <v>1</v>
      </c>
      <c r="G55" s="93"/>
      <c r="H55" s="93"/>
      <c r="I55" s="94"/>
      <c r="J55" s="80"/>
      <c r="K55" s="80"/>
      <c r="L55" s="18"/>
      <c r="M55" s="18"/>
      <c r="N55" s="18"/>
      <c r="O55" s="56"/>
      <c r="P55" s="56"/>
      <c r="Q55" s="56"/>
      <c r="R55" s="57"/>
      <c r="S55" s="57"/>
      <c r="T55" s="57"/>
      <c r="U55" s="60"/>
    </row>
    <row r="56" spans="1:21" ht="15" customHeight="1" x14ac:dyDescent="0.25">
      <c r="A56" s="59"/>
      <c r="B56" s="110"/>
      <c r="C56" s="182" t="s">
        <v>49</v>
      </c>
      <c r="D56" s="183"/>
      <c r="E56" s="111" t="s">
        <v>42</v>
      </c>
      <c r="F56" s="112">
        <v>1</v>
      </c>
      <c r="G56" s="93"/>
      <c r="H56" s="93"/>
      <c r="I56" s="94"/>
      <c r="J56" s="80"/>
      <c r="K56" s="80"/>
      <c r="L56" s="18"/>
      <c r="M56" s="18"/>
      <c r="N56" s="18"/>
      <c r="O56" s="56"/>
      <c r="P56" s="56"/>
      <c r="Q56" s="56"/>
      <c r="R56" s="57"/>
      <c r="S56" s="57"/>
      <c r="T56" s="57"/>
      <c r="U56" s="60"/>
    </row>
    <row r="57" spans="1:21" ht="15" customHeight="1" x14ac:dyDescent="0.25">
      <c r="A57" s="59"/>
      <c r="B57" s="110"/>
      <c r="C57" s="182" t="s">
        <v>50</v>
      </c>
      <c r="D57" s="183"/>
      <c r="E57" s="111" t="s">
        <v>42</v>
      </c>
      <c r="F57" s="112">
        <v>2</v>
      </c>
      <c r="G57" s="93"/>
      <c r="H57" s="93"/>
      <c r="I57" s="94"/>
      <c r="J57" s="80"/>
      <c r="K57" s="80"/>
      <c r="L57" s="18"/>
      <c r="M57" s="18"/>
      <c r="N57" s="18"/>
      <c r="O57" s="56"/>
      <c r="P57" s="56"/>
      <c r="Q57" s="56"/>
      <c r="R57" s="57"/>
      <c r="S57" s="57"/>
      <c r="T57" s="57"/>
      <c r="U57" s="60"/>
    </row>
    <row r="58" spans="1:21" x14ac:dyDescent="0.25">
      <c r="A58" s="55"/>
      <c r="B58" s="109"/>
      <c r="C58" s="180" t="s">
        <v>15</v>
      </c>
      <c r="D58" s="181"/>
      <c r="E58" s="106"/>
      <c r="F58" s="107"/>
      <c r="G58" s="79"/>
      <c r="H58" s="82"/>
      <c r="I58" s="80"/>
      <c r="J58" s="80"/>
      <c r="K58" s="80"/>
      <c r="L58" s="18"/>
      <c r="M58" s="18"/>
      <c r="N58" s="18"/>
      <c r="O58" s="18"/>
      <c r="P58" s="57"/>
      <c r="Q58" s="57"/>
      <c r="R58" s="57"/>
      <c r="S58" s="57"/>
      <c r="T58" s="57"/>
      <c r="U58" s="61"/>
    </row>
    <row r="59" spans="1:21" x14ac:dyDescent="0.25">
      <c r="A59" s="22"/>
      <c r="B59" s="113"/>
      <c r="C59" s="113"/>
      <c r="D59" s="113"/>
      <c r="E59" s="113"/>
      <c r="F59" s="115"/>
      <c r="G59" s="84"/>
      <c r="H59" s="84"/>
      <c r="I59" s="95"/>
      <c r="J59" s="95"/>
      <c r="K59" s="95"/>
      <c r="L59" s="23"/>
      <c r="M59" s="23"/>
      <c r="N59" s="23"/>
      <c r="O59" s="23"/>
      <c r="P59" s="23"/>
      <c r="Q59" s="23"/>
      <c r="R59" s="23"/>
      <c r="S59" s="23"/>
      <c r="T59" s="23"/>
      <c r="U59" s="62"/>
    </row>
    <row r="60" spans="1:21" x14ac:dyDescent="0.25">
      <c r="A60" s="55"/>
      <c r="B60" s="109"/>
      <c r="C60" s="180" t="s">
        <v>16</v>
      </c>
      <c r="D60" s="181"/>
      <c r="E60" s="116"/>
      <c r="F60" s="107"/>
      <c r="G60" s="79"/>
      <c r="H60" s="79"/>
      <c r="I60" s="81"/>
      <c r="J60" s="81"/>
      <c r="K60" s="81"/>
      <c r="L60" s="57"/>
      <c r="M60" s="57"/>
      <c r="N60" s="57"/>
      <c r="O60" s="57"/>
      <c r="P60" s="57"/>
      <c r="Q60" s="57"/>
      <c r="R60" s="57"/>
      <c r="S60" s="57"/>
      <c r="T60" s="57"/>
      <c r="U60" s="58"/>
    </row>
    <row r="61" spans="1:21" ht="15" customHeight="1" x14ac:dyDescent="0.25">
      <c r="A61" s="59"/>
      <c r="B61" s="110"/>
      <c r="C61" s="182" t="s">
        <v>51</v>
      </c>
      <c r="D61" s="183"/>
      <c r="E61" s="117" t="s">
        <v>42</v>
      </c>
      <c r="F61" s="112">
        <v>2</v>
      </c>
      <c r="G61" s="93"/>
      <c r="H61" s="93"/>
      <c r="I61" s="96"/>
      <c r="J61" s="81"/>
      <c r="K61" s="81"/>
      <c r="L61" s="57"/>
      <c r="M61" s="57"/>
      <c r="N61" s="57"/>
      <c r="O61" s="56"/>
      <c r="P61" s="56"/>
      <c r="Q61" s="56"/>
      <c r="R61" s="57"/>
      <c r="S61" s="57"/>
      <c r="T61" s="57"/>
      <c r="U61" s="60"/>
    </row>
    <row r="62" spans="1:21" ht="15" customHeight="1" x14ac:dyDescent="0.25">
      <c r="A62" s="59"/>
      <c r="B62" s="110"/>
      <c r="C62" s="182" t="s">
        <v>52</v>
      </c>
      <c r="D62" s="183"/>
      <c r="E62" s="117" t="s">
        <v>40</v>
      </c>
      <c r="F62" s="112">
        <v>3.2</v>
      </c>
      <c r="G62" s="93"/>
      <c r="H62" s="93"/>
      <c r="I62" s="96"/>
      <c r="J62" s="81"/>
      <c r="K62" s="81"/>
      <c r="L62" s="57"/>
      <c r="M62" s="57"/>
      <c r="N62" s="57"/>
      <c r="O62" s="56"/>
      <c r="P62" s="56"/>
      <c r="Q62" s="56"/>
      <c r="R62" s="57"/>
      <c r="S62" s="57"/>
      <c r="T62" s="57"/>
      <c r="U62" s="60"/>
    </row>
    <row r="63" spans="1:21" x14ac:dyDescent="0.25">
      <c r="A63" s="55"/>
      <c r="B63" s="109"/>
      <c r="C63" s="180" t="s">
        <v>16</v>
      </c>
      <c r="D63" s="181"/>
      <c r="E63" s="116"/>
      <c r="F63" s="107"/>
      <c r="G63" s="79"/>
      <c r="H63" s="82"/>
      <c r="I63" s="81"/>
      <c r="J63" s="81"/>
      <c r="K63" s="81"/>
      <c r="L63" s="57"/>
      <c r="M63" s="57"/>
      <c r="N63" s="57"/>
      <c r="O63" s="57"/>
      <c r="P63" s="57"/>
      <c r="Q63" s="57"/>
      <c r="R63" s="57"/>
      <c r="S63" s="57"/>
      <c r="T63" s="57"/>
      <c r="U63" s="61"/>
    </row>
    <row r="64" spans="1:21" x14ac:dyDescent="0.25">
      <c r="A64" s="22"/>
      <c r="B64" s="113"/>
      <c r="C64" s="113"/>
      <c r="D64" s="113"/>
      <c r="E64" s="113"/>
      <c r="F64" s="115"/>
      <c r="G64" s="84"/>
      <c r="H64" s="84"/>
      <c r="I64" s="95"/>
      <c r="J64" s="95"/>
      <c r="K64" s="95"/>
      <c r="L64" s="23"/>
      <c r="M64" s="23"/>
      <c r="N64" s="23"/>
      <c r="O64" s="23"/>
      <c r="P64" s="23"/>
      <c r="Q64" s="23"/>
      <c r="R64" s="23"/>
      <c r="S64" s="23"/>
      <c r="T64" s="23"/>
      <c r="U64" s="62"/>
    </row>
    <row r="65" spans="1:21" x14ac:dyDescent="0.25">
      <c r="A65" s="55"/>
      <c r="B65" s="109"/>
      <c r="C65" s="180" t="s">
        <v>17</v>
      </c>
      <c r="D65" s="181"/>
      <c r="E65" s="116"/>
      <c r="F65" s="107"/>
      <c r="G65" s="79"/>
      <c r="H65" s="79"/>
      <c r="I65" s="81"/>
      <c r="J65" s="81"/>
      <c r="K65" s="81"/>
      <c r="L65" s="57"/>
      <c r="M65" s="57"/>
      <c r="N65" s="57"/>
      <c r="O65" s="57"/>
      <c r="P65" s="57"/>
      <c r="Q65" s="57"/>
      <c r="R65" s="57"/>
      <c r="S65" s="57"/>
      <c r="T65" s="57"/>
      <c r="U65" s="58"/>
    </row>
    <row r="66" spans="1:21" ht="15" customHeight="1" x14ac:dyDescent="0.25">
      <c r="A66" s="59"/>
      <c r="B66" s="110"/>
      <c r="C66" s="182" t="s">
        <v>53</v>
      </c>
      <c r="D66" s="183"/>
      <c r="E66" s="117" t="s">
        <v>54</v>
      </c>
      <c r="F66" s="112">
        <v>2.2490000000000001</v>
      </c>
      <c r="G66" s="93"/>
      <c r="H66" s="93"/>
      <c r="I66" s="96"/>
      <c r="J66" s="81"/>
      <c r="K66" s="81"/>
      <c r="L66" s="57"/>
      <c r="M66" s="57"/>
      <c r="N66" s="57"/>
      <c r="O66" s="56"/>
      <c r="P66" s="56"/>
      <c r="Q66" s="56"/>
      <c r="R66" s="57"/>
      <c r="S66" s="57"/>
      <c r="T66" s="57"/>
      <c r="U66" s="60"/>
    </row>
    <row r="67" spans="1:21" x14ac:dyDescent="0.25">
      <c r="A67" s="55"/>
      <c r="B67" s="109"/>
      <c r="C67" s="180" t="s">
        <v>17</v>
      </c>
      <c r="D67" s="181"/>
      <c r="E67" s="116"/>
      <c r="F67" s="107"/>
      <c r="G67" s="79"/>
      <c r="H67" s="82"/>
      <c r="I67" s="81"/>
      <c r="J67" s="81"/>
      <c r="K67" s="81"/>
      <c r="L67" s="57"/>
      <c r="M67" s="57"/>
      <c r="N67" s="57"/>
      <c r="O67" s="57"/>
      <c r="P67" s="57"/>
      <c r="Q67" s="57"/>
      <c r="R67" s="57"/>
      <c r="S67" s="57"/>
      <c r="T67" s="57"/>
      <c r="U67" s="61"/>
    </row>
    <row r="68" spans="1:21" x14ac:dyDescent="0.25">
      <c r="A68" s="22"/>
      <c r="B68" s="113"/>
      <c r="C68" s="113"/>
      <c r="D68" s="113"/>
      <c r="E68" s="113"/>
      <c r="F68" s="115"/>
      <c r="G68" s="84"/>
      <c r="H68" s="84"/>
      <c r="I68" s="95"/>
      <c r="J68" s="95"/>
      <c r="K68" s="95"/>
      <c r="L68" s="23"/>
      <c r="M68" s="23"/>
      <c r="N68" s="23"/>
      <c r="O68" s="23"/>
      <c r="P68" s="23"/>
      <c r="Q68" s="23"/>
      <c r="R68" s="23"/>
      <c r="S68" s="23"/>
      <c r="T68" s="23"/>
      <c r="U68" s="62"/>
    </row>
    <row r="69" spans="1:21" x14ac:dyDescent="0.25">
      <c r="A69" s="55"/>
      <c r="B69" s="116"/>
      <c r="C69" s="184" t="s">
        <v>13</v>
      </c>
      <c r="D69" s="185"/>
      <c r="E69" s="116"/>
      <c r="F69" s="107"/>
      <c r="G69" s="79"/>
      <c r="H69" s="82"/>
      <c r="I69" s="81"/>
      <c r="J69" s="81"/>
      <c r="K69" s="79"/>
      <c r="L69" s="17"/>
      <c r="M69" s="57"/>
      <c r="N69" s="57"/>
      <c r="O69" s="63"/>
      <c r="P69" s="57"/>
      <c r="Q69" s="57"/>
      <c r="R69" s="63"/>
      <c r="S69" s="57"/>
      <c r="T69" s="57"/>
      <c r="U69" s="61"/>
    </row>
    <row r="70" spans="1:21" x14ac:dyDescent="0.25">
      <c r="A70" s="22"/>
      <c r="B70" s="113"/>
      <c r="C70" s="113"/>
      <c r="D70" s="113"/>
      <c r="E70" s="113"/>
      <c r="F70" s="115"/>
      <c r="G70" s="84"/>
      <c r="H70" s="84"/>
      <c r="I70" s="95"/>
      <c r="J70" s="95"/>
      <c r="K70" s="95"/>
      <c r="L70" s="23"/>
      <c r="M70" s="23"/>
      <c r="N70" s="23"/>
      <c r="O70" s="23"/>
      <c r="P70" s="23"/>
      <c r="Q70" s="23"/>
      <c r="R70" s="23"/>
      <c r="S70" s="23"/>
      <c r="T70" s="23"/>
      <c r="U70" s="62"/>
    </row>
    <row r="71" spans="1:21" x14ac:dyDescent="0.25">
      <c r="A71" s="55"/>
      <c r="B71" s="116"/>
      <c r="C71" s="184" t="s">
        <v>18</v>
      </c>
      <c r="D71" s="185"/>
      <c r="E71" s="116"/>
      <c r="F71" s="107"/>
      <c r="G71" s="79"/>
      <c r="H71" s="79"/>
      <c r="I71" s="81"/>
      <c r="J71" s="81"/>
      <c r="K71" s="81"/>
      <c r="L71" s="57"/>
      <c r="M71" s="57"/>
      <c r="N71" s="57"/>
      <c r="O71" s="57"/>
      <c r="P71" s="57"/>
      <c r="Q71" s="57"/>
      <c r="R71" s="57"/>
      <c r="S71" s="57"/>
      <c r="T71" s="57"/>
      <c r="U71" s="58"/>
    </row>
    <row r="72" spans="1:21" x14ac:dyDescent="0.25">
      <c r="A72" s="55"/>
      <c r="B72" s="109"/>
      <c r="C72" s="180" t="s">
        <v>19</v>
      </c>
      <c r="D72" s="181"/>
      <c r="E72" s="116"/>
      <c r="F72" s="107"/>
      <c r="G72" s="79"/>
      <c r="H72" s="79"/>
      <c r="I72" s="81"/>
      <c r="J72" s="81"/>
      <c r="K72" s="81"/>
      <c r="L72" s="57"/>
      <c r="M72" s="57"/>
      <c r="N72" s="57"/>
      <c r="O72" s="57"/>
      <c r="P72" s="57"/>
      <c r="Q72" s="57"/>
      <c r="R72" s="57"/>
      <c r="S72" s="57"/>
      <c r="T72" s="57"/>
      <c r="U72" s="58"/>
    </row>
    <row r="73" spans="1:21" ht="15" customHeight="1" x14ac:dyDescent="0.25">
      <c r="A73" s="59"/>
      <c r="B73" s="110"/>
      <c r="C73" s="182" t="s">
        <v>55</v>
      </c>
      <c r="D73" s="183"/>
      <c r="E73" s="117" t="s">
        <v>40</v>
      </c>
      <c r="F73" s="112">
        <v>598</v>
      </c>
      <c r="G73" s="93"/>
      <c r="H73" s="93"/>
      <c r="I73" s="96"/>
      <c r="J73" s="81"/>
      <c r="K73" s="81"/>
      <c r="L73" s="57"/>
      <c r="M73" s="57"/>
      <c r="N73" s="57"/>
      <c r="O73" s="56"/>
      <c r="P73" s="56"/>
      <c r="Q73" s="56"/>
      <c r="R73" s="57"/>
      <c r="S73" s="57"/>
      <c r="T73" s="57"/>
      <c r="U73" s="60"/>
    </row>
    <row r="74" spans="1:21" ht="15" customHeight="1" x14ac:dyDescent="0.25">
      <c r="A74" s="59"/>
      <c r="B74" s="110"/>
      <c r="C74" s="182" t="s">
        <v>56</v>
      </c>
      <c r="D74" s="183"/>
      <c r="E74" s="117" t="s">
        <v>40</v>
      </c>
      <c r="F74" s="112">
        <v>61</v>
      </c>
      <c r="G74" s="93"/>
      <c r="H74" s="93"/>
      <c r="I74" s="96"/>
      <c r="J74" s="81"/>
      <c r="K74" s="81"/>
      <c r="L74" s="57"/>
      <c r="M74" s="57"/>
      <c r="N74" s="57"/>
      <c r="O74" s="56"/>
      <c r="P74" s="56"/>
      <c r="Q74" s="56"/>
      <c r="R74" s="57"/>
      <c r="S74" s="57"/>
      <c r="T74" s="57"/>
      <c r="U74" s="60"/>
    </row>
    <row r="75" spans="1:21" ht="15" customHeight="1" x14ac:dyDescent="0.25">
      <c r="A75" s="64"/>
      <c r="B75" s="110"/>
      <c r="C75" s="182" t="s">
        <v>57</v>
      </c>
      <c r="D75" s="183"/>
      <c r="E75" s="117" t="s">
        <v>40</v>
      </c>
      <c r="F75" s="112">
        <v>720</v>
      </c>
      <c r="G75" s="98"/>
      <c r="H75" s="98"/>
      <c r="I75" s="97"/>
      <c r="J75" s="99"/>
      <c r="K75" s="99"/>
      <c r="L75" s="65"/>
      <c r="M75" s="65"/>
      <c r="N75" s="65"/>
      <c r="O75" s="66"/>
      <c r="P75" s="66"/>
      <c r="Q75" s="66"/>
      <c r="R75" s="65"/>
      <c r="S75" s="65"/>
      <c r="T75" s="65"/>
      <c r="U75" s="67"/>
    </row>
    <row r="76" spans="1:21" ht="15" customHeight="1" x14ac:dyDescent="0.25">
      <c r="A76" s="59"/>
      <c r="B76" s="110"/>
      <c r="C76" s="182" t="s">
        <v>58</v>
      </c>
      <c r="D76" s="183"/>
      <c r="E76" s="117" t="s">
        <v>54</v>
      </c>
      <c r="F76" s="112">
        <v>3.508</v>
      </c>
      <c r="G76" s="93"/>
      <c r="H76" s="93"/>
      <c r="I76" s="96"/>
      <c r="J76" s="81"/>
      <c r="K76" s="81"/>
      <c r="L76" s="57"/>
      <c r="M76" s="57"/>
      <c r="N76" s="57"/>
      <c r="O76" s="56"/>
      <c r="P76" s="56"/>
      <c r="Q76" s="56"/>
      <c r="R76" s="57"/>
      <c r="S76" s="57"/>
      <c r="T76" s="57"/>
      <c r="U76" s="60"/>
    </row>
    <row r="77" spans="1:21" x14ac:dyDescent="0.25">
      <c r="A77" s="55"/>
      <c r="B77" s="109"/>
      <c r="C77" s="180" t="s">
        <v>19</v>
      </c>
      <c r="D77" s="181"/>
      <c r="E77" s="116"/>
      <c r="F77" s="107"/>
      <c r="G77" s="79"/>
      <c r="H77" s="82"/>
      <c r="I77" s="81"/>
      <c r="J77" s="81"/>
      <c r="K77" s="81"/>
      <c r="L77" s="57"/>
      <c r="M77" s="57"/>
      <c r="N77" s="57"/>
      <c r="O77" s="57"/>
      <c r="P77" s="57"/>
      <c r="Q77" s="57"/>
      <c r="R77" s="57"/>
      <c r="S77" s="57"/>
      <c r="T77" s="57"/>
      <c r="U77" s="61"/>
    </row>
    <row r="78" spans="1:21" x14ac:dyDescent="0.25">
      <c r="A78" s="22"/>
      <c r="B78" s="113"/>
      <c r="C78" s="113"/>
      <c r="D78" s="113"/>
      <c r="E78" s="113"/>
      <c r="F78" s="115"/>
      <c r="G78" s="84"/>
      <c r="H78" s="84"/>
      <c r="I78" s="95"/>
      <c r="J78" s="95"/>
      <c r="K78" s="95"/>
      <c r="L78" s="23"/>
      <c r="M78" s="23"/>
      <c r="N78" s="23"/>
      <c r="O78" s="23"/>
      <c r="P78" s="23"/>
      <c r="Q78" s="23"/>
      <c r="R78" s="23"/>
      <c r="S78" s="23"/>
      <c r="T78" s="23"/>
      <c r="U78" s="62"/>
    </row>
    <row r="79" spans="1:21" x14ac:dyDescent="0.25">
      <c r="A79" s="55"/>
      <c r="B79" s="109"/>
      <c r="C79" s="180" t="s">
        <v>20</v>
      </c>
      <c r="D79" s="181"/>
      <c r="E79" s="116"/>
      <c r="F79" s="107"/>
      <c r="G79" s="79"/>
      <c r="H79" s="79"/>
      <c r="I79" s="81"/>
      <c r="J79" s="81"/>
      <c r="K79" s="81"/>
      <c r="L79" s="57"/>
      <c r="M79" s="57"/>
      <c r="N79" s="57"/>
      <c r="O79" s="57"/>
      <c r="P79" s="57"/>
      <c r="Q79" s="57"/>
      <c r="R79" s="57"/>
      <c r="S79" s="57"/>
      <c r="T79" s="57"/>
      <c r="U79" s="58"/>
    </row>
    <row r="80" spans="1:21" ht="15" customHeight="1" x14ac:dyDescent="0.25">
      <c r="A80" s="59"/>
      <c r="B80" s="110"/>
      <c r="C80" s="182" t="s">
        <v>59</v>
      </c>
      <c r="D80" s="183"/>
      <c r="E80" s="117" t="s">
        <v>40</v>
      </c>
      <c r="F80" s="112">
        <v>598</v>
      </c>
      <c r="G80" s="93"/>
      <c r="H80" s="93"/>
      <c r="I80" s="96"/>
      <c r="J80" s="81"/>
      <c r="K80" s="81"/>
      <c r="L80" s="57"/>
      <c r="M80" s="57"/>
      <c r="N80" s="57"/>
      <c r="O80" s="56"/>
      <c r="P80" s="56"/>
      <c r="Q80" s="56"/>
      <c r="R80" s="57"/>
      <c r="S80" s="57"/>
      <c r="T80" s="57"/>
      <c r="U80" s="60"/>
    </row>
    <row r="81" spans="1:21" ht="15" customHeight="1" x14ac:dyDescent="0.25">
      <c r="A81" s="64"/>
      <c r="B81" s="110"/>
      <c r="C81" s="182" t="s">
        <v>60</v>
      </c>
      <c r="D81" s="183"/>
      <c r="E81" s="117" t="s">
        <v>61</v>
      </c>
      <c r="F81" s="112">
        <v>26.55</v>
      </c>
      <c r="G81" s="98"/>
      <c r="H81" s="98"/>
      <c r="I81" s="97"/>
      <c r="J81" s="99"/>
      <c r="K81" s="99"/>
      <c r="L81" s="65"/>
      <c r="M81" s="65"/>
      <c r="N81" s="65"/>
      <c r="O81" s="66"/>
      <c r="P81" s="66"/>
      <c r="Q81" s="66"/>
      <c r="R81" s="65"/>
      <c r="S81" s="65"/>
      <c r="T81" s="65"/>
      <c r="U81" s="67"/>
    </row>
    <row r="82" spans="1:21" ht="15" customHeight="1" x14ac:dyDescent="0.25">
      <c r="A82" s="59"/>
      <c r="B82" s="110"/>
      <c r="C82" s="182" t="s">
        <v>62</v>
      </c>
      <c r="D82" s="183"/>
      <c r="E82" s="117" t="s">
        <v>40</v>
      </c>
      <c r="F82" s="112">
        <v>1196</v>
      </c>
      <c r="G82" s="93"/>
      <c r="H82" s="93"/>
      <c r="I82" s="96"/>
      <c r="J82" s="81"/>
      <c r="K82" s="81"/>
      <c r="L82" s="57"/>
      <c r="M82" s="57"/>
      <c r="N82" s="57"/>
      <c r="O82" s="56"/>
      <c r="P82" s="56"/>
      <c r="Q82" s="56"/>
      <c r="R82" s="57"/>
      <c r="S82" s="57"/>
      <c r="T82" s="57"/>
      <c r="U82" s="60"/>
    </row>
    <row r="83" spans="1:21" ht="15" customHeight="1" x14ac:dyDescent="0.25">
      <c r="A83" s="59"/>
      <c r="B83" s="110"/>
      <c r="C83" s="182" t="s">
        <v>63</v>
      </c>
      <c r="D83" s="183"/>
      <c r="E83" s="117" t="s">
        <v>64</v>
      </c>
      <c r="F83" s="112">
        <v>2392</v>
      </c>
      <c r="G83" s="93"/>
      <c r="H83" s="93"/>
      <c r="I83" s="96"/>
      <c r="J83" s="81"/>
      <c r="K83" s="81"/>
      <c r="L83" s="57"/>
      <c r="M83" s="57"/>
      <c r="N83" s="57"/>
      <c r="O83" s="56"/>
      <c r="P83" s="56"/>
      <c r="Q83" s="56"/>
      <c r="R83" s="57"/>
      <c r="S83" s="57"/>
      <c r="T83" s="57"/>
      <c r="U83" s="60"/>
    </row>
    <row r="84" spans="1:21" ht="15" customHeight="1" x14ac:dyDescent="0.25">
      <c r="A84" s="59"/>
      <c r="B84" s="110"/>
      <c r="C84" s="182" t="s">
        <v>65</v>
      </c>
      <c r="D84" s="183"/>
      <c r="E84" s="117" t="s">
        <v>61</v>
      </c>
      <c r="F84" s="112">
        <v>13</v>
      </c>
      <c r="G84" s="93"/>
      <c r="H84" s="93"/>
      <c r="I84" s="96"/>
      <c r="J84" s="81"/>
      <c r="K84" s="81"/>
      <c r="L84" s="57"/>
      <c r="M84" s="57"/>
      <c r="N84" s="57"/>
      <c r="O84" s="56"/>
      <c r="P84" s="56"/>
      <c r="Q84" s="56"/>
      <c r="R84" s="57"/>
      <c r="S84" s="57"/>
      <c r="T84" s="57"/>
      <c r="U84" s="60"/>
    </row>
    <row r="85" spans="1:21" ht="15" customHeight="1" x14ac:dyDescent="0.25">
      <c r="A85" s="59"/>
      <c r="B85" s="110"/>
      <c r="C85" s="182" t="s">
        <v>66</v>
      </c>
      <c r="D85" s="183"/>
      <c r="E85" s="117" t="s">
        <v>54</v>
      </c>
      <c r="F85" s="112">
        <v>14.680999999999999</v>
      </c>
      <c r="G85" s="93"/>
      <c r="H85" s="93"/>
      <c r="I85" s="96"/>
      <c r="J85" s="81"/>
      <c r="K85" s="81"/>
      <c r="L85" s="57"/>
      <c r="M85" s="57"/>
      <c r="N85" s="57"/>
      <c r="O85" s="56"/>
      <c r="P85" s="56"/>
      <c r="Q85" s="56"/>
      <c r="R85" s="57"/>
      <c r="S85" s="57"/>
      <c r="T85" s="57"/>
      <c r="U85" s="60"/>
    </row>
    <row r="86" spans="1:21" ht="15" customHeight="1" x14ac:dyDescent="0.25">
      <c r="A86" s="59"/>
      <c r="B86" s="110"/>
      <c r="C86" s="182" t="s">
        <v>67</v>
      </c>
      <c r="D86" s="183"/>
      <c r="E86" s="117" t="s">
        <v>40</v>
      </c>
      <c r="F86" s="112">
        <v>8.8000000000000007</v>
      </c>
      <c r="G86" s="93"/>
      <c r="H86" s="93"/>
      <c r="I86" s="96"/>
      <c r="J86" s="81"/>
      <c r="K86" s="81"/>
      <c r="L86" s="57"/>
      <c r="M86" s="57"/>
      <c r="N86" s="57"/>
      <c r="O86" s="56"/>
      <c r="P86" s="56"/>
      <c r="Q86" s="56"/>
      <c r="R86" s="57"/>
      <c r="S86" s="57"/>
      <c r="T86" s="57"/>
      <c r="U86" s="60"/>
    </row>
    <row r="87" spans="1:21" x14ac:dyDescent="0.25">
      <c r="A87" s="55"/>
      <c r="B87" s="109"/>
      <c r="C87" s="180" t="s">
        <v>20</v>
      </c>
      <c r="D87" s="181"/>
      <c r="E87" s="116"/>
      <c r="F87" s="107"/>
      <c r="G87" s="79"/>
      <c r="H87" s="82"/>
      <c r="I87" s="81"/>
      <c r="J87" s="81"/>
      <c r="K87" s="81"/>
      <c r="L87" s="57"/>
      <c r="M87" s="57"/>
      <c r="N87" s="57"/>
      <c r="O87" s="57"/>
      <c r="P87" s="57"/>
      <c r="Q87" s="57"/>
      <c r="R87" s="57"/>
      <c r="S87" s="57"/>
      <c r="T87" s="57"/>
      <c r="U87" s="61"/>
    </row>
    <row r="88" spans="1:21" x14ac:dyDescent="0.25">
      <c r="A88" s="22"/>
      <c r="B88" s="113"/>
      <c r="C88" s="113"/>
      <c r="D88" s="113"/>
      <c r="E88" s="113"/>
      <c r="F88" s="115"/>
      <c r="G88" s="84"/>
      <c r="H88" s="84"/>
      <c r="I88" s="95"/>
      <c r="J88" s="95"/>
      <c r="K88" s="95"/>
      <c r="L88" s="23"/>
      <c r="M88" s="23"/>
      <c r="N88" s="23"/>
      <c r="O88" s="23"/>
      <c r="P88" s="23"/>
      <c r="Q88" s="23"/>
      <c r="R88" s="23"/>
      <c r="S88" s="23"/>
      <c r="T88" s="23"/>
      <c r="U88" s="62"/>
    </row>
    <row r="89" spans="1:21" x14ac:dyDescent="0.25">
      <c r="A89" s="55"/>
      <c r="B89" s="109"/>
      <c r="C89" s="180" t="s">
        <v>21</v>
      </c>
      <c r="D89" s="181"/>
      <c r="E89" s="116"/>
      <c r="F89" s="107"/>
      <c r="G89" s="79"/>
      <c r="H89" s="79"/>
      <c r="I89" s="81"/>
      <c r="J89" s="81"/>
      <c r="K89" s="81"/>
      <c r="L89" s="57"/>
      <c r="M89" s="57"/>
      <c r="N89" s="57"/>
      <c r="O89" s="57"/>
      <c r="P89" s="57"/>
      <c r="Q89" s="57"/>
      <c r="R89" s="57"/>
      <c r="S89" s="57"/>
      <c r="T89" s="57"/>
      <c r="U89" s="58"/>
    </row>
    <row r="90" spans="1:21" ht="15" customHeight="1" x14ac:dyDescent="0.25">
      <c r="A90" s="59"/>
      <c r="B90" s="110"/>
      <c r="C90" s="182" t="s">
        <v>68</v>
      </c>
      <c r="D90" s="183"/>
      <c r="E90" s="117" t="s">
        <v>42</v>
      </c>
      <c r="F90" s="112">
        <v>2</v>
      </c>
      <c r="G90" s="93"/>
      <c r="H90" s="93"/>
      <c r="I90" s="96"/>
      <c r="J90" s="81"/>
      <c r="K90" s="81"/>
      <c r="L90" s="57"/>
      <c r="M90" s="57"/>
      <c r="N90" s="57"/>
      <c r="O90" s="56"/>
      <c r="P90" s="56"/>
      <c r="Q90" s="56"/>
      <c r="R90" s="57"/>
      <c r="S90" s="57"/>
      <c r="T90" s="57"/>
      <c r="U90" s="60"/>
    </row>
    <row r="91" spans="1:21" ht="15" customHeight="1" x14ac:dyDescent="0.25">
      <c r="A91" s="59"/>
      <c r="B91" s="110"/>
      <c r="C91" s="182" t="s">
        <v>69</v>
      </c>
      <c r="D91" s="183"/>
      <c r="E91" s="117" t="s">
        <v>54</v>
      </c>
      <c r="F91" s="112">
        <v>0.45</v>
      </c>
      <c r="G91" s="93"/>
      <c r="H91" s="93"/>
      <c r="I91" s="96"/>
      <c r="J91" s="81"/>
      <c r="K91" s="81"/>
      <c r="L91" s="57"/>
      <c r="M91" s="57"/>
      <c r="N91" s="57"/>
      <c r="O91" s="56"/>
      <c r="P91" s="56"/>
      <c r="Q91" s="56"/>
      <c r="R91" s="57"/>
      <c r="S91" s="57"/>
      <c r="T91" s="57"/>
      <c r="U91" s="60"/>
    </row>
    <row r="92" spans="1:21" ht="15" customHeight="1" x14ac:dyDescent="0.25">
      <c r="A92" s="64"/>
      <c r="B92" s="110"/>
      <c r="C92" s="182" t="s">
        <v>70</v>
      </c>
      <c r="D92" s="183"/>
      <c r="E92" s="117" t="s">
        <v>71</v>
      </c>
      <c r="F92" s="112">
        <v>2</v>
      </c>
      <c r="G92" s="98"/>
      <c r="H92" s="98"/>
      <c r="I92" s="97"/>
      <c r="J92" s="99"/>
      <c r="K92" s="99"/>
      <c r="L92" s="65"/>
      <c r="M92" s="65"/>
      <c r="N92" s="65"/>
      <c r="O92" s="66"/>
      <c r="P92" s="66"/>
      <c r="Q92" s="66"/>
      <c r="R92" s="65"/>
      <c r="S92" s="65"/>
      <c r="T92" s="65"/>
      <c r="U92" s="67"/>
    </row>
    <row r="93" spans="1:21" ht="15" customHeight="1" x14ac:dyDescent="0.25">
      <c r="A93" s="59"/>
      <c r="B93" s="110"/>
      <c r="C93" s="182" t="s">
        <v>72</v>
      </c>
      <c r="D93" s="183"/>
      <c r="E93" s="117" t="s">
        <v>42</v>
      </c>
      <c r="F93" s="112">
        <v>2</v>
      </c>
      <c r="G93" s="93"/>
      <c r="H93" s="93"/>
      <c r="I93" s="96"/>
      <c r="J93" s="81"/>
      <c r="K93" s="81"/>
      <c r="L93" s="57"/>
      <c r="M93" s="57"/>
      <c r="N93" s="57"/>
      <c r="O93" s="56"/>
      <c r="P93" s="56"/>
      <c r="Q93" s="56"/>
      <c r="R93" s="57"/>
      <c r="S93" s="57"/>
      <c r="T93" s="57"/>
      <c r="U93" s="60"/>
    </row>
    <row r="94" spans="1:21" ht="15" customHeight="1" x14ac:dyDescent="0.25">
      <c r="A94" s="59"/>
      <c r="B94" s="110"/>
      <c r="C94" s="182" t="s">
        <v>73</v>
      </c>
      <c r="D94" s="183"/>
      <c r="E94" s="117" t="s">
        <v>42</v>
      </c>
      <c r="F94" s="112">
        <v>47</v>
      </c>
      <c r="G94" s="93"/>
      <c r="H94" s="93"/>
      <c r="I94" s="96"/>
      <c r="J94" s="81"/>
      <c r="K94" s="81"/>
      <c r="L94" s="57"/>
      <c r="M94" s="57"/>
      <c r="N94" s="57"/>
      <c r="O94" s="56"/>
      <c r="P94" s="56"/>
      <c r="Q94" s="56"/>
      <c r="R94" s="57"/>
      <c r="S94" s="57"/>
      <c r="T94" s="57"/>
      <c r="U94" s="60"/>
    </row>
    <row r="95" spans="1:21" ht="15" customHeight="1" x14ac:dyDescent="0.25">
      <c r="A95" s="59"/>
      <c r="B95" s="110"/>
      <c r="C95" s="182" t="s">
        <v>74</v>
      </c>
      <c r="D95" s="183"/>
      <c r="E95" s="117" t="s">
        <v>42</v>
      </c>
      <c r="F95" s="112">
        <v>2</v>
      </c>
      <c r="G95" s="93"/>
      <c r="H95" s="93"/>
      <c r="I95" s="96"/>
      <c r="J95" s="81"/>
      <c r="K95" s="81"/>
      <c r="L95" s="57"/>
      <c r="M95" s="57"/>
      <c r="N95" s="57"/>
      <c r="O95" s="56"/>
      <c r="P95" s="56"/>
      <c r="Q95" s="56"/>
      <c r="R95" s="57"/>
      <c r="S95" s="57"/>
      <c r="T95" s="57"/>
      <c r="U95" s="60"/>
    </row>
    <row r="96" spans="1:21" ht="15" customHeight="1" x14ac:dyDescent="0.25">
      <c r="A96" s="59"/>
      <c r="B96" s="110"/>
      <c r="C96" s="182" t="s">
        <v>75</v>
      </c>
      <c r="D96" s="183"/>
      <c r="E96" s="117" t="s">
        <v>42</v>
      </c>
      <c r="F96" s="112">
        <v>1</v>
      </c>
      <c r="G96" s="93"/>
      <c r="H96" s="93"/>
      <c r="I96" s="96"/>
      <c r="J96" s="81"/>
      <c r="K96" s="81"/>
      <c r="L96" s="57"/>
      <c r="M96" s="57"/>
      <c r="N96" s="57"/>
      <c r="O96" s="56"/>
      <c r="P96" s="56"/>
      <c r="Q96" s="56"/>
      <c r="R96" s="57"/>
      <c r="S96" s="57"/>
      <c r="T96" s="57"/>
      <c r="U96" s="60"/>
    </row>
    <row r="97" spans="1:21" x14ac:dyDescent="0.25">
      <c r="A97" s="55"/>
      <c r="B97" s="109"/>
      <c r="C97" s="180" t="s">
        <v>21</v>
      </c>
      <c r="D97" s="181"/>
      <c r="E97" s="116"/>
      <c r="F97" s="107"/>
      <c r="G97" s="79"/>
      <c r="H97" s="82"/>
      <c r="I97" s="81"/>
      <c r="J97" s="81"/>
      <c r="K97" s="81"/>
      <c r="L97" s="57"/>
      <c r="M97" s="57"/>
      <c r="N97" s="57"/>
      <c r="O97" s="57"/>
      <c r="P97" s="57"/>
      <c r="Q97" s="57"/>
      <c r="R97" s="57"/>
      <c r="S97" s="57"/>
      <c r="T97" s="57"/>
      <c r="U97" s="61"/>
    </row>
    <row r="98" spans="1:21" x14ac:dyDescent="0.25">
      <c r="A98" s="22"/>
      <c r="B98" s="113"/>
      <c r="C98" s="113"/>
      <c r="D98" s="113"/>
      <c r="E98" s="113"/>
      <c r="F98" s="115"/>
      <c r="G98" s="84"/>
      <c r="H98" s="84"/>
      <c r="I98" s="95"/>
      <c r="J98" s="95"/>
      <c r="K98" s="95"/>
      <c r="L98" s="23"/>
      <c r="M98" s="23"/>
      <c r="N98" s="23"/>
      <c r="O98" s="23"/>
      <c r="P98" s="23"/>
      <c r="Q98" s="23"/>
      <c r="R98" s="23"/>
      <c r="S98" s="23"/>
      <c r="T98" s="23"/>
      <c r="U98" s="62"/>
    </row>
    <row r="99" spans="1:21" x14ac:dyDescent="0.25">
      <c r="A99" s="55"/>
      <c r="B99" s="109"/>
      <c r="C99" s="180" t="s">
        <v>22</v>
      </c>
      <c r="D99" s="181"/>
      <c r="E99" s="116"/>
      <c r="F99" s="107"/>
      <c r="G99" s="79"/>
      <c r="H99" s="79"/>
      <c r="I99" s="81"/>
      <c r="J99" s="81"/>
      <c r="K99" s="81"/>
      <c r="L99" s="57"/>
      <c r="M99" s="57"/>
      <c r="N99" s="57"/>
      <c r="O99" s="57"/>
      <c r="P99" s="57"/>
      <c r="Q99" s="57"/>
      <c r="R99" s="57"/>
      <c r="S99" s="57"/>
      <c r="T99" s="57"/>
      <c r="U99" s="58"/>
    </row>
    <row r="100" spans="1:21" ht="15" customHeight="1" x14ac:dyDescent="0.25">
      <c r="A100" s="64"/>
      <c r="B100" s="110"/>
      <c r="C100" s="182" t="s">
        <v>76</v>
      </c>
      <c r="D100" s="183"/>
      <c r="E100" s="117" t="s">
        <v>77</v>
      </c>
      <c r="F100" s="112">
        <v>2</v>
      </c>
      <c r="G100" s="98"/>
      <c r="H100" s="98"/>
      <c r="I100" s="97"/>
      <c r="J100" s="99"/>
      <c r="K100" s="99"/>
      <c r="L100" s="65"/>
      <c r="M100" s="65"/>
      <c r="N100" s="65"/>
      <c r="O100" s="66"/>
      <c r="P100" s="66"/>
      <c r="Q100" s="66"/>
      <c r="R100" s="65"/>
      <c r="S100" s="65"/>
      <c r="T100" s="65"/>
      <c r="U100" s="67"/>
    </row>
    <row r="101" spans="1:21" ht="15" customHeight="1" x14ac:dyDescent="0.25">
      <c r="A101" s="64"/>
      <c r="B101" s="110"/>
      <c r="C101" s="182" t="s">
        <v>78</v>
      </c>
      <c r="D101" s="183"/>
      <c r="E101" s="117" t="s">
        <v>77</v>
      </c>
      <c r="F101" s="112">
        <v>2</v>
      </c>
      <c r="G101" s="98"/>
      <c r="H101" s="98"/>
      <c r="I101" s="97"/>
      <c r="J101" s="99"/>
      <c r="K101" s="99"/>
      <c r="L101" s="65"/>
      <c r="M101" s="65"/>
      <c r="N101" s="65"/>
      <c r="O101" s="66"/>
      <c r="P101" s="66"/>
      <c r="Q101" s="66"/>
      <c r="R101" s="65"/>
      <c r="S101" s="65"/>
      <c r="T101" s="65"/>
      <c r="U101" s="67"/>
    </row>
    <row r="102" spans="1:21" ht="15" customHeight="1" x14ac:dyDescent="0.25">
      <c r="A102" s="59"/>
      <c r="B102" s="110"/>
      <c r="C102" s="182" t="s">
        <v>79</v>
      </c>
      <c r="D102" s="183"/>
      <c r="E102" s="117" t="s">
        <v>64</v>
      </c>
      <c r="F102" s="112">
        <v>2</v>
      </c>
      <c r="G102" s="93"/>
      <c r="H102" s="93"/>
      <c r="I102" s="96"/>
      <c r="J102" s="81"/>
      <c r="K102" s="81"/>
      <c r="L102" s="57"/>
      <c r="M102" s="57"/>
      <c r="N102" s="57"/>
      <c r="O102" s="56"/>
      <c r="P102" s="56"/>
      <c r="Q102" s="56"/>
      <c r="R102" s="57"/>
      <c r="S102" s="57"/>
      <c r="T102" s="57"/>
      <c r="U102" s="60"/>
    </row>
    <row r="103" spans="1:21" ht="15" customHeight="1" x14ac:dyDescent="0.25">
      <c r="A103" s="64"/>
      <c r="B103" s="110"/>
      <c r="C103" s="182" t="s">
        <v>80</v>
      </c>
      <c r="D103" s="183"/>
      <c r="E103" s="117" t="s">
        <v>81</v>
      </c>
      <c r="F103" s="112">
        <v>1</v>
      </c>
      <c r="G103" s="98"/>
      <c r="H103" s="98"/>
      <c r="I103" s="97"/>
      <c r="J103" s="99"/>
      <c r="K103" s="99"/>
      <c r="L103" s="65"/>
      <c r="M103" s="65"/>
      <c r="N103" s="65"/>
      <c r="O103" s="66"/>
      <c r="P103" s="66"/>
      <c r="Q103" s="66"/>
      <c r="R103" s="65"/>
      <c r="S103" s="65"/>
      <c r="T103" s="65"/>
      <c r="U103" s="67"/>
    </row>
    <row r="104" spans="1:21" x14ac:dyDescent="0.25">
      <c r="A104" s="55"/>
      <c r="B104" s="109"/>
      <c r="C104" s="180" t="s">
        <v>22</v>
      </c>
      <c r="D104" s="181"/>
      <c r="E104" s="116"/>
      <c r="F104" s="107"/>
      <c r="G104" s="79"/>
      <c r="H104" s="82"/>
      <c r="I104" s="81"/>
      <c r="J104" s="81"/>
      <c r="K104" s="81"/>
      <c r="L104" s="57"/>
      <c r="M104" s="57"/>
      <c r="N104" s="57"/>
      <c r="O104" s="57"/>
      <c r="P104" s="57"/>
      <c r="Q104" s="57"/>
      <c r="R104" s="57"/>
      <c r="S104" s="57"/>
      <c r="T104" s="57"/>
      <c r="U104" s="61"/>
    </row>
    <row r="105" spans="1:21" x14ac:dyDescent="0.25">
      <c r="A105" s="22"/>
      <c r="B105" s="113"/>
      <c r="C105" s="113"/>
      <c r="D105" s="113"/>
      <c r="E105" s="113"/>
      <c r="F105" s="115"/>
      <c r="G105" s="84"/>
      <c r="H105" s="84"/>
      <c r="I105" s="95"/>
      <c r="J105" s="95"/>
      <c r="K105" s="95"/>
      <c r="L105" s="23"/>
      <c r="M105" s="23"/>
      <c r="N105" s="23"/>
      <c r="O105" s="23"/>
      <c r="P105" s="23"/>
      <c r="Q105" s="23"/>
      <c r="R105" s="23"/>
      <c r="S105" s="23"/>
      <c r="T105" s="23"/>
      <c r="U105" s="62"/>
    </row>
    <row r="106" spans="1:21" x14ac:dyDescent="0.25">
      <c r="A106" s="55"/>
      <c r="B106" s="109"/>
      <c r="C106" s="180" t="s">
        <v>23</v>
      </c>
      <c r="D106" s="181"/>
      <c r="E106" s="116"/>
      <c r="F106" s="107"/>
      <c r="G106" s="79"/>
      <c r="H106" s="79"/>
      <c r="I106" s="81"/>
      <c r="J106" s="81"/>
      <c r="K106" s="81"/>
      <c r="L106" s="57"/>
      <c r="M106" s="57"/>
      <c r="N106" s="57"/>
      <c r="O106" s="57"/>
      <c r="P106" s="57"/>
      <c r="Q106" s="57"/>
      <c r="R106" s="57"/>
      <c r="S106" s="57"/>
      <c r="T106" s="57"/>
      <c r="U106" s="58"/>
    </row>
    <row r="107" spans="1:21" ht="15" customHeight="1" x14ac:dyDescent="0.25">
      <c r="A107" s="59"/>
      <c r="B107" s="110"/>
      <c r="C107" s="182" t="s">
        <v>82</v>
      </c>
      <c r="D107" s="183"/>
      <c r="E107" s="117" t="s">
        <v>40</v>
      </c>
      <c r="F107" s="112">
        <v>598</v>
      </c>
      <c r="G107" s="93"/>
      <c r="H107" s="93"/>
      <c r="I107" s="96"/>
      <c r="J107" s="81"/>
      <c r="K107" s="81"/>
      <c r="L107" s="57"/>
      <c r="M107" s="57"/>
      <c r="N107" s="57"/>
      <c r="O107" s="56"/>
      <c r="P107" s="56"/>
      <c r="Q107" s="56"/>
      <c r="R107" s="57"/>
      <c r="S107" s="57"/>
      <c r="T107" s="57"/>
      <c r="U107" s="60"/>
    </row>
    <row r="108" spans="1:21" ht="15" customHeight="1" x14ac:dyDescent="0.25">
      <c r="A108" s="59"/>
      <c r="B108" s="110"/>
      <c r="C108" s="182" t="s">
        <v>83</v>
      </c>
      <c r="D108" s="183"/>
      <c r="E108" s="117" t="s">
        <v>84</v>
      </c>
      <c r="F108" s="112">
        <v>121</v>
      </c>
      <c r="G108" s="93"/>
      <c r="H108" s="93"/>
      <c r="I108" s="96"/>
      <c r="J108" s="81"/>
      <c r="K108" s="81"/>
      <c r="L108" s="57"/>
      <c r="M108" s="57"/>
      <c r="N108" s="57"/>
      <c r="O108" s="56"/>
      <c r="P108" s="56"/>
      <c r="Q108" s="56"/>
      <c r="R108" s="57"/>
      <c r="S108" s="57"/>
      <c r="T108" s="57"/>
      <c r="U108" s="60"/>
    </row>
    <row r="109" spans="1:21" ht="15" customHeight="1" x14ac:dyDescent="0.25">
      <c r="A109" s="59"/>
      <c r="B109" s="110"/>
      <c r="C109" s="182" t="s">
        <v>85</v>
      </c>
      <c r="D109" s="183"/>
      <c r="E109" s="117" t="s">
        <v>40</v>
      </c>
      <c r="F109" s="112">
        <v>598</v>
      </c>
      <c r="G109" s="93"/>
      <c r="H109" s="93"/>
      <c r="I109" s="96"/>
      <c r="J109" s="81"/>
      <c r="K109" s="81"/>
      <c r="L109" s="57"/>
      <c r="M109" s="57"/>
      <c r="N109" s="57"/>
      <c r="O109" s="56"/>
      <c r="P109" s="56"/>
      <c r="Q109" s="56"/>
      <c r="R109" s="57"/>
      <c r="S109" s="57"/>
      <c r="T109" s="57"/>
      <c r="U109" s="60"/>
    </row>
    <row r="110" spans="1:21" ht="15" customHeight="1" x14ac:dyDescent="0.25">
      <c r="A110" s="64"/>
      <c r="B110" s="110"/>
      <c r="C110" s="182" t="s">
        <v>86</v>
      </c>
      <c r="D110" s="183"/>
      <c r="E110" s="117" t="s">
        <v>40</v>
      </c>
      <c r="F110" s="112">
        <v>621.91999999999996</v>
      </c>
      <c r="G110" s="98"/>
      <c r="H110" s="98"/>
      <c r="I110" s="97"/>
      <c r="J110" s="99"/>
      <c r="K110" s="99"/>
      <c r="L110" s="65"/>
      <c r="M110" s="65"/>
      <c r="N110" s="65"/>
      <c r="O110" s="66"/>
      <c r="P110" s="66"/>
      <c r="Q110" s="66"/>
      <c r="R110" s="65"/>
      <c r="S110" s="65"/>
      <c r="T110" s="65"/>
      <c r="U110" s="67"/>
    </row>
    <row r="111" spans="1:21" ht="15" customHeight="1" x14ac:dyDescent="0.25">
      <c r="A111" s="59"/>
      <c r="B111" s="110"/>
      <c r="C111" s="182" t="s">
        <v>87</v>
      </c>
      <c r="D111" s="183"/>
      <c r="E111" s="117" t="s">
        <v>54</v>
      </c>
      <c r="F111" s="112">
        <v>10.36</v>
      </c>
      <c r="G111" s="93"/>
      <c r="H111" s="93"/>
      <c r="I111" s="96"/>
      <c r="J111" s="81"/>
      <c r="K111" s="81"/>
      <c r="L111" s="57"/>
      <c r="M111" s="57"/>
      <c r="N111" s="57"/>
      <c r="O111" s="56"/>
      <c r="P111" s="56"/>
      <c r="Q111" s="56"/>
      <c r="R111" s="57"/>
      <c r="S111" s="57"/>
      <c r="T111" s="57"/>
      <c r="U111" s="60"/>
    </row>
    <row r="112" spans="1:21" ht="15" customHeight="1" x14ac:dyDescent="0.25">
      <c r="A112" s="59"/>
      <c r="B112" s="110"/>
      <c r="C112" s="182" t="s">
        <v>88</v>
      </c>
      <c r="D112" s="183"/>
      <c r="E112" s="117" t="s">
        <v>84</v>
      </c>
      <c r="F112" s="112">
        <v>121</v>
      </c>
      <c r="G112" s="93"/>
      <c r="H112" s="93"/>
      <c r="I112" s="96"/>
      <c r="J112" s="81"/>
      <c r="K112" s="81"/>
      <c r="L112" s="57"/>
      <c r="M112" s="57"/>
      <c r="N112" s="57"/>
      <c r="O112" s="56"/>
      <c r="P112" s="56"/>
      <c r="Q112" s="56"/>
      <c r="R112" s="57"/>
      <c r="S112" s="57"/>
      <c r="T112" s="57"/>
      <c r="U112" s="60"/>
    </row>
    <row r="113" spans="1:21" ht="15" customHeight="1" x14ac:dyDescent="0.25">
      <c r="A113" s="64"/>
      <c r="B113" s="110"/>
      <c r="C113" s="182" t="s">
        <v>89</v>
      </c>
      <c r="D113" s="183"/>
      <c r="E113" s="117" t="s">
        <v>84</v>
      </c>
      <c r="F113" s="112">
        <v>125</v>
      </c>
      <c r="G113" s="98"/>
      <c r="H113" s="98"/>
      <c r="I113" s="97"/>
      <c r="J113" s="99"/>
      <c r="K113" s="99"/>
      <c r="L113" s="65"/>
      <c r="M113" s="65"/>
      <c r="N113" s="65"/>
      <c r="O113" s="66"/>
      <c r="P113" s="66"/>
      <c r="Q113" s="66"/>
      <c r="R113" s="65"/>
      <c r="S113" s="65"/>
      <c r="T113" s="65"/>
      <c r="U113" s="67"/>
    </row>
    <row r="114" spans="1:21" x14ac:dyDescent="0.25">
      <c r="A114" s="55"/>
      <c r="B114" s="109"/>
      <c r="C114" s="180" t="s">
        <v>23</v>
      </c>
      <c r="D114" s="181"/>
      <c r="E114" s="116"/>
      <c r="F114" s="107"/>
      <c r="G114" s="79"/>
      <c r="H114" s="82"/>
      <c r="I114" s="81"/>
      <c r="J114" s="81"/>
      <c r="K114" s="81"/>
      <c r="L114" s="57"/>
      <c r="M114" s="57"/>
      <c r="N114" s="57"/>
      <c r="O114" s="57"/>
      <c r="P114" s="57"/>
      <c r="Q114" s="57"/>
      <c r="R114" s="57"/>
      <c r="S114" s="57"/>
      <c r="T114" s="57"/>
      <c r="U114" s="61"/>
    </row>
    <row r="115" spans="1:21" x14ac:dyDescent="0.25">
      <c r="A115" s="22"/>
      <c r="B115" s="113"/>
      <c r="C115" s="113"/>
      <c r="D115" s="113"/>
      <c r="E115" s="113"/>
      <c r="F115" s="115"/>
      <c r="G115" s="84"/>
      <c r="H115" s="84"/>
      <c r="I115" s="95"/>
      <c r="J115" s="95"/>
      <c r="K115" s="95"/>
      <c r="L115" s="23"/>
      <c r="M115" s="23"/>
      <c r="N115" s="23"/>
      <c r="O115" s="23"/>
      <c r="P115" s="23"/>
      <c r="Q115" s="23"/>
      <c r="R115" s="23"/>
      <c r="S115" s="23"/>
      <c r="T115" s="23"/>
      <c r="U115" s="62"/>
    </row>
    <row r="116" spans="1:21" x14ac:dyDescent="0.25">
      <c r="A116" s="55"/>
      <c r="B116" s="109"/>
      <c r="C116" s="180" t="s">
        <v>24</v>
      </c>
      <c r="D116" s="181"/>
      <c r="E116" s="116"/>
      <c r="F116" s="107"/>
      <c r="G116" s="79"/>
      <c r="H116" s="79"/>
      <c r="I116" s="81"/>
      <c r="J116" s="81"/>
      <c r="K116" s="81"/>
      <c r="L116" s="57"/>
      <c r="M116" s="57"/>
      <c r="N116" s="57"/>
      <c r="O116" s="57"/>
      <c r="P116" s="57"/>
      <c r="Q116" s="57"/>
      <c r="R116" s="57"/>
      <c r="S116" s="57"/>
      <c r="T116" s="57"/>
      <c r="U116" s="58"/>
    </row>
    <row r="117" spans="1:21" ht="15" customHeight="1" x14ac:dyDescent="0.25">
      <c r="A117" s="59"/>
      <c r="B117" s="110"/>
      <c r="C117" s="120" t="s">
        <v>90</v>
      </c>
      <c r="D117" s="117"/>
      <c r="E117" s="117" t="s">
        <v>40</v>
      </c>
      <c r="F117" s="112">
        <v>598</v>
      </c>
      <c r="G117" s="93"/>
      <c r="H117" s="93"/>
      <c r="I117" s="96"/>
      <c r="J117" s="81"/>
      <c r="K117" s="81"/>
      <c r="L117" s="57"/>
      <c r="M117" s="57"/>
      <c r="N117" s="57"/>
      <c r="O117" s="56"/>
      <c r="P117" s="56"/>
      <c r="Q117" s="56"/>
      <c r="R117" s="57"/>
      <c r="S117" s="57"/>
      <c r="T117" s="57"/>
      <c r="U117" s="60"/>
    </row>
    <row r="118" spans="1:21" ht="15" customHeight="1" x14ac:dyDescent="0.25">
      <c r="A118" s="59"/>
      <c r="B118" s="110"/>
      <c r="C118" s="182" t="s">
        <v>91</v>
      </c>
      <c r="D118" s="183"/>
      <c r="E118" s="117" t="s">
        <v>92</v>
      </c>
      <c r="F118" s="112">
        <v>672</v>
      </c>
      <c r="G118" s="93"/>
      <c r="H118" s="93"/>
      <c r="I118" s="96"/>
      <c r="J118" s="81"/>
      <c r="K118" s="81"/>
      <c r="L118" s="57"/>
      <c r="M118" s="57"/>
      <c r="N118" s="57"/>
      <c r="O118" s="56"/>
      <c r="P118" s="56"/>
      <c r="Q118" s="56"/>
      <c r="R118" s="57"/>
      <c r="S118" s="57"/>
      <c r="T118" s="57"/>
      <c r="U118" s="60"/>
    </row>
    <row r="119" spans="1:21" ht="15" customHeight="1" x14ac:dyDescent="0.25">
      <c r="A119" s="59"/>
      <c r="B119" s="110"/>
      <c r="C119" s="182" t="s">
        <v>93</v>
      </c>
      <c r="D119" s="183"/>
      <c r="E119" s="117" t="s">
        <v>40</v>
      </c>
      <c r="F119" s="112">
        <v>1.385</v>
      </c>
      <c r="G119" s="93"/>
      <c r="H119" s="93"/>
      <c r="I119" s="96"/>
      <c r="J119" s="81"/>
      <c r="K119" s="81"/>
      <c r="L119" s="57"/>
      <c r="M119" s="57"/>
      <c r="N119" s="57"/>
      <c r="O119" s="56"/>
      <c r="P119" s="56"/>
      <c r="Q119" s="56"/>
      <c r="R119" s="57"/>
      <c r="S119" s="57"/>
      <c r="T119" s="57"/>
      <c r="U119" s="60"/>
    </row>
    <row r="120" spans="1:21" ht="15" customHeight="1" x14ac:dyDescent="0.25">
      <c r="A120" s="59"/>
      <c r="B120" s="110"/>
      <c r="C120" s="182" t="s">
        <v>94</v>
      </c>
      <c r="D120" s="183"/>
      <c r="E120" s="117" t="s">
        <v>40</v>
      </c>
      <c r="F120" s="112">
        <v>1.385</v>
      </c>
      <c r="G120" s="93"/>
      <c r="H120" s="93"/>
      <c r="I120" s="96"/>
      <c r="J120" s="81"/>
      <c r="K120" s="81"/>
      <c r="L120" s="57"/>
      <c r="M120" s="57"/>
      <c r="N120" s="57"/>
      <c r="O120" s="56"/>
      <c r="P120" s="56"/>
      <c r="Q120" s="56"/>
      <c r="R120" s="57"/>
      <c r="S120" s="57"/>
      <c r="T120" s="57"/>
      <c r="U120" s="60"/>
    </row>
    <row r="121" spans="1:21" x14ac:dyDescent="0.25">
      <c r="A121" s="55"/>
      <c r="B121" s="109"/>
      <c r="C121" s="180" t="s">
        <v>24</v>
      </c>
      <c r="D121" s="181"/>
      <c r="E121" s="116"/>
      <c r="F121" s="107"/>
      <c r="G121" s="79"/>
      <c r="H121" s="82"/>
      <c r="I121" s="81"/>
      <c r="J121" s="81"/>
      <c r="K121" s="81"/>
      <c r="L121" s="57"/>
      <c r="M121" s="57"/>
      <c r="N121" s="57"/>
      <c r="O121" s="57"/>
      <c r="P121" s="57"/>
      <c r="Q121" s="57"/>
      <c r="R121" s="57"/>
      <c r="S121" s="57"/>
      <c r="T121" s="57"/>
      <c r="U121" s="61"/>
    </row>
    <row r="122" spans="1:21" x14ac:dyDescent="0.25">
      <c r="A122" s="22"/>
      <c r="B122" s="113"/>
      <c r="C122" s="113"/>
      <c r="D122" s="113"/>
      <c r="E122" s="113"/>
      <c r="F122" s="115"/>
      <c r="G122" s="84"/>
      <c r="H122" s="84"/>
      <c r="I122" s="95"/>
      <c r="J122" s="95"/>
      <c r="K122" s="95"/>
      <c r="L122" s="23"/>
      <c r="M122" s="23"/>
      <c r="N122" s="23"/>
      <c r="O122" s="23"/>
      <c r="P122" s="23"/>
      <c r="Q122" s="23"/>
      <c r="R122" s="23"/>
      <c r="S122" s="23"/>
      <c r="T122" s="23"/>
      <c r="U122" s="62"/>
    </row>
    <row r="123" spans="1:21" x14ac:dyDescent="0.25">
      <c r="A123" s="55"/>
      <c r="B123" s="109"/>
      <c r="C123" s="180" t="s">
        <v>25</v>
      </c>
      <c r="D123" s="181"/>
      <c r="E123" s="116"/>
      <c r="F123" s="107"/>
      <c r="G123" s="79"/>
      <c r="H123" s="79"/>
      <c r="I123" s="81"/>
      <c r="J123" s="81"/>
      <c r="K123" s="81"/>
      <c r="L123" s="57"/>
      <c r="M123" s="57"/>
      <c r="N123" s="57"/>
      <c r="O123" s="57"/>
      <c r="P123" s="57"/>
      <c r="Q123" s="57"/>
      <c r="R123" s="57"/>
      <c r="S123" s="57"/>
      <c r="T123" s="57"/>
      <c r="U123" s="58"/>
    </row>
    <row r="124" spans="1:21" ht="15" customHeight="1" x14ac:dyDescent="0.25">
      <c r="A124" s="59"/>
      <c r="B124" s="110"/>
      <c r="C124" s="182" t="s">
        <v>95</v>
      </c>
      <c r="D124" s="183"/>
      <c r="E124" s="117" t="s">
        <v>40</v>
      </c>
      <c r="F124" s="112">
        <v>22.4</v>
      </c>
      <c r="G124" s="93"/>
      <c r="H124" s="93"/>
      <c r="I124" s="96"/>
      <c r="J124" s="81"/>
      <c r="K124" s="81"/>
      <c r="L124" s="57"/>
      <c r="M124" s="57"/>
      <c r="N124" s="57"/>
      <c r="O124" s="56"/>
      <c r="P124" s="56"/>
      <c r="Q124" s="56"/>
      <c r="R124" s="57"/>
      <c r="S124" s="57"/>
      <c r="T124" s="57"/>
      <c r="U124" s="60"/>
    </row>
    <row r="125" spans="1:21" x14ac:dyDescent="0.25">
      <c r="A125" s="55"/>
      <c r="B125" s="109"/>
      <c r="C125" s="180" t="s">
        <v>25</v>
      </c>
      <c r="D125" s="181"/>
      <c r="E125" s="116"/>
      <c r="F125" s="107"/>
      <c r="G125" s="79"/>
      <c r="H125" s="82"/>
      <c r="I125" s="81"/>
      <c r="J125" s="81"/>
      <c r="K125" s="81"/>
      <c r="L125" s="57"/>
      <c r="M125" s="57"/>
      <c r="N125" s="57"/>
      <c r="O125" s="63"/>
      <c r="P125" s="23"/>
      <c r="Q125" s="23"/>
      <c r="R125" s="63"/>
      <c r="S125" s="68"/>
      <c r="T125" s="68"/>
      <c r="U125" s="61"/>
    </row>
    <row r="126" spans="1:21" x14ac:dyDescent="0.25">
      <c r="A126" s="22"/>
      <c r="B126" s="113"/>
      <c r="C126" s="113"/>
      <c r="D126" s="113"/>
      <c r="E126" s="113"/>
      <c r="F126" s="115"/>
      <c r="G126" s="84"/>
      <c r="H126" s="84"/>
      <c r="I126" s="95"/>
      <c r="J126" s="95"/>
      <c r="K126" s="95"/>
      <c r="L126" s="23"/>
      <c r="M126" s="23"/>
      <c r="N126" s="23"/>
      <c r="O126" s="23"/>
      <c r="P126" s="23"/>
      <c r="Q126" s="23"/>
      <c r="R126" s="23"/>
      <c r="S126" s="23"/>
      <c r="T126" s="23"/>
      <c r="U126" s="62"/>
    </row>
    <row r="127" spans="1:21" x14ac:dyDescent="0.25">
      <c r="A127" s="55"/>
      <c r="B127" s="116"/>
      <c r="C127" s="184" t="s">
        <v>18</v>
      </c>
      <c r="D127" s="185"/>
      <c r="E127" s="116"/>
      <c r="F127" s="107"/>
      <c r="G127" s="79"/>
      <c r="H127" s="82"/>
      <c r="I127" s="81"/>
      <c r="J127" s="81"/>
      <c r="K127" s="81"/>
      <c r="L127" s="57"/>
      <c r="M127" s="57"/>
      <c r="N127" s="57"/>
      <c r="O127" s="63"/>
      <c r="P127" s="23"/>
      <c r="Q127" s="23"/>
      <c r="R127" s="63"/>
      <c r="S127" s="23"/>
      <c r="T127" s="23"/>
      <c r="U127" s="61"/>
    </row>
    <row r="128" spans="1:21" x14ac:dyDescent="0.25">
      <c r="A128" s="69"/>
      <c r="B128" s="104"/>
      <c r="C128" s="186" t="s">
        <v>26</v>
      </c>
      <c r="D128" s="187"/>
      <c r="E128" s="104"/>
      <c r="F128" s="122"/>
      <c r="G128" s="87"/>
      <c r="H128" s="87"/>
      <c r="I128" s="86"/>
      <c r="J128" s="86"/>
      <c r="K128" s="86"/>
      <c r="L128" s="70"/>
      <c r="M128" s="70"/>
      <c r="N128" s="70"/>
      <c r="O128" s="72"/>
      <c r="P128" s="70"/>
      <c r="Q128" s="70"/>
      <c r="R128" s="72"/>
      <c r="S128" s="70"/>
      <c r="T128" s="70"/>
      <c r="U128" s="73"/>
    </row>
    <row r="129" spans="1:2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</row>
    <row r="130" spans="1:2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</row>
    <row r="131" spans="1:2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</row>
  </sheetData>
  <mergeCells count="104">
    <mergeCell ref="A1:U1"/>
    <mergeCell ref="A3:D3"/>
    <mergeCell ref="E3:G3"/>
    <mergeCell ref="A4:D4"/>
    <mergeCell ref="E4:G4"/>
    <mergeCell ref="A5:D5"/>
    <mergeCell ref="E5:G5"/>
    <mergeCell ref="A16:C16"/>
    <mergeCell ref="A17:C17"/>
    <mergeCell ref="A19:C19"/>
    <mergeCell ref="A20:C20"/>
    <mergeCell ref="A21:C21"/>
    <mergeCell ref="A22:C22"/>
    <mergeCell ref="A6:H6"/>
    <mergeCell ref="A11:B11"/>
    <mergeCell ref="A12:C12"/>
    <mergeCell ref="A13:C13"/>
    <mergeCell ref="A14:C14"/>
    <mergeCell ref="A15:C15"/>
    <mergeCell ref="A18:C18"/>
    <mergeCell ref="A33:U33"/>
    <mergeCell ref="A35:D35"/>
    <mergeCell ref="H35:O35"/>
    <mergeCell ref="A36:D36"/>
    <mergeCell ref="A37:D37"/>
    <mergeCell ref="C44:D44"/>
    <mergeCell ref="A23:C23"/>
    <mergeCell ref="A24:C24"/>
    <mergeCell ref="A25:C25"/>
    <mergeCell ref="A26:C26"/>
    <mergeCell ref="A27:C27"/>
    <mergeCell ref="A29:C29"/>
    <mergeCell ref="A28:C28"/>
    <mergeCell ref="C52:D52"/>
    <mergeCell ref="C53:D53"/>
    <mergeCell ref="C54:D54"/>
    <mergeCell ref="C55:D55"/>
    <mergeCell ref="C56:D56"/>
    <mergeCell ref="C57:D57"/>
    <mergeCell ref="C45:D45"/>
    <mergeCell ref="C46:D46"/>
    <mergeCell ref="C47:D47"/>
    <mergeCell ref="C48:D48"/>
    <mergeCell ref="C50:D50"/>
    <mergeCell ref="C51:D51"/>
    <mergeCell ref="C66:D66"/>
    <mergeCell ref="C67:D67"/>
    <mergeCell ref="C69:D69"/>
    <mergeCell ref="C71:D71"/>
    <mergeCell ref="C72:D72"/>
    <mergeCell ref="C73:D73"/>
    <mergeCell ref="C58:D58"/>
    <mergeCell ref="C60:D60"/>
    <mergeCell ref="C61:D61"/>
    <mergeCell ref="C62:D62"/>
    <mergeCell ref="C63:D63"/>
    <mergeCell ref="C65:D65"/>
    <mergeCell ref="C81:D81"/>
    <mergeCell ref="C82:D82"/>
    <mergeCell ref="C83:D83"/>
    <mergeCell ref="C84:D84"/>
    <mergeCell ref="C85:D85"/>
    <mergeCell ref="C86:D86"/>
    <mergeCell ref="C74:D74"/>
    <mergeCell ref="C75:D75"/>
    <mergeCell ref="C76:D76"/>
    <mergeCell ref="C77:D77"/>
    <mergeCell ref="C79:D79"/>
    <mergeCell ref="C80:D80"/>
    <mergeCell ref="C94:D94"/>
    <mergeCell ref="C95:D95"/>
    <mergeCell ref="C96:D96"/>
    <mergeCell ref="C97:D97"/>
    <mergeCell ref="C99:D99"/>
    <mergeCell ref="C100:D100"/>
    <mergeCell ref="C87:D87"/>
    <mergeCell ref="C89:D89"/>
    <mergeCell ref="C90:D90"/>
    <mergeCell ref="C91:D91"/>
    <mergeCell ref="C92:D92"/>
    <mergeCell ref="C93:D93"/>
    <mergeCell ref="C108:D108"/>
    <mergeCell ref="C109:D109"/>
    <mergeCell ref="C110:D110"/>
    <mergeCell ref="C111:D111"/>
    <mergeCell ref="C112:D112"/>
    <mergeCell ref="C113:D113"/>
    <mergeCell ref="C101:D101"/>
    <mergeCell ref="C102:D102"/>
    <mergeCell ref="C103:D103"/>
    <mergeCell ref="C104:D104"/>
    <mergeCell ref="C106:D106"/>
    <mergeCell ref="C107:D107"/>
    <mergeCell ref="C121:D121"/>
    <mergeCell ref="C123:D123"/>
    <mergeCell ref="C124:D124"/>
    <mergeCell ref="C125:D125"/>
    <mergeCell ref="C127:D127"/>
    <mergeCell ref="C128:D128"/>
    <mergeCell ref="C114:D114"/>
    <mergeCell ref="C116:D116"/>
    <mergeCell ref="C118:D118"/>
    <mergeCell ref="C119:D119"/>
    <mergeCell ref="C120:D1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2371-0F89-4B74-9DB3-F3797B6FBAA0}">
  <dimension ref="A1:U78"/>
  <sheetViews>
    <sheetView tabSelected="1" workbookViewId="0">
      <selection activeCell="B36" sqref="B36:B74"/>
    </sheetView>
  </sheetViews>
  <sheetFormatPr defaultRowHeight="15" x14ac:dyDescent="0.25"/>
  <cols>
    <col min="2" max="2" width="10.85546875" customWidth="1"/>
    <col min="4" max="4" width="90.85546875" customWidth="1"/>
    <col min="6" max="6" width="10.28515625" customWidth="1"/>
    <col min="7" max="7" width="11.28515625" customWidth="1"/>
    <col min="8" max="8" width="13.140625" customWidth="1"/>
  </cols>
  <sheetData>
    <row r="1" spans="1:21" ht="26.25" x14ac:dyDescent="0.25">
      <c r="A1" s="201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1" x14ac:dyDescent="0.25">
      <c r="A3" s="191" t="s">
        <v>1</v>
      </c>
      <c r="B3" s="191"/>
      <c r="C3" s="191"/>
      <c r="D3" s="191"/>
      <c r="E3" s="202"/>
      <c r="F3" s="202"/>
      <c r="G3" s="202"/>
      <c r="H3" s="4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7"/>
    </row>
    <row r="4" spans="1:21" x14ac:dyDescent="0.25">
      <c r="A4" s="191" t="s">
        <v>2</v>
      </c>
      <c r="B4" s="191"/>
      <c r="C4" s="191"/>
      <c r="D4" s="191"/>
      <c r="E4" s="202"/>
      <c r="F4" s="202"/>
      <c r="G4" s="202"/>
      <c r="H4" s="4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7"/>
    </row>
    <row r="5" spans="1:21" x14ac:dyDescent="0.25">
      <c r="A5" s="191" t="s">
        <v>3</v>
      </c>
      <c r="B5" s="191"/>
      <c r="C5" s="191"/>
      <c r="D5" s="191"/>
      <c r="E5" s="202"/>
      <c r="F5" s="202"/>
      <c r="G5" s="202"/>
      <c r="H5" s="4"/>
      <c r="I5" s="5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7"/>
    </row>
    <row r="6" spans="1:21" x14ac:dyDescent="0.25">
      <c r="A6" s="199" t="s">
        <v>4</v>
      </c>
      <c r="B6" s="199"/>
      <c r="C6" s="199"/>
      <c r="D6" s="199"/>
      <c r="E6" s="199"/>
      <c r="F6" s="199"/>
      <c r="G6" s="199"/>
      <c r="H6" s="199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7"/>
    </row>
    <row r="7" spans="1:21" x14ac:dyDescent="0.25">
      <c r="A7" s="8" t="s">
        <v>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7"/>
    </row>
    <row r="8" spans="1:21" x14ac:dyDescent="0.25">
      <c r="A8" s="9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7"/>
    </row>
    <row r="9" spans="1:21" x14ac:dyDescent="0.25">
      <c r="A9" s="9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7"/>
    </row>
    <row r="10" spans="1:21" x14ac:dyDescent="0.25">
      <c r="A10" s="8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7"/>
    </row>
    <row r="11" spans="1:21" x14ac:dyDescent="0.25">
      <c r="A11" s="200" t="s">
        <v>7</v>
      </c>
      <c r="B11" s="200"/>
      <c r="C11" s="10"/>
      <c r="D11" s="10" t="s">
        <v>8</v>
      </c>
      <c r="E11" s="10" t="s">
        <v>9</v>
      </c>
      <c r="F11" s="10" t="s">
        <v>10</v>
      </c>
      <c r="G11" s="10" t="s">
        <v>11</v>
      </c>
      <c r="H11" s="10" t="s">
        <v>12</v>
      </c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3"/>
    </row>
    <row r="12" spans="1:21" x14ac:dyDescent="0.25">
      <c r="A12" s="194" t="s">
        <v>18</v>
      </c>
      <c r="B12" s="194"/>
      <c r="C12" s="194"/>
      <c r="D12" s="79"/>
      <c r="E12" s="79"/>
      <c r="F12" s="79"/>
      <c r="G12" s="80"/>
      <c r="H12" s="80"/>
      <c r="I12" s="14"/>
      <c r="J12" s="14"/>
      <c r="K12" s="14"/>
      <c r="L12" s="14"/>
      <c r="M12" s="14"/>
      <c r="N12" s="14"/>
      <c r="O12" s="14"/>
      <c r="P12" s="15"/>
      <c r="Q12" s="15"/>
      <c r="R12" s="15"/>
      <c r="S12" s="15"/>
      <c r="T12" s="15"/>
      <c r="U12" s="16"/>
    </row>
    <row r="13" spans="1:21" x14ac:dyDescent="0.25">
      <c r="A13" s="193" t="s">
        <v>19</v>
      </c>
      <c r="B13" s="193"/>
      <c r="C13" s="193"/>
      <c r="D13" s="79"/>
      <c r="E13" s="79"/>
      <c r="F13" s="79"/>
      <c r="G13" s="80"/>
      <c r="H13" s="80"/>
      <c r="I13" s="18"/>
      <c r="J13" s="18"/>
      <c r="K13" s="18"/>
      <c r="L13" s="18"/>
      <c r="M13" s="18"/>
      <c r="N13" s="18"/>
      <c r="O13" s="18"/>
      <c r="P13" s="19"/>
      <c r="Q13" s="19"/>
      <c r="R13" s="19"/>
      <c r="S13" s="19"/>
      <c r="T13" s="19"/>
      <c r="U13" s="20"/>
    </row>
    <row r="14" spans="1:21" x14ac:dyDescent="0.25">
      <c r="A14" s="193" t="s">
        <v>20</v>
      </c>
      <c r="B14" s="193"/>
      <c r="C14" s="193"/>
      <c r="D14" s="79"/>
      <c r="E14" s="79"/>
      <c r="F14" s="79"/>
      <c r="G14" s="80"/>
      <c r="H14" s="80"/>
      <c r="I14" s="18"/>
      <c r="J14" s="18"/>
      <c r="K14" s="18"/>
      <c r="L14" s="18"/>
      <c r="M14" s="18"/>
      <c r="N14" s="18"/>
      <c r="O14" s="18"/>
      <c r="P14" s="19"/>
      <c r="Q14" s="19"/>
      <c r="R14" s="19"/>
      <c r="S14" s="19"/>
      <c r="T14" s="19"/>
      <c r="U14" s="20"/>
    </row>
    <row r="15" spans="1:21" x14ac:dyDescent="0.25">
      <c r="A15" s="193" t="s">
        <v>21</v>
      </c>
      <c r="B15" s="193"/>
      <c r="C15" s="193"/>
      <c r="D15" s="79"/>
      <c r="E15" s="79"/>
      <c r="F15" s="79"/>
      <c r="G15" s="80"/>
      <c r="H15" s="80"/>
      <c r="I15" s="18"/>
      <c r="J15" s="18"/>
      <c r="K15" s="18"/>
      <c r="L15" s="18"/>
      <c r="M15" s="18"/>
      <c r="N15" s="18"/>
      <c r="O15" s="18"/>
      <c r="P15" s="19"/>
      <c r="Q15" s="19"/>
      <c r="R15" s="19"/>
      <c r="S15" s="19"/>
      <c r="T15" s="19"/>
      <c r="U15" s="20"/>
    </row>
    <row r="16" spans="1:21" x14ac:dyDescent="0.25">
      <c r="A16" s="193" t="s">
        <v>23</v>
      </c>
      <c r="B16" s="193"/>
      <c r="C16" s="193"/>
      <c r="D16" s="79"/>
      <c r="E16" s="79"/>
      <c r="F16" s="79"/>
      <c r="G16" s="80"/>
      <c r="H16" s="80"/>
      <c r="I16" s="18"/>
      <c r="J16" s="18"/>
      <c r="K16" s="18"/>
      <c r="L16" s="18"/>
      <c r="M16" s="18"/>
      <c r="N16" s="18"/>
      <c r="O16" s="18"/>
      <c r="P16" s="19"/>
      <c r="Q16" s="19"/>
      <c r="R16" s="19"/>
      <c r="S16" s="19"/>
      <c r="T16" s="19"/>
      <c r="U16" s="20"/>
    </row>
    <row r="17" spans="1:21" x14ac:dyDescent="0.25">
      <c r="A17" s="193" t="s">
        <v>24</v>
      </c>
      <c r="B17" s="193"/>
      <c r="C17" s="193"/>
      <c r="D17" s="79"/>
      <c r="E17" s="79"/>
      <c r="F17" s="79"/>
      <c r="G17" s="80"/>
      <c r="H17" s="80"/>
      <c r="I17" s="18"/>
      <c r="J17" s="18"/>
      <c r="K17" s="18"/>
      <c r="L17" s="18"/>
      <c r="M17" s="18"/>
      <c r="N17" s="18"/>
      <c r="O17" s="18"/>
      <c r="P17" s="19"/>
      <c r="Q17" s="19"/>
      <c r="R17" s="19"/>
      <c r="S17" s="19"/>
      <c r="T17" s="19"/>
      <c r="U17" s="20"/>
    </row>
    <row r="18" spans="1:21" x14ac:dyDescent="0.25">
      <c r="A18" s="194" t="s">
        <v>18</v>
      </c>
      <c r="B18" s="194"/>
      <c r="C18" s="194"/>
      <c r="D18" s="82"/>
      <c r="E18" s="82"/>
      <c r="F18" s="82"/>
      <c r="G18" s="83"/>
      <c r="H18" s="83"/>
      <c r="I18" s="21"/>
      <c r="J18" s="21"/>
      <c r="K18" s="21"/>
      <c r="L18" s="21"/>
      <c r="M18" s="21"/>
      <c r="N18" s="21"/>
      <c r="O18" s="21"/>
      <c r="P18" s="19"/>
      <c r="Q18" s="19"/>
      <c r="R18" s="19"/>
      <c r="S18" s="19"/>
      <c r="T18" s="19"/>
      <c r="U18" s="20"/>
    </row>
    <row r="19" spans="1:21" x14ac:dyDescent="0.25">
      <c r="A19" s="204"/>
      <c r="B19" s="205"/>
      <c r="C19" s="206"/>
      <c r="D19" s="84"/>
      <c r="E19" s="84"/>
      <c r="F19" s="84"/>
      <c r="G19" s="85"/>
      <c r="H19" s="85"/>
      <c r="I19" s="24"/>
      <c r="J19" s="24"/>
      <c r="K19" s="24"/>
      <c r="L19" s="24"/>
      <c r="M19" s="24"/>
      <c r="N19" s="24"/>
      <c r="O19" s="24"/>
      <c r="P19" s="25"/>
      <c r="Q19" s="25"/>
      <c r="R19" s="25"/>
      <c r="S19" s="25"/>
      <c r="T19" s="25"/>
      <c r="U19" s="26"/>
    </row>
    <row r="20" spans="1:21" x14ac:dyDescent="0.25">
      <c r="A20" s="195" t="s">
        <v>26</v>
      </c>
      <c r="B20" s="195"/>
      <c r="C20" s="195"/>
      <c r="D20" s="87"/>
      <c r="E20" s="87"/>
      <c r="F20" s="87"/>
      <c r="G20" s="88"/>
      <c r="H20" s="88"/>
      <c r="I20" s="27"/>
      <c r="J20" s="27"/>
      <c r="K20" s="27"/>
      <c r="L20" s="27"/>
      <c r="M20" s="27"/>
      <c r="N20" s="27"/>
      <c r="O20" s="27"/>
      <c r="P20" s="28"/>
      <c r="Q20" s="28"/>
      <c r="R20" s="28"/>
      <c r="S20" s="28"/>
      <c r="T20" s="28"/>
      <c r="U20" s="29"/>
    </row>
    <row r="21" spans="1:21" x14ac:dyDescent="0.25">
      <c r="A21" s="76"/>
      <c r="B21" s="75"/>
      <c r="C21" s="75"/>
      <c r="D21" s="77"/>
      <c r="E21" s="77"/>
      <c r="F21" s="77"/>
      <c r="G21" s="78"/>
      <c r="H21" s="78"/>
      <c r="I21" s="31"/>
      <c r="J21" s="31"/>
      <c r="K21" s="31"/>
      <c r="L21" s="31"/>
      <c r="M21" s="31"/>
      <c r="N21" s="31"/>
      <c r="O21" s="31"/>
      <c r="P21" s="6"/>
      <c r="Q21" s="6"/>
      <c r="R21" s="6"/>
      <c r="S21" s="6"/>
      <c r="T21" s="6"/>
      <c r="U21" s="6"/>
    </row>
    <row r="22" spans="1:21" x14ac:dyDescent="0.25">
      <c r="A22" s="9"/>
      <c r="B22" s="5"/>
      <c r="C22" s="5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6"/>
      <c r="Q22" s="6"/>
      <c r="R22" s="6"/>
      <c r="S22" s="6"/>
      <c r="T22" s="6"/>
      <c r="U22" s="6"/>
    </row>
    <row r="23" spans="1:21" x14ac:dyDescent="0.25">
      <c r="A23" s="32"/>
      <c r="B23" s="33"/>
      <c r="C23" s="33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5"/>
      <c r="O23" s="35"/>
      <c r="P23" s="36"/>
      <c r="Q23" s="36"/>
      <c r="R23" s="36"/>
      <c r="S23" s="36"/>
      <c r="T23" s="36"/>
      <c r="U23" s="36"/>
    </row>
    <row r="24" spans="1:21" ht="26.25" x14ac:dyDescent="0.25">
      <c r="A24" s="190" t="s">
        <v>27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</row>
    <row r="25" spans="1:21" x14ac:dyDescent="0.25">
      <c r="A25" s="37"/>
      <c r="B25" s="38"/>
      <c r="C25" s="38"/>
      <c r="D25" s="39"/>
      <c r="E25" s="39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1"/>
      <c r="R25" s="41"/>
      <c r="S25" s="41"/>
      <c r="T25" s="41"/>
      <c r="U25" s="41"/>
    </row>
    <row r="26" spans="1:21" x14ac:dyDescent="0.25">
      <c r="A26" s="191"/>
      <c r="B26" s="191"/>
      <c r="C26" s="191"/>
      <c r="D26" s="191"/>
      <c r="E26" s="42"/>
      <c r="F26" s="42"/>
      <c r="G26" s="43"/>
      <c r="H26" s="192"/>
      <c r="I26" s="192"/>
      <c r="J26" s="192"/>
      <c r="K26" s="192"/>
      <c r="L26" s="192"/>
      <c r="M26" s="192"/>
      <c r="N26" s="192"/>
      <c r="O26" s="192"/>
      <c r="P26" s="2"/>
      <c r="Q26" s="2"/>
      <c r="R26" s="2"/>
      <c r="S26" s="2"/>
      <c r="T26" s="2"/>
      <c r="U26" s="2"/>
    </row>
    <row r="27" spans="1:21" x14ac:dyDescent="0.25">
      <c r="A27" s="191" t="s">
        <v>2</v>
      </c>
      <c r="B27" s="191"/>
      <c r="C27" s="191"/>
      <c r="D27" s="191"/>
      <c r="E27" s="44"/>
      <c r="F27" s="44"/>
      <c r="G27" s="45"/>
      <c r="H27" s="45"/>
      <c r="I27" s="31"/>
      <c r="J27" s="31"/>
      <c r="K27" s="31"/>
      <c r="L27" s="31"/>
      <c r="M27" s="31"/>
      <c r="N27" s="31"/>
      <c r="O27" s="31"/>
      <c r="P27" s="6"/>
      <c r="Q27" s="6"/>
      <c r="R27" s="6"/>
      <c r="S27" s="6"/>
      <c r="T27" s="6"/>
      <c r="U27" s="6"/>
    </row>
    <row r="28" spans="1:21" x14ac:dyDescent="0.25">
      <c r="A28" s="191" t="s">
        <v>3</v>
      </c>
      <c r="B28" s="191"/>
      <c r="C28" s="191"/>
      <c r="D28" s="191"/>
      <c r="E28" s="44"/>
      <c r="F28" s="44"/>
      <c r="G28" s="45"/>
      <c r="H28" s="45"/>
      <c r="I28" s="31"/>
      <c r="J28" s="31"/>
      <c r="K28" s="31"/>
      <c r="L28" s="31"/>
      <c r="M28" s="31"/>
      <c r="N28" s="31"/>
      <c r="O28" s="31"/>
      <c r="P28" s="6"/>
      <c r="Q28" s="6"/>
      <c r="R28" s="6"/>
      <c r="S28" s="6"/>
      <c r="T28" s="6"/>
      <c r="U28" s="6"/>
    </row>
    <row r="29" spans="1:21" x14ac:dyDescent="0.25">
      <c r="A29" s="8" t="s">
        <v>28</v>
      </c>
      <c r="B29" s="5"/>
      <c r="C29" s="5"/>
      <c r="D29" s="30"/>
      <c r="E29" s="30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6"/>
      <c r="Q29" s="6"/>
      <c r="R29" s="6"/>
      <c r="S29" s="6"/>
      <c r="T29" s="6"/>
      <c r="U29" s="6"/>
    </row>
    <row r="30" spans="1:21" x14ac:dyDescent="0.25">
      <c r="A30" s="8" t="s">
        <v>96</v>
      </c>
      <c r="B30" s="5"/>
      <c r="C30" s="5"/>
      <c r="D30" s="30"/>
      <c r="E30" s="30"/>
      <c r="F30" s="30"/>
      <c r="G30" s="31"/>
      <c r="H30" s="31"/>
      <c r="I30" s="31"/>
      <c r="J30" s="31"/>
      <c r="K30" s="31"/>
      <c r="L30" s="31"/>
      <c r="M30" s="31"/>
      <c r="N30" s="31"/>
      <c r="O30" s="31"/>
      <c r="P30" s="6"/>
      <c r="Q30" s="6"/>
      <c r="R30" s="6"/>
      <c r="S30" s="6"/>
      <c r="T30" s="6"/>
      <c r="U30" s="6"/>
    </row>
    <row r="31" spans="1:21" x14ac:dyDescent="0.25">
      <c r="A31" s="9"/>
      <c r="B31" s="5"/>
      <c r="C31" s="5"/>
      <c r="D31" s="30"/>
      <c r="E31" s="30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6"/>
      <c r="Q31" s="6"/>
      <c r="R31" s="6"/>
      <c r="S31" s="6"/>
      <c r="T31" s="6"/>
      <c r="U31" s="6"/>
    </row>
    <row r="32" spans="1:21" x14ac:dyDescent="0.25">
      <c r="A32" s="9"/>
      <c r="B32" s="5"/>
      <c r="C32" s="5"/>
      <c r="D32" s="30"/>
      <c r="E32" s="30"/>
      <c r="F32" s="30"/>
      <c r="G32" s="31"/>
      <c r="H32" s="31"/>
      <c r="I32" s="31"/>
      <c r="J32" s="31"/>
      <c r="K32" s="31"/>
      <c r="L32" s="31"/>
      <c r="M32" s="31"/>
      <c r="N32" s="31"/>
      <c r="O32" s="31"/>
      <c r="P32" s="6"/>
      <c r="Q32" s="6"/>
      <c r="R32" s="6"/>
      <c r="S32" s="6"/>
      <c r="T32" s="6"/>
      <c r="U32" s="6"/>
    </row>
    <row r="33" spans="1:21" x14ac:dyDescent="0.25">
      <c r="A33" s="46" t="s">
        <v>6</v>
      </c>
      <c r="B33" s="47"/>
      <c r="C33" s="47"/>
      <c r="D33" s="30"/>
      <c r="E33" s="30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6"/>
      <c r="Q33" s="6"/>
      <c r="R33" s="6"/>
      <c r="S33" s="6"/>
      <c r="T33" s="6"/>
      <c r="U33" s="6"/>
    </row>
    <row r="34" spans="1:21" x14ac:dyDescent="0.25">
      <c r="A34" s="48" t="s">
        <v>29</v>
      </c>
      <c r="B34" s="90" t="s">
        <v>30</v>
      </c>
      <c r="C34" s="90" t="s">
        <v>31</v>
      </c>
      <c r="D34" s="91"/>
      <c r="E34" s="91" t="s">
        <v>32</v>
      </c>
      <c r="F34" s="91" t="s">
        <v>33</v>
      </c>
      <c r="G34" s="92" t="s">
        <v>34</v>
      </c>
      <c r="H34" s="92" t="s">
        <v>35</v>
      </c>
      <c r="I34" s="92"/>
      <c r="J34" s="92"/>
      <c r="K34" s="92"/>
      <c r="L34" s="49"/>
      <c r="M34" s="49"/>
      <c r="N34" s="49"/>
      <c r="O34" s="49"/>
      <c r="P34" s="50"/>
      <c r="Q34" s="50"/>
      <c r="R34" s="10"/>
      <c r="S34" s="51"/>
      <c r="T34" s="51"/>
      <c r="U34" s="10"/>
    </row>
    <row r="35" spans="1:21" x14ac:dyDescent="0.25">
      <c r="A35" s="52"/>
      <c r="B35" s="105"/>
      <c r="C35" s="207" t="s">
        <v>18</v>
      </c>
      <c r="D35" s="207"/>
      <c r="E35" s="106"/>
      <c r="F35" s="107"/>
      <c r="G35" s="106"/>
      <c r="H35" s="79"/>
      <c r="I35" s="80"/>
      <c r="J35" s="80"/>
      <c r="K35" s="14"/>
      <c r="L35" s="14"/>
      <c r="M35" s="14"/>
      <c r="N35" s="14"/>
      <c r="O35" s="14"/>
      <c r="P35" s="53"/>
      <c r="Q35" s="53"/>
      <c r="R35" s="53"/>
      <c r="S35" s="53"/>
      <c r="T35" s="53"/>
      <c r="U35" s="54"/>
    </row>
    <row r="36" spans="1:21" x14ac:dyDescent="0.25">
      <c r="A36" s="55"/>
      <c r="B36" s="108"/>
      <c r="C36" s="208" t="s">
        <v>19</v>
      </c>
      <c r="D36" s="208"/>
      <c r="E36" s="106"/>
      <c r="F36" s="107"/>
      <c r="G36" s="106"/>
      <c r="H36" s="79"/>
      <c r="I36" s="80"/>
      <c r="J36" s="80"/>
      <c r="K36" s="18"/>
      <c r="L36" s="18"/>
      <c r="M36" s="18"/>
      <c r="N36" s="18"/>
      <c r="O36" s="18"/>
      <c r="P36" s="57"/>
      <c r="Q36" s="57"/>
      <c r="R36" s="57"/>
      <c r="S36" s="57"/>
      <c r="T36" s="57"/>
      <c r="U36" s="58"/>
    </row>
    <row r="37" spans="1:21" x14ac:dyDescent="0.25">
      <c r="A37" s="59"/>
      <c r="B37" s="110"/>
      <c r="C37" s="203" t="s">
        <v>55</v>
      </c>
      <c r="D37" s="203"/>
      <c r="E37" s="111" t="s">
        <v>40</v>
      </c>
      <c r="F37" s="112">
        <v>69.8</v>
      </c>
      <c r="G37" s="111"/>
      <c r="H37" s="93"/>
      <c r="I37" s="94"/>
      <c r="J37" s="80"/>
      <c r="K37" s="18"/>
      <c r="L37" s="18"/>
      <c r="M37" s="18"/>
      <c r="N37" s="18"/>
      <c r="O37" s="56"/>
      <c r="P37" s="56"/>
      <c r="Q37" s="56"/>
      <c r="R37" s="57"/>
      <c r="S37" s="57"/>
      <c r="T37" s="57"/>
      <c r="U37" s="60"/>
    </row>
    <row r="38" spans="1:21" x14ac:dyDescent="0.25">
      <c r="A38" s="59"/>
      <c r="B38" s="110"/>
      <c r="C38" s="203" t="s">
        <v>56</v>
      </c>
      <c r="D38" s="203"/>
      <c r="E38" s="111" t="s">
        <v>40</v>
      </c>
      <c r="F38" s="112">
        <v>7.12</v>
      </c>
      <c r="G38" s="111"/>
      <c r="H38" s="93"/>
      <c r="I38" s="94"/>
      <c r="J38" s="80"/>
      <c r="K38" s="18"/>
      <c r="L38" s="18"/>
      <c r="M38" s="18"/>
      <c r="N38" s="18"/>
      <c r="O38" s="56"/>
      <c r="P38" s="56"/>
      <c r="Q38" s="56"/>
      <c r="R38" s="57"/>
      <c r="S38" s="57"/>
      <c r="T38" s="57"/>
      <c r="U38" s="60"/>
    </row>
    <row r="39" spans="1:21" x14ac:dyDescent="0.25">
      <c r="A39" s="64"/>
      <c r="B39" s="110"/>
      <c r="C39" s="203" t="s">
        <v>57</v>
      </c>
      <c r="D39" s="203"/>
      <c r="E39" s="111" t="s">
        <v>40</v>
      </c>
      <c r="F39" s="112">
        <v>85</v>
      </c>
      <c r="G39" s="111"/>
      <c r="H39" s="98"/>
      <c r="I39" s="100"/>
      <c r="J39" s="101"/>
      <c r="K39" s="74"/>
      <c r="L39" s="74"/>
      <c r="M39" s="74"/>
      <c r="N39" s="74"/>
      <c r="O39" s="66"/>
      <c r="P39" s="66"/>
      <c r="Q39" s="66"/>
      <c r="R39" s="65"/>
      <c r="S39" s="65"/>
      <c r="T39" s="65"/>
      <c r="U39" s="67"/>
    </row>
    <row r="40" spans="1:21" x14ac:dyDescent="0.25">
      <c r="A40" s="59"/>
      <c r="B40" s="110"/>
      <c r="C40" s="203" t="s">
        <v>58</v>
      </c>
      <c r="D40" s="203"/>
      <c r="E40" s="111" t="s">
        <v>54</v>
      </c>
      <c r="F40" s="112">
        <v>0.40899999999999997</v>
      </c>
      <c r="G40" s="111"/>
      <c r="H40" s="93"/>
      <c r="I40" s="94"/>
      <c r="J40" s="80"/>
      <c r="K40" s="18"/>
      <c r="L40" s="18"/>
      <c r="M40" s="18"/>
      <c r="N40" s="18"/>
      <c r="O40" s="56"/>
      <c r="P40" s="56"/>
      <c r="Q40" s="56"/>
      <c r="R40" s="57"/>
      <c r="S40" s="57"/>
      <c r="T40" s="57"/>
      <c r="U40" s="60"/>
    </row>
    <row r="41" spans="1:21" x14ac:dyDescent="0.25">
      <c r="A41" s="55"/>
      <c r="B41" s="108"/>
      <c r="C41" s="208" t="s">
        <v>19</v>
      </c>
      <c r="D41" s="208"/>
      <c r="E41" s="106"/>
      <c r="F41" s="107"/>
      <c r="G41" s="106"/>
      <c r="H41" s="82"/>
      <c r="I41" s="80"/>
      <c r="J41" s="80"/>
      <c r="K41" s="18"/>
      <c r="L41" s="18"/>
      <c r="M41" s="18"/>
      <c r="N41" s="18"/>
      <c r="O41" s="18"/>
      <c r="P41" s="57"/>
      <c r="Q41" s="57"/>
      <c r="R41" s="57"/>
      <c r="S41" s="57"/>
      <c r="T41" s="57"/>
      <c r="U41" s="61"/>
    </row>
    <row r="42" spans="1:21" x14ac:dyDescent="0.25">
      <c r="A42" s="22"/>
      <c r="B42" s="113"/>
      <c r="C42" s="113"/>
      <c r="D42" s="114"/>
      <c r="E42" s="114"/>
      <c r="F42" s="115"/>
      <c r="G42" s="114"/>
      <c r="H42" s="84"/>
      <c r="I42" s="85"/>
      <c r="J42" s="85"/>
      <c r="K42" s="24"/>
      <c r="L42" s="24"/>
      <c r="M42" s="24"/>
      <c r="N42" s="24"/>
      <c r="O42" s="24"/>
      <c r="P42" s="23"/>
      <c r="Q42" s="23"/>
      <c r="R42" s="23"/>
      <c r="S42" s="23"/>
      <c r="T42" s="23"/>
      <c r="U42" s="62"/>
    </row>
    <row r="43" spans="1:21" x14ac:dyDescent="0.25">
      <c r="A43" s="55"/>
      <c r="B43" s="108"/>
      <c r="C43" s="208" t="s">
        <v>20</v>
      </c>
      <c r="D43" s="208"/>
      <c r="E43" s="106"/>
      <c r="F43" s="107"/>
      <c r="G43" s="106"/>
      <c r="H43" s="79"/>
      <c r="I43" s="80"/>
      <c r="J43" s="80"/>
      <c r="K43" s="18"/>
      <c r="L43" s="18"/>
      <c r="M43" s="18"/>
      <c r="N43" s="18"/>
      <c r="O43" s="18"/>
      <c r="P43" s="57"/>
      <c r="Q43" s="57"/>
      <c r="R43" s="57"/>
      <c r="S43" s="57"/>
      <c r="T43" s="57"/>
      <c r="U43" s="58"/>
    </row>
    <row r="44" spans="1:21" x14ac:dyDescent="0.25">
      <c r="A44" s="59"/>
      <c r="B44" s="110"/>
      <c r="C44" s="203" t="s">
        <v>59</v>
      </c>
      <c r="D44" s="203"/>
      <c r="E44" s="111" t="s">
        <v>40</v>
      </c>
      <c r="F44" s="112">
        <v>69.8</v>
      </c>
      <c r="G44" s="111"/>
      <c r="H44" s="93"/>
      <c r="I44" s="94"/>
      <c r="J44" s="80"/>
      <c r="K44" s="18"/>
      <c r="L44" s="18"/>
      <c r="M44" s="18"/>
      <c r="N44" s="18"/>
      <c r="O44" s="56"/>
      <c r="P44" s="56"/>
      <c r="Q44" s="56"/>
      <c r="R44" s="57"/>
      <c r="S44" s="57"/>
      <c r="T44" s="57"/>
      <c r="U44" s="60"/>
    </row>
    <row r="45" spans="1:21" x14ac:dyDescent="0.25">
      <c r="A45" s="64"/>
      <c r="B45" s="110"/>
      <c r="C45" s="203" t="s">
        <v>60</v>
      </c>
      <c r="D45" s="203"/>
      <c r="E45" s="111" t="s">
        <v>61</v>
      </c>
      <c r="F45" s="112">
        <v>3.0990000000000002</v>
      </c>
      <c r="G45" s="111"/>
      <c r="H45" s="98"/>
      <c r="I45" s="100"/>
      <c r="J45" s="101"/>
      <c r="K45" s="74"/>
      <c r="L45" s="74"/>
      <c r="M45" s="74"/>
      <c r="N45" s="74"/>
      <c r="O45" s="66"/>
      <c r="P45" s="66"/>
      <c r="Q45" s="66"/>
      <c r="R45" s="65"/>
      <c r="S45" s="65"/>
      <c r="T45" s="65"/>
      <c r="U45" s="67"/>
    </row>
    <row r="46" spans="1:21" x14ac:dyDescent="0.25">
      <c r="A46" s="59"/>
      <c r="B46" s="110"/>
      <c r="C46" s="203" t="s">
        <v>62</v>
      </c>
      <c r="D46" s="203"/>
      <c r="E46" s="111" t="s">
        <v>40</v>
      </c>
      <c r="F46" s="112">
        <v>140</v>
      </c>
      <c r="G46" s="111"/>
      <c r="H46" s="93"/>
      <c r="I46" s="94"/>
      <c r="J46" s="80"/>
      <c r="K46" s="18"/>
      <c r="L46" s="18"/>
      <c r="M46" s="18"/>
      <c r="N46" s="18"/>
      <c r="O46" s="56"/>
      <c r="P46" s="56"/>
      <c r="Q46" s="56"/>
      <c r="R46" s="57"/>
      <c r="S46" s="57"/>
      <c r="T46" s="57"/>
      <c r="U46" s="60"/>
    </row>
    <row r="47" spans="1:21" x14ac:dyDescent="0.25">
      <c r="A47" s="59"/>
      <c r="B47" s="110"/>
      <c r="C47" s="203" t="s">
        <v>63</v>
      </c>
      <c r="D47" s="203"/>
      <c r="E47" s="111" t="s">
        <v>64</v>
      </c>
      <c r="F47" s="112">
        <v>280</v>
      </c>
      <c r="G47" s="111"/>
      <c r="H47" s="93"/>
      <c r="I47" s="94"/>
      <c r="J47" s="80"/>
      <c r="K47" s="18"/>
      <c r="L47" s="18"/>
      <c r="M47" s="18"/>
      <c r="N47" s="18"/>
      <c r="O47" s="56"/>
      <c r="P47" s="56"/>
      <c r="Q47" s="56"/>
      <c r="R47" s="57"/>
      <c r="S47" s="57"/>
      <c r="T47" s="57"/>
      <c r="U47" s="60"/>
    </row>
    <row r="48" spans="1:21" x14ac:dyDescent="0.25">
      <c r="A48" s="59"/>
      <c r="B48" s="110"/>
      <c r="C48" s="203" t="s">
        <v>65</v>
      </c>
      <c r="D48" s="203"/>
      <c r="E48" s="111" t="s">
        <v>61</v>
      </c>
      <c r="F48" s="112">
        <v>1.2</v>
      </c>
      <c r="G48" s="111"/>
      <c r="H48" s="93"/>
      <c r="I48" s="94"/>
      <c r="J48" s="80"/>
      <c r="K48" s="18"/>
      <c r="L48" s="18"/>
      <c r="M48" s="18"/>
      <c r="N48" s="18"/>
      <c r="O48" s="56"/>
      <c r="P48" s="56"/>
      <c r="Q48" s="56"/>
      <c r="R48" s="57"/>
      <c r="S48" s="57"/>
      <c r="T48" s="57"/>
      <c r="U48" s="60"/>
    </row>
    <row r="49" spans="1:21" x14ac:dyDescent="0.25">
      <c r="A49" s="59"/>
      <c r="B49" s="110"/>
      <c r="C49" s="203" t="s">
        <v>66</v>
      </c>
      <c r="D49" s="203"/>
      <c r="E49" s="111" t="s">
        <v>54</v>
      </c>
      <c r="F49" s="112">
        <v>1.714</v>
      </c>
      <c r="G49" s="111"/>
      <c r="H49" s="93"/>
      <c r="I49" s="94"/>
      <c r="J49" s="80"/>
      <c r="K49" s="18"/>
      <c r="L49" s="18"/>
      <c r="M49" s="18"/>
      <c r="N49" s="18"/>
      <c r="O49" s="56"/>
      <c r="P49" s="56"/>
      <c r="Q49" s="56"/>
      <c r="R49" s="57"/>
      <c r="S49" s="57"/>
      <c r="T49" s="57"/>
      <c r="U49" s="60"/>
    </row>
    <row r="50" spans="1:21" x14ac:dyDescent="0.25">
      <c r="A50" s="55"/>
      <c r="B50" s="108"/>
      <c r="C50" s="208" t="s">
        <v>20</v>
      </c>
      <c r="D50" s="208"/>
      <c r="E50" s="106"/>
      <c r="F50" s="107"/>
      <c r="G50" s="106"/>
      <c r="H50" s="82"/>
      <c r="I50" s="80"/>
      <c r="J50" s="80"/>
      <c r="K50" s="18"/>
      <c r="L50" s="18"/>
      <c r="M50" s="18"/>
      <c r="N50" s="18"/>
      <c r="O50" s="18"/>
      <c r="P50" s="57"/>
      <c r="Q50" s="57"/>
      <c r="R50" s="57"/>
      <c r="S50" s="57"/>
      <c r="T50" s="57"/>
      <c r="U50" s="61"/>
    </row>
    <row r="51" spans="1:21" x14ac:dyDescent="0.25">
      <c r="A51" s="22"/>
      <c r="B51" s="113"/>
      <c r="C51" s="113"/>
      <c r="D51" s="114"/>
      <c r="E51" s="114"/>
      <c r="F51" s="115"/>
      <c r="G51" s="114"/>
      <c r="H51" s="84"/>
      <c r="I51" s="85"/>
      <c r="J51" s="85"/>
      <c r="K51" s="24"/>
      <c r="L51" s="24"/>
      <c r="M51" s="24"/>
      <c r="N51" s="24"/>
      <c r="O51" s="24"/>
      <c r="P51" s="23"/>
      <c r="Q51" s="23"/>
      <c r="R51" s="23"/>
      <c r="S51" s="23"/>
      <c r="T51" s="23"/>
      <c r="U51" s="62"/>
    </row>
    <row r="52" spans="1:21" x14ac:dyDescent="0.25">
      <c r="A52" s="55"/>
      <c r="B52" s="108"/>
      <c r="C52" s="208" t="s">
        <v>21</v>
      </c>
      <c r="D52" s="208"/>
      <c r="E52" s="106"/>
      <c r="F52" s="107"/>
      <c r="G52" s="106"/>
      <c r="H52" s="79"/>
      <c r="I52" s="80"/>
      <c r="J52" s="80"/>
      <c r="K52" s="18"/>
      <c r="L52" s="18"/>
      <c r="M52" s="18"/>
      <c r="N52" s="18"/>
      <c r="O52" s="18"/>
      <c r="P52" s="57"/>
      <c r="Q52" s="57"/>
      <c r="R52" s="57"/>
      <c r="S52" s="57"/>
      <c r="T52" s="57"/>
      <c r="U52" s="58"/>
    </row>
    <row r="53" spans="1:21" x14ac:dyDescent="0.25">
      <c r="A53" s="59"/>
      <c r="B53" s="110"/>
      <c r="C53" s="203" t="s">
        <v>68</v>
      </c>
      <c r="D53" s="203"/>
      <c r="E53" s="111" t="s">
        <v>42</v>
      </c>
      <c r="F53" s="112">
        <v>1</v>
      </c>
      <c r="G53" s="111"/>
      <c r="H53" s="93"/>
      <c r="I53" s="94"/>
      <c r="J53" s="80"/>
      <c r="K53" s="18"/>
      <c r="L53" s="18"/>
      <c r="M53" s="18"/>
      <c r="N53" s="18"/>
      <c r="O53" s="56"/>
      <c r="P53" s="56"/>
      <c r="Q53" s="56"/>
      <c r="R53" s="57"/>
      <c r="S53" s="57"/>
      <c r="T53" s="57"/>
      <c r="U53" s="60"/>
    </row>
    <row r="54" spans="1:21" x14ac:dyDescent="0.25">
      <c r="A54" s="59"/>
      <c r="B54" s="110"/>
      <c r="C54" s="203" t="s">
        <v>69</v>
      </c>
      <c r="D54" s="203"/>
      <c r="E54" s="111" t="s">
        <v>54</v>
      </c>
      <c r="F54" s="112">
        <v>5.1999999999999998E-2</v>
      </c>
      <c r="G54" s="111"/>
      <c r="H54" s="93"/>
      <c r="I54" s="94"/>
      <c r="J54" s="80"/>
      <c r="K54" s="18"/>
      <c r="L54" s="18"/>
      <c r="M54" s="18"/>
      <c r="N54" s="18"/>
      <c r="O54" s="56"/>
      <c r="P54" s="56"/>
      <c r="Q54" s="56"/>
      <c r="R54" s="57"/>
      <c r="S54" s="57"/>
      <c r="T54" s="57"/>
      <c r="U54" s="60"/>
    </row>
    <row r="55" spans="1:21" x14ac:dyDescent="0.25">
      <c r="A55" s="64"/>
      <c r="B55" s="110"/>
      <c r="C55" s="203" t="s">
        <v>97</v>
      </c>
      <c r="D55" s="203"/>
      <c r="E55" s="111" t="s">
        <v>71</v>
      </c>
      <c r="F55" s="112">
        <v>1</v>
      </c>
      <c r="G55" s="111"/>
      <c r="H55" s="98"/>
      <c r="I55" s="100"/>
      <c r="J55" s="101"/>
      <c r="K55" s="74"/>
      <c r="L55" s="74"/>
      <c r="M55" s="74"/>
      <c r="N55" s="74"/>
      <c r="O55" s="66"/>
      <c r="P55" s="66"/>
      <c r="Q55" s="66"/>
      <c r="R55" s="65"/>
      <c r="S55" s="65"/>
      <c r="T55" s="65"/>
      <c r="U55" s="67"/>
    </row>
    <row r="56" spans="1:21" x14ac:dyDescent="0.25">
      <c r="A56" s="59"/>
      <c r="B56" s="110"/>
      <c r="C56" s="203" t="s">
        <v>72</v>
      </c>
      <c r="D56" s="203"/>
      <c r="E56" s="111" t="s">
        <v>42</v>
      </c>
      <c r="F56" s="112">
        <v>1</v>
      </c>
      <c r="G56" s="111"/>
      <c r="H56" s="93"/>
      <c r="I56" s="94"/>
      <c r="J56" s="80"/>
      <c r="K56" s="18"/>
      <c r="L56" s="18"/>
      <c r="M56" s="18"/>
      <c r="N56" s="18"/>
      <c r="O56" s="56"/>
      <c r="P56" s="56"/>
      <c r="Q56" s="56"/>
      <c r="R56" s="57"/>
      <c r="S56" s="57"/>
      <c r="T56" s="57"/>
      <c r="U56" s="60"/>
    </row>
    <row r="57" spans="1:21" x14ac:dyDescent="0.25">
      <c r="A57" s="55"/>
      <c r="B57" s="108"/>
      <c r="C57" s="208" t="s">
        <v>21</v>
      </c>
      <c r="D57" s="208"/>
      <c r="E57" s="106"/>
      <c r="F57" s="107"/>
      <c r="G57" s="106"/>
      <c r="H57" s="82"/>
      <c r="I57" s="80"/>
      <c r="J57" s="80"/>
      <c r="K57" s="18"/>
      <c r="L57" s="18"/>
      <c r="M57" s="18"/>
      <c r="N57" s="18"/>
      <c r="O57" s="18"/>
      <c r="P57" s="57"/>
      <c r="Q57" s="57"/>
      <c r="R57" s="57"/>
      <c r="S57" s="57"/>
      <c r="T57" s="57"/>
      <c r="U57" s="61"/>
    </row>
    <row r="58" spans="1:21" x14ac:dyDescent="0.25">
      <c r="A58" s="22"/>
      <c r="B58" s="113"/>
      <c r="C58" s="113"/>
      <c r="D58" s="114"/>
      <c r="E58" s="114"/>
      <c r="F58" s="115"/>
      <c r="G58" s="114"/>
      <c r="H58" s="84"/>
      <c r="I58" s="85"/>
      <c r="J58" s="85"/>
      <c r="K58" s="24"/>
      <c r="L58" s="24"/>
      <c r="M58" s="24"/>
      <c r="N58" s="24"/>
      <c r="O58" s="24"/>
      <c r="P58" s="23"/>
      <c r="Q58" s="23"/>
      <c r="R58" s="23"/>
      <c r="S58" s="23"/>
      <c r="T58" s="23"/>
      <c r="U58" s="62"/>
    </row>
    <row r="59" spans="1:21" x14ac:dyDescent="0.25">
      <c r="A59" s="55"/>
      <c r="B59" s="108"/>
      <c r="C59" s="208" t="s">
        <v>23</v>
      </c>
      <c r="D59" s="208"/>
      <c r="E59" s="116"/>
      <c r="F59" s="107"/>
      <c r="G59" s="106"/>
      <c r="H59" s="79"/>
      <c r="I59" s="81"/>
      <c r="J59" s="81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</row>
    <row r="60" spans="1:21" x14ac:dyDescent="0.25">
      <c r="A60" s="59"/>
      <c r="B60" s="110"/>
      <c r="C60" s="203" t="s">
        <v>82</v>
      </c>
      <c r="D60" s="203"/>
      <c r="E60" s="117" t="s">
        <v>40</v>
      </c>
      <c r="F60" s="112">
        <v>69.8</v>
      </c>
      <c r="G60" s="111"/>
      <c r="H60" s="93"/>
      <c r="I60" s="96"/>
      <c r="J60" s="81"/>
      <c r="K60" s="57"/>
      <c r="L60" s="57"/>
      <c r="M60" s="57"/>
      <c r="N60" s="57"/>
      <c r="O60" s="56"/>
      <c r="P60" s="56"/>
      <c r="Q60" s="56"/>
      <c r="R60" s="57"/>
      <c r="S60" s="57"/>
      <c r="T60" s="57"/>
      <c r="U60" s="60"/>
    </row>
    <row r="61" spans="1:21" x14ac:dyDescent="0.25">
      <c r="A61" s="59"/>
      <c r="B61" s="110"/>
      <c r="C61" s="203" t="s">
        <v>83</v>
      </c>
      <c r="D61" s="203"/>
      <c r="E61" s="117" t="s">
        <v>84</v>
      </c>
      <c r="F61" s="112">
        <v>42</v>
      </c>
      <c r="G61" s="111"/>
      <c r="H61" s="93"/>
      <c r="I61" s="96"/>
      <c r="J61" s="81"/>
      <c r="K61" s="57"/>
      <c r="L61" s="57"/>
      <c r="M61" s="57"/>
      <c r="N61" s="57"/>
      <c r="O61" s="56"/>
      <c r="P61" s="56"/>
      <c r="Q61" s="56"/>
      <c r="R61" s="57"/>
      <c r="S61" s="57"/>
      <c r="T61" s="57"/>
      <c r="U61" s="60"/>
    </row>
    <row r="62" spans="1:21" x14ac:dyDescent="0.25">
      <c r="A62" s="59"/>
      <c r="B62" s="110"/>
      <c r="C62" s="203" t="s">
        <v>85</v>
      </c>
      <c r="D62" s="203"/>
      <c r="E62" s="117" t="s">
        <v>40</v>
      </c>
      <c r="F62" s="112">
        <v>69.8</v>
      </c>
      <c r="G62" s="111"/>
      <c r="H62" s="93"/>
      <c r="I62" s="96"/>
      <c r="J62" s="81"/>
      <c r="K62" s="57"/>
      <c r="L62" s="57"/>
      <c r="M62" s="57"/>
      <c r="N62" s="57"/>
      <c r="O62" s="56"/>
      <c r="P62" s="56"/>
      <c r="Q62" s="56"/>
      <c r="R62" s="57"/>
      <c r="S62" s="57"/>
      <c r="T62" s="57"/>
      <c r="U62" s="60"/>
    </row>
    <row r="63" spans="1:21" x14ac:dyDescent="0.25">
      <c r="A63" s="64"/>
      <c r="B63" s="110"/>
      <c r="C63" s="203" t="s">
        <v>98</v>
      </c>
      <c r="D63" s="203"/>
      <c r="E63" s="117" t="s">
        <v>40</v>
      </c>
      <c r="F63" s="112">
        <v>72.59</v>
      </c>
      <c r="G63" s="111"/>
      <c r="H63" s="98"/>
      <c r="I63" s="97"/>
      <c r="J63" s="99"/>
      <c r="K63" s="65"/>
      <c r="L63" s="65"/>
      <c r="M63" s="65"/>
      <c r="N63" s="65"/>
      <c r="O63" s="66"/>
      <c r="P63" s="66"/>
      <c r="Q63" s="66"/>
      <c r="R63" s="65"/>
      <c r="S63" s="65"/>
      <c r="T63" s="65"/>
      <c r="U63" s="67"/>
    </row>
    <row r="64" spans="1:21" x14ac:dyDescent="0.25">
      <c r="A64" s="59"/>
      <c r="B64" s="110"/>
      <c r="C64" s="203" t="s">
        <v>87</v>
      </c>
      <c r="D64" s="203"/>
      <c r="E64" s="117" t="s">
        <v>54</v>
      </c>
      <c r="F64" s="112">
        <v>1.23</v>
      </c>
      <c r="G64" s="111"/>
      <c r="H64" s="93"/>
      <c r="I64" s="96"/>
      <c r="J64" s="81"/>
      <c r="K64" s="57"/>
      <c r="L64" s="57"/>
      <c r="M64" s="57"/>
      <c r="N64" s="57"/>
      <c r="O64" s="56"/>
      <c r="P64" s="56"/>
      <c r="Q64" s="56"/>
      <c r="R64" s="57"/>
      <c r="S64" s="57"/>
      <c r="T64" s="57"/>
      <c r="U64" s="60"/>
    </row>
    <row r="65" spans="1:21" x14ac:dyDescent="0.25">
      <c r="A65" s="59"/>
      <c r="B65" s="110"/>
      <c r="C65" s="203" t="s">
        <v>88</v>
      </c>
      <c r="D65" s="203"/>
      <c r="E65" s="117" t="s">
        <v>84</v>
      </c>
      <c r="F65" s="112">
        <v>42</v>
      </c>
      <c r="G65" s="111"/>
      <c r="H65" s="93"/>
      <c r="I65" s="96"/>
      <c r="J65" s="81"/>
      <c r="K65" s="57"/>
      <c r="L65" s="57"/>
      <c r="M65" s="57"/>
      <c r="N65" s="57"/>
      <c r="O65" s="56"/>
      <c r="P65" s="56"/>
      <c r="Q65" s="56"/>
      <c r="R65" s="57"/>
      <c r="S65" s="57"/>
      <c r="T65" s="57"/>
      <c r="U65" s="60"/>
    </row>
    <row r="66" spans="1:21" x14ac:dyDescent="0.25">
      <c r="A66" s="64"/>
      <c r="B66" s="110"/>
      <c r="C66" s="203" t="s">
        <v>89</v>
      </c>
      <c r="D66" s="203"/>
      <c r="E66" s="117" t="s">
        <v>84</v>
      </c>
      <c r="F66" s="112">
        <v>44</v>
      </c>
      <c r="G66" s="111"/>
      <c r="H66" s="98"/>
      <c r="I66" s="97"/>
      <c r="J66" s="99"/>
      <c r="K66" s="65"/>
      <c r="L66" s="65"/>
      <c r="M66" s="65"/>
      <c r="N66" s="65"/>
      <c r="O66" s="66"/>
      <c r="P66" s="66"/>
      <c r="Q66" s="66"/>
      <c r="R66" s="65"/>
      <c r="S66" s="65"/>
      <c r="T66" s="65"/>
      <c r="U66" s="67"/>
    </row>
    <row r="67" spans="1:21" x14ac:dyDescent="0.25">
      <c r="A67" s="55"/>
      <c r="B67" s="108"/>
      <c r="C67" s="208" t="s">
        <v>23</v>
      </c>
      <c r="D67" s="208"/>
      <c r="E67" s="116"/>
      <c r="F67" s="107"/>
      <c r="G67" s="106"/>
      <c r="H67" s="82"/>
      <c r="I67" s="81"/>
      <c r="J67" s="81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61"/>
    </row>
    <row r="68" spans="1:21" x14ac:dyDescent="0.25">
      <c r="A68" s="22"/>
      <c r="B68" s="113"/>
      <c r="C68" s="113"/>
      <c r="D68" s="113"/>
      <c r="E68" s="113"/>
      <c r="F68" s="115"/>
      <c r="G68" s="114"/>
      <c r="H68" s="84"/>
      <c r="I68" s="95"/>
      <c r="J68" s="95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62"/>
    </row>
    <row r="69" spans="1:21" x14ac:dyDescent="0.25">
      <c r="A69" s="55"/>
      <c r="B69" s="108"/>
      <c r="C69" s="208" t="s">
        <v>24</v>
      </c>
      <c r="D69" s="208"/>
      <c r="E69" s="116"/>
      <c r="F69" s="107"/>
      <c r="G69" s="106"/>
      <c r="H69" s="79"/>
      <c r="I69" s="81"/>
      <c r="J69" s="81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8"/>
    </row>
    <row r="70" spans="1:21" x14ac:dyDescent="0.25">
      <c r="A70" s="59"/>
      <c r="B70" s="110"/>
      <c r="C70" s="203" t="s">
        <v>90</v>
      </c>
      <c r="D70" s="203"/>
      <c r="E70" s="117" t="s">
        <v>40</v>
      </c>
      <c r="F70" s="112">
        <v>69.8</v>
      </c>
      <c r="G70" s="111"/>
      <c r="H70" s="93"/>
      <c r="I70" s="96"/>
      <c r="J70" s="81"/>
      <c r="K70" s="57"/>
      <c r="L70" s="57"/>
      <c r="M70" s="57"/>
      <c r="N70" s="57"/>
      <c r="O70" s="56"/>
      <c r="P70" s="56"/>
      <c r="Q70" s="56"/>
      <c r="R70" s="57"/>
      <c r="S70" s="57"/>
      <c r="T70" s="57"/>
      <c r="U70" s="60"/>
    </row>
    <row r="71" spans="1:21" x14ac:dyDescent="0.25">
      <c r="A71" s="55"/>
      <c r="B71" s="108"/>
      <c r="C71" s="208" t="s">
        <v>24</v>
      </c>
      <c r="D71" s="208"/>
      <c r="E71" s="116"/>
      <c r="F71" s="107"/>
      <c r="G71" s="106"/>
      <c r="H71" s="82"/>
      <c r="I71" s="81"/>
      <c r="J71" s="81"/>
      <c r="K71" s="57"/>
      <c r="L71" s="57"/>
      <c r="M71" s="57"/>
      <c r="N71" s="57"/>
      <c r="O71" s="63"/>
      <c r="P71" s="23"/>
      <c r="Q71" s="23"/>
      <c r="R71" s="63"/>
      <c r="S71" s="68"/>
      <c r="T71" s="68"/>
      <c r="U71" s="61"/>
    </row>
    <row r="72" spans="1:21" x14ac:dyDescent="0.25">
      <c r="A72" s="22"/>
      <c r="B72" s="113"/>
      <c r="C72" s="113"/>
      <c r="D72" s="113"/>
      <c r="E72" s="113"/>
      <c r="F72" s="115"/>
      <c r="G72" s="114"/>
      <c r="H72" s="84"/>
      <c r="I72" s="95"/>
      <c r="J72" s="95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62"/>
    </row>
    <row r="73" spans="1:21" x14ac:dyDescent="0.25">
      <c r="A73" s="55"/>
      <c r="B73" s="116"/>
      <c r="C73" s="207" t="s">
        <v>18</v>
      </c>
      <c r="D73" s="207"/>
      <c r="E73" s="116"/>
      <c r="F73" s="107"/>
      <c r="G73" s="106"/>
      <c r="H73" s="82"/>
      <c r="I73" s="81"/>
      <c r="J73" s="81"/>
      <c r="K73" s="57"/>
      <c r="L73" s="57"/>
      <c r="M73" s="57"/>
      <c r="N73" s="57"/>
      <c r="O73" s="63"/>
      <c r="P73" s="23"/>
      <c r="Q73" s="23"/>
      <c r="R73" s="63"/>
      <c r="S73" s="23"/>
      <c r="T73" s="23"/>
      <c r="U73" s="61"/>
    </row>
    <row r="74" spans="1:21" x14ac:dyDescent="0.25">
      <c r="A74" s="69"/>
      <c r="B74" s="86"/>
      <c r="C74" s="195" t="s">
        <v>26</v>
      </c>
      <c r="D74" s="195"/>
      <c r="E74" s="86"/>
      <c r="F74" s="122"/>
      <c r="G74" s="87"/>
      <c r="H74" s="87"/>
      <c r="I74" s="86"/>
      <c r="J74" s="86"/>
      <c r="K74" s="71"/>
      <c r="L74" s="71"/>
      <c r="M74" s="71"/>
      <c r="N74" s="71"/>
      <c r="O74" s="72"/>
      <c r="P74" s="71"/>
      <c r="Q74" s="71"/>
      <c r="R74" s="72"/>
      <c r="S74" s="71"/>
      <c r="T74" s="71"/>
      <c r="U74" s="73"/>
    </row>
    <row r="75" spans="1:21" x14ac:dyDescent="0.25">
      <c r="A75" s="25"/>
      <c r="B75" s="102"/>
      <c r="C75" s="102"/>
      <c r="D75" s="102"/>
      <c r="E75" s="102"/>
      <c r="F75" s="102"/>
      <c r="G75" s="102"/>
      <c r="H75" s="102"/>
      <c r="I75" s="102"/>
      <c r="J75" s="102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</row>
    <row r="76" spans="1:21" x14ac:dyDescent="0.25">
      <c r="A76" s="25"/>
      <c r="B76" s="102"/>
      <c r="C76" s="102"/>
      <c r="D76" s="102"/>
      <c r="E76" s="102"/>
      <c r="F76" s="102"/>
      <c r="G76" s="102"/>
      <c r="H76" s="102"/>
      <c r="I76" s="102"/>
      <c r="J76" s="102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</row>
    <row r="77" spans="1:21" x14ac:dyDescent="0.25">
      <c r="B77" s="103"/>
      <c r="C77" s="103"/>
      <c r="D77" s="103"/>
      <c r="E77" s="103"/>
      <c r="F77" s="103"/>
      <c r="G77" s="103"/>
      <c r="H77" s="103"/>
      <c r="I77" s="103"/>
      <c r="J77" s="103"/>
    </row>
    <row r="78" spans="1:21" x14ac:dyDescent="0.25">
      <c r="B78" s="103"/>
      <c r="C78" s="103"/>
      <c r="D78" s="103"/>
      <c r="E78" s="103"/>
      <c r="F78" s="103"/>
      <c r="G78" s="103"/>
      <c r="H78" s="103"/>
      <c r="I78" s="103"/>
      <c r="J78" s="103"/>
    </row>
  </sheetData>
  <mergeCells count="58">
    <mergeCell ref="C74:D74"/>
    <mergeCell ref="C66:D66"/>
    <mergeCell ref="C67:D67"/>
    <mergeCell ref="C69:D69"/>
    <mergeCell ref="C70:D70"/>
    <mergeCell ref="C71:D71"/>
    <mergeCell ref="C73:D73"/>
    <mergeCell ref="C65:D65"/>
    <mergeCell ref="C53:D53"/>
    <mergeCell ref="C54:D54"/>
    <mergeCell ref="C55:D55"/>
    <mergeCell ref="C56:D56"/>
    <mergeCell ref="C57:D57"/>
    <mergeCell ref="C59:D59"/>
    <mergeCell ref="C60:D60"/>
    <mergeCell ref="C61:D61"/>
    <mergeCell ref="C62:D62"/>
    <mergeCell ref="C63:D63"/>
    <mergeCell ref="C64:D64"/>
    <mergeCell ref="C52:D52"/>
    <mergeCell ref="C39:D39"/>
    <mergeCell ref="C40:D40"/>
    <mergeCell ref="C41:D41"/>
    <mergeCell ref="C43:D43"/>
    <mergeCell ref="C44:D44"/>
    <mergeCell ref="C45:D45"/>
    <mergeCell ref="C46:D46"/>
    <mergeCell ref="C47:D47"/>
    <mergeCell ref="C48:D48"/>
    <mergeCell ref="C49:D49"/>
    <mergeCell ref="C50:D50"/>
    <mergeCell ref="C38:D38"/>
    <mergeCell ref="A16:C16"/>
    <mergeCell ref="A17:C17"/>
    <mergeCell ref="A18:C18"/>
    <mergeCell ref="A20:C20"/>
    <mergeCell ref="A24:U24"/>
    <mergeCell ref="A26:D26"/>
    <mergeCell ref="H26:O26"/>
    <mergeCell ref="A19:C19"/>
    <mergeCell ref="A27:D27"/>
    <mergeCell ref="A28:D28"/>
    <mergeCell ref="C35:D35"/>
    <mergeCell ref="C36:D36"/>
    <mergeCell ref="C37:D37"/>
    <mergeCell ref="A15:C15"/>
    <mergeCell ref="A1:U1"/>
    <mergeCell ref="A3:D3"/>
    <mergeCell ref="E3:G3"/>
    <mergeCell ref="A4:D4"/>
    <mergeCell ref="E4:G4"/>
    <mergeCell ref="A5:D5"/>
    <mergeCell ref="E5:G5"/>
    <mergeCell ref="A6:H6"/>
    <mergeCell ref="A11:B11"/>
    <mergeCell ref="A12:C12"/>
    <mergeCell ref="A13:C13"/>
    <mergeCell ref="A14:C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77FB-0D93-4EF4-8C09-A241E9C809A6}">
  <dimension ref="A1:H13"/>
  <sheetViews>
    <sheetView workbookViewId="0">
      <selection activeCell="F10" sqref="F10"/>
    </sheetView>
  </sheetViews>
  <sheetFormatPr defaultRowHeight="15" x14ac:dyDescent="0.25"/>
  <cols>
    <col min="1" max="1" width="15.140625" customWidth="1"/>
    <col min="2" max="2" width="11.140625" customWidth="1"/>
    <col min="3" max="3" width="10.42578125" customWidth="1"/>
    <col min="4" max="4" width="10.85546875" customWidth="1"/>
    <col min="5" max="5" width="11" customWidth="1"/>
    <col min="6" max="7" width="10.7109375" customWidth="1"/>
  </cols>
  <sheetData>
    <row r="1" spans="1:8" x14ac:dyDescent="0.25">
      <c r="A1" s="5"/>
      <c r="B1" s="5"/>
      <c r="C1" s="5"/>
      <c r="D1" s="5"/>
      <c r="E1" s="5"/>
      <c r="F1" s="5"/>
      <c r="G1" s="5"/>
      <c r="H1" s="25"/>
    </row>
    <row r="2" spans="1:8" ht="26.25" x14ac:dyDescent="0.25">
      <c r="A2" s="209" t="s">
        <v>0</v>
      </c>
      <c r="B2" s="209"/>
      <c r="C2" s="209"/>
      <c r="D2" s="209"/>
      <c r="E2" s="209"/>
      <c r="F2" s="123" t="s">
        <v>99</v>
      </c>
      <c r="G2" s="123"/>
      <c r="H2" s="25"/>
    </row>
    <row r="3" spans="1:8" x14ac:dyDescent="0.25">
      <c r="A3" s="210" t="s">
        <v>4</v>
      </c>
      <c r="B3" s="210"/>
      <c r="C3" s="210"/>
      <c r="D3" s="210"/>
      <c r="E3" s="210"/>
      <c r="F3" s="124" t="s">
        <v>100</v>
      </c>
      <c r="G3" s="124" t="s">
        <v>101</v>
      </c>
      <c r="H3" s="25"/>
    </row>
    <row r="4" spans="1:8" x14ac:dyDescent="0.25">
      <c r="A4" s="210"/>
      <c r="B4" s="210"/>
      <c r="C4" s="210"/>
      <c r="D4" s="210"/>
      <c r="E4" s="210"/>
      <c r="F4" s="125">
        <v>0.2</v>
      </c>
      <c r="G4" s="125">
        <v>0</v>
      </c>
      <c r="H4" s="25"/>
    </row>
    <row r="5" spans="1:8" x14ac:dyDescent="0.25">
      <c r="A5" s="33"/>
      <c r="B5" s="33"/>
      <c r="C5" s="33"/>
      <c r="D5" s="33"/>
      <c r="E5" s="33"/>
      <c r="F5" s="33"/>
      <c r="G5" s="33"/>
      <c r="H5" s="25"/>
    </row>
    <row r="6" spans="1:8" x14ac:dyDescent="0.25">
      <c r="A6" s="126" t="s">
        <v>102</v>
      </c>
      <c r="B6" s="126" t="s">
        <v>103</v>
      </c>
      <c r="C6" s="126" t="s">
        <v>104</v>
      </c>
      <c r="D6" s="126" t="s">
        <v>105</v>
      </c>
      <c r="E6" s="126" t="s">
        <v>106</v>
      </c>
      <c r="F6" s="126" t="s">
        <v>107</v>
      </c>
      <c r="G6" s="126" t="s">
        <v>108</v>
      </c>
      <c r="H6" s="25"/>
    </row>
    <row r="7" spans="1:8" x14ac:dyDescent="0.25">
      <c r="A7" s="68" t="s">
        <v>109</v>
      </c>
      <c r="B7" s="127"/>
      <c r="C7" s="127"/>
      <c r="D7" s="127"/>
      <c r="E7" s="127"/>
      <c r="F7" s="127"/>
      <c r="G7" s="127"/>
      <c r="H7" s="25"/>
    </row>
    <row r="8" spans="1:8" x14ac:dyDescent="0.25">
      <c r="A8" s="68" t="s">
        <v>110</v>
      </c>
      <c r="B8" s="128"/>
      <c r="C8" s="128"/>
      <c r="D8" s="128"/>
      <c r="E8" s="128"/>
      <c r="F8" s="128"/>
      <c r="G8" s="128"/>
      <c r="H8" s="25"/>
    </row>
    <row r="9" spans="1:8" x14ac:dyDescent="0.25">
      <c r="A9" s="129" t="s">
        <v>111</v>
      </c>
      <c r="B9" s="130"/>
      <c r="C9" s="130"/>
      <c r="D9" s="130"/>
      <c r="E9" s="130"/>
      <c r="F9" s="130"/>
      <c r="G9" s="130"/>
      <c r="H9" s="19"/>
    </row>
    <row r="10" spans="1:8" x14ac:dyDescent="0.25">
      <c r="A10" s="131" t="s">
        <v>112</v>
      </c>
      <c r="B10" s="132">
        <f>G9-SUM([1]Rekapitulácia!K7:K7)*1</f>
        <v>0</v>
      </c>
      <c r="C10" s="132"/>
      <c r="D10" s="132"/>
      <c r="E10" s="132"/>
      <c r="F10" s="132"/>
      <c r="G10" s="132">
        <f>ROUND(((ROUND(B10,2)*20)/100),2)*1</f>
        <v>0</v>
      </c>
      <c r="H10" s="19"/>
    </row>
    <row r="11" spans="1:8" x14ac:dyDescent="0.25">
      <c r="A11" s="133" t="s">
        <v>113</v>
      </c>
      <c r="B11" s="134">
        <f>(G9-B10)</f>
        <v>0</v>
      </c>
      <c r="C11" s="134"/>
      <c r="D11" s="134"/>
      <c r="E11" s="134"/>
      <c r="F11" s="134"/>
      <c r="G11" s="134">
        <f>ROUND(((ROUND(B11,2)*0)/100),2)</f>
        <v>0</v>
      </c>
      <c r="H11" s="19"/>
    </row>
    <row r="12" spans="1:8" x14ac:dyDescent="0.25">
      <c r="A12" s="135" t="s">
        <v>114</v>
      </c>
      <c r="B12" s="136"/>
      <c r="C12" s="136"/>
      <c r="D12" s="136"/>
      <c r="E12" s="136"/>
      <c r="F12" s="136"/>
      <c r="G12" s="136">
        <f>SUM(G9:G11)</f>
        <v>0</v>
      </c>
      <c r="H12" s="19"/>
    </row>
    <row r="13" spans="1:8" x14ac:dyDescent="0.25">
      <c r="A13" s="25"/>
      <c r="B13" s="25"/>
      <c r="C13" s="25"/>
      <c r="D13" s="25"/>
      <c r="E13" s="25"/>
      <c r="F13" s="25"/>
      <c r="G13" s="25"/>
      <c r="H13" s="25"/>
    </row>
  </sheetData>
  <mergeCells count="2">
    <mergeCell ref="A2:E2"/>
    <mergeCell ref="A3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F8BB-E02C-4B6D-AF2A-0A52C89EB3A6}">
  <dimension ref="A1:I32"/>
  <sheetViews>
    <sheetView topLeftCell="A25" workbookViewId="0">
      <selection activeCell="B12" sqref="B12"/>
    </sheetView>
  </sheetViews>
  <sheetFormatPr defaultRowHeight="15" x14ac:dyDescent="0.25"/>
  <cols>
    <col min="2" max="2" width="21.5703125" customWidth="1"/>
    <col min="3" max="3" width="13.42578125" customWidth="1"/>
    <col min="4" max="4" width="13.7109375" customWidth="1"/>
    <col min="7" max="7" width="17.28515625" customWidth="1"/>
    <col min="8" max="8" width="19.42578125" customWidth="1"/>
  </cols>
  <sheetData>
    <row r="1" spans="1:9" ht="26.25" x14ac:dyDescent="0.25">
      <c r="A1" s="222" t="s">
        <v>115</v>
      </c>
      <c r="B1" s="222"/>
      <c r="C1" s="222"/>
      <c r="D1" s="222"/>
      <c r="E1" s="222"/>
      <c r="F1" s="222"/>
      <c r="G1" s="222"/>
      <c r="H1" s="222"/>
      <c r="I1" s="222"/>
    </row>
    <row r="2" spans="1:9" x14ac:dyDescent="0.25">
      <c r="A2" s="223" t="s">
        <v>4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137"/>
      <c r="B3" s="138"/>
      <c r="C3" s="138"/>
      <c r="D3" s="138"/>
      <c r="E3" s="139" t="s">
        <v>116</v>
      </c>
      <c r="F3" s="138"/>
      <c r="G3" s="138"/>
      <c r="H3" s="138"/>
      <c r="I3" s="140"/>
    </row>
    <row r="4" spans="1:9" x14ac:dyDescent="0.25">
      <c r="A4" s="141"/>
      <c r="B4" s="138"/>
      <c r="C4" s="138"/>
      <c r="D4" s="138"/>
      <c r="E4" s="139" t="s">
        <v>117</v>
      </c>
      <c r="F4" s="138"/>
      <c r="G4" s="138"/>
      <c r="H4" s="138"/>
      <c r="I4" s="140"/>
    </row>
    <row r="5" spans="1:9" x14ac:dyDescent="0.25">
      <c r="A5" s="142" t="s">
        <v>118</v>
      </c>
      <c r="B5" s="138"/>
      <c r="C5" s="139" t="s">
        <v>144</v>
      </c>
      <c r="D5" s="138"/>
      <c r="E5" s="139" t="s">
        <v>119</v>
      </c>
      <c r="F5" s="139"/>
      <c r="G5" s="138"/>
      <c r="H5" s="138"/>
      <c r="I5" s="140"/>
    </row>
    <row r="6" spans="1:9" x14ac:dyDescent="0.25">
      <c r="A6" s="224" t="s">
        <v>1</v>
      </c>
      <c r="B6" s="224"/>
      <c r="C6" s="224"/>
      <c r="D6" s="224"/>
      <c r="E6" s="224"/>
      <c r="F6" s="224"/>
      <c r="G6" s="224"/>
      <c r="H6" s="143"/>
      <c r="I6" s="144"/>
    </row>
    <row r="7" spans="1:9" x14ac:dyDescent="0.25">
      <c r="A7" s="142" t="s">
        <v>120</v>
      </c>
      <c r="B7" s="138"/>
      <c r="C7" s="138"/>
      <c r="D7" s="138"/>
      <c r="E7" s="139" t="s">
        <v>121</v>
      </c>
      <c r="F7" s="138"/>
      <c r="G7" s="138"/>
      <c r="H7" s="138"/>
      <c r="I7" s="140"/>
    </row>
    <row r="8" spans="1:9" x14ac:dyDescent="0.25">
      <c r="A8" s="224" t="s">
        <v>2</v>
      </c>
      <c r="B8" s="224"/>
      <c r="C8" s="224"/>
      <c r="D8" s="224"/>
      <c r="E8" s="224"/>
      <c r="F8" s="224"/>
      <c r="G8" s="224"/>
      <c r="H8" s="143"/>
      <c r="I8" s="144"/>
    </row>
    <row r="9" spans="1:9" x14ac:dyDescent="0.25">
      <c r="A9" s="142" t="s">
        <v>120</v>
      </c>
      <c r="B9" s="138"/>
      <c r="C9" s="138"/>
      <c r="D9" s="138"/>
      <c r="E9" s="139" t="s">
        <v>121</v>
      </c>
      <c r="F9" s="138"/>
      <c r="G9" s="138"/>
      <c r="H9" s="138"/>
      <c r="I9" s="140"/>
    </row>
    <row r="10" spans="1:9" x14ac:dyDescent="0.25">
      <c r="A10" s="224" t="s">
        <v>3</v>
      </c>
      <c r="B10" s="224"/>
      <c r="C10" s="224"/>
      <c r="D10" s="224"/>
      <c r="E10" s="224"/>
      <c r="F10" s="224"/>
      <c r="G10" s="224"/>
      <c r="H10" s="143"/>
      <c r="I10" s="144"/>
    </row>
    <row r="11" spans="1:9" x14ac:dyDescent="0.25">
      <c r="A11" s="142" t="s">
        <v>120</v>
      </c>
      <c r="B11" s="138"/>
      <c r="C11" s="138"/>
      <c r="D11" s="138"/>
      <c r="E11" s="139" t="s">
        <v>121</v>
      </c>
      <c r="F11" s="138"/>
      <c r="G11" s="138"/>
      <c r="H11" s="138"/>
      <c r="I11" s="140"/>
    </row>
    <row r="12" spans="1:9" x14ac:dyDescent="0.25">
      <c r="A12" s="145"/>
      <c r="B12" s="146"/>
      <c r="C12" s="146"/>
      <c r="D12" s="146"/>
      <c r="E12" s="146"/>
      <c r="F12" s="146"/>
      <c r="G12" s="146"/>
      <c r="H12" s="146"/>
      <c r="I12" s="147"/>
    </row>
    <row r="13" spans="1:9" x14ac:dyDescent="0.25">
      <c r="A13" s="148" t="s">
        <v>103</v>
      </c>
      <c r="B13" s="149" t="s">
        <v>8</v>
      </c>
      <c r="C13" s="150" t="s">
        <v>9</v>
      </c>
      <c r="D13" s="151" t="s">
        <v>122</v>
      </c>
      <c r="E13" s="219" t="s">
        <v>123</v>
      </c>
      <c r="F13" s="219"/>
      <c r="G13" s="152"/>
      <c r="H13" s="153"/>
      <c r="I13" s="154"/>
    </row>
    <row r="14" spans="1:9" x14ac:dyDescent="0.25">
      <c r="A14" s="55" t="s">
        <v>124</v>
      </c>
      <c r="B14" s="155"/>
      <c r="C14" s="156"/>
      <c r="D14" s="17"/>
      <c r="E14" s="218" t="s">
        <v>125</v>
      </c>
      <c r="F14" s="218"/>
      <c r="G14" s="23"/>
      <c r="H14" s="157">
        <f>[1]Rekapitulácia!E8</f>
        <v>0</v>
      </c>
      <c r="I14" s="62"/>
    </row>
    <row r="15" spans="1:9" x14ac:dyDescent="0.25">
      <c r="A15" s="148" t="s">
        <v>126</v>
      </c>
      <c r="B15" s="158"/>
      <c r="C15" s="159"/>
      <c r="D15" s="160"/>
      <c r="E15" s="219" t="s">
        <v>127</v>
      </c>
      <c r="F15" s="219"/>
      <c r="G15" s="161"/>
      <c r="H15" s="162">
        <f>[1]Rekapitulácia!D8</f>
        <v>0</v>
      </c>
      <c r="I15" s="154"/>
    </row>
    <row r="16" spans="1:9" x14ac:dyDescent="0.25">
      <c r="A16" s="55" t="s">
        <v>128</v>
      </c>
      <c r="B16" s="155"/>
      <c r="C16" s="156"/>
      <c r="D16" s="17"/>
      <c r="E16" s="220" t="s">
        <v>105</v>
      </c>
      <c r="F16" s="220"/>
      <c r="G16" s="121"/>
      <c r="H16" s="157">
        <f>[1]Rekapitulácia!C8</f>
        <v>0</v>
      </c>
      <c r="I16" s="62"/>
    </row>
    <row r="17" spans="1:9" x14ac:dyDescent="0.25">
      <c r="A17" s="142" t="s">
        <v>129</v>
      </c>
      <c r="B17" s="163"/>
      <c r="C17" s="164"/>
      <c r="D17" s="165"/>
      <c r="E17" s="221"/>
      <c r="F17" s="221"/>
      <c r="G17" s="166"/>
      <c r="H17" s="167"/>
      <c r="I17" s="140"/>
    </row>
    <row r="18" spans="1:9" x14ac:dyDescent="0.25">
      <c r="A18" s="142" t="s">
        <v>10</v>
      </c>
      <c r="B18" s="168"/>
      <c r="C18" s="169"/>
      <c r="D18" s="170"/>
      <c r="E18" s="218" t="s">
        <v>10</v>
      </c>
      <c r="F18" s="218"/>
      <c r="G18" s="166"/>
      <c r="H18" s="171">
        <f>SUM(H14:H17)</f>
        <v>0</v>
      </c>
      <c r="I18" s="140"/>
    </row>
    <row r="19" spans="1:9" x14ac:dyDescent="0.25">
      <c r="A19" s="148" t="s">
        <v>129</v>
      </c>
      <c r="B19" s="172"/>
      <c r="C19" s="172"/>
      <c r="D19" s="173"/>
      <c r="E19" s="219" t="s">
        <v>129</v>
      </c>
      <c r="F19" s="219"/>
      <c r="G19" s="161"/>
      <c r="H19" s="174"/>
      <c r="I19" s="154"/>
    </row>
    <row r="20" spans="1:9" x14ac:dyDescent="0.25">
      <c r="A20" s="55" t="s">
        <v>130</v>
      </c>
      <c r="B20" s="121"/>
      <c r="C20" s="121"/>
      <c r="D20" s="17">
        <f>[1]SO_15562!D20+[1]SO_15563!D20</f>
        <v>0</v>
      </c>
      <c r="E20" s="215" t="s">
        <v>131</v>
      </c>
      <c r="F20" s="215"/>
      <c r="G20" s="121"/>
      <c r="H20" s="157">
        <f>[1]SO_15562!O20+[1]SO_15563!O20</f>
        <v>0</v>
      </c>
      <c r="I20" s="62"/>
    </row>
    <row r="21" spans="1:9" x14ac:dyDescent="0.25">
      <c r="A21" s="142" t="s">
        <v>132</v>
      </c>
      <c r="B21" s="166"/>
      <c r="C21" s="166"/>
      <c r="D21" s="165">
        <f>[1]SO_15562!D21+[1]SO_15563!D21</f>
        <v>0</v>
      </c>
      <c r="E21" s="215" t="s">
        <v>133</v>
      </c>
      <c r="F21" s="215"/>
      <c r="G21" s="166"/>
      <c r="H21" s="167">
        <f>[1]SO_15562!O21+[1]SO_15563!O21</f>
        <v>0</v>
      </c>
      <c r="I21" s="140"/>
    </row>
    <row r="22" spans="1:9" x14ac:dyDescent="0.25">
      <c r="A22" s="142" t="s">
        <v>134</v>
      </c>
      <c r="B22" s="166"/>
      <c r="C22" s="166"/>
      <c r="D22" s="165">
        <f>[1]SO_15562!D22+[1]SO_15563!D22</f>
        <v>0</v>
      </c>
      <c r="E22" s="215" t="s">
        <v>135</v>
      </c>
      <c r="F22" s="215"/>
      <c r="G22" s="166"/>
      <c r="H22" s="167">
        <f>[1]SO_15562!O22+[1]SO_15563!O22</f>
        <v>0</v>
      </c>
      <c r="I22" s="140"/>
    </row>
    <row r="23" spans="1:9" x14ac:dyDescent="0.25">
      <c r="A23" s="141"/>
      <c r="B23" s="166"/>
      <c r="C23" s="166"/>
      <c r="D23" s="166"/>
      <c r="E23" s="216"/>
      <c r="F23" s="216"/>
      <c r="G23" s="166"/>
      <c r="H23" s="141"/>
      <c r="I23" s="140"/>
    </row>
    <row r="24" spans="1:9" x14ac:dyDescent="0.25">
      <c r="A24" s="142"/>
      <c r="B24" s="166"/>
      <c r="C24" s="166"/>
      <c r="D24" s="166"/>
      <c r="E24" s="213" t="s">
        <v>10</v>
      </c>
      <c r="F24" s="213"/>
      <c r="G24" s="166"/>
      <c r="H24" s="171">
        <f>SUM(D20:D23)+SUM(H20:H23)</f>
        <v>0</v>
      </c>
      <c r="I24" s="140"/>
    </row>
    <row r="25" spans="1:9" x14ac:dyDescent="0.25">
      <c r="A25" s="52" t="s">
        <v>136</v>
      </c>
      <c r="B25" s="175"/>
      <c r="C25" s="175"/>
      <c r="D25" s="176"/>
      <c r="E25" s="217" t="s">
        <v>137</v>
      </c>
      <c r="F25" s="217"/>
      <c r="G25" s="175"/>
      <c r="H25" s="145"/>
      <c r="I25" s="147"/>
    </row>
    <row r="26" spans="1:9" x14ac:dyDescent="0.25">
      <c r="A26" s="22"/>
      <c r="B26" s="23"/>
      <c r="C26" s="23"/>
      <c r="D26" s="177"/>
      <c r="E26" s="211" t="s">
        <v>138</v>
      </c>
      <c r="F26" s="211"/>
      <c r="G26" s="121"/>
      <c r="H26" s="157">
        <f>D18+H18+H24</f>
        <v>0</v>
      </c>
      <c r="I26" s="62"/>
    </row>
    <row r="27" spans="1:9" x14ac:dyDescent="0.25">
      <c r="A27" s="22"/>
      <c r="B27" s="23"/>
      <c r="C27" s="23"/>
      <c r="D27" s="177"/>
      <c r="E27" s="212" t="s">
        <v>139</v>
      </c>
      <c r="F27" s="212"/>
      <c r="G27" s="160" t="str">
        <f>[1]Rekapitulácia!A9</f>
        <v xml:space="preserve">           Celkom bez DPH</v>
      </c>
      <c r="H27" s="148"/>
      <c r="I27" s="154"/>
    </row>
    <row r="28" spans="1:9" x14ac:dyDescent="0.25">
      <c r="A28" s="22"/>
      <c r="B28" s="23"/>
      <c r="C28" s="23"/>
      <c r="D28" s="177"/>
      <c r="E28" s="213" t="s">
        <v>140</v>
      </c>
      <c r="F28" s="213"/>
      <c r="G28" s="17" t="str">
        <f>[1]Rekapitulácia!A10</f>
        <v xml:space="preserve">           DPH 20% z</v>
      </c>
      <c r="H28" s="55"/>
      <c r="I28" s="62"/>
    </row>
    <row r="29" spans="1:9" x14ac:dyDescent="0.25">
      <c r="A29" s="22"/>
      <c r="B29" s="23"/>
      <c r="C29" s="23"/>
      <c r="D29" s="177"/>
      <c r="E29" s="212" t="s">
        <v>141</v>
      </c>
      <c r="F29" s="212"/>
      <c r="G29" s="161"/>
      <c r="H29" s="178"/>
      <c r="I29" s="154"/>
    </row>
    <row r="30" spans="1:9" x14ac:dyDescent="0.25">
      <c r="A30" s="22"/>
      <c r="B30" s="23"/>
      <c r="C30" s="23"/>
      <c r="D30" s="179"/>
      <c r="E30" s="214"/>
      <c r="F30" s="214"/>
      <c r="G30" s="121"/>
      <c r="H30" s="22"/>
      <c r="I30" s="62"/>
    </row>
    <row r="31" spans="1:9" x14ac:dyDescent="0.25">
      <c r="A31" s="52" t="s">
        <v>142</v>
      </c>
      <c r="B31" s="146"/>
      <c r="C31" s="146"/>
      <c r="D31" s="57" t="s">
        <v>143</v>
      </c>
      <c r="E31" s="23"/>
      <c r="F31" s="146"/>
      <c r="G31" s="175"/>
      <c r="H31" s="146"/>
      <c r="I31" s="147"/>
    </row>
    <row r="32" spans="1:9" x14ac:dyDescent="0.25">
      <c r="A32" s="22"/>
      <c r="B32" s="23"/>
      <c r="C32" s="23"/>
      <c r="D32" s="23"/>
      <c r="E32" s="23"/>
      <c r="F32" s="23"/>
      <c r="G32" s="23"/>
      <c r="H32" s="23"/>
      <c r="I32" s="62"/>
    </row>
  </sheetData>
  <mergeCells count="23">
    <mergeCell ref="E13:F13"/>
    <mergeCell ref="A1:I1"/>
    <mergeCell ref="A2:I2"/>
    <mergeCell ref="A6:G6"/>
    <mergeCell ref="A8:G8"/>
    <mergeCell ref="A10:G10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Veľká telecvičňa</vt:lpstr>
      <vt:lpstr>malá telocvičňa</vt:lpstr>
      <vt:lpstr>rekapitulácia</vt:lpstr>
      <vt:lpstr>krycí list    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</dc:creator>
  <cp:lastModifiedBy>Janka</cp:lastModifiedBy>
  <cp:lastPrinted>2022-06-07T09:25:36Z</cp:lastPrinted>
  <dcterms:created xsi:type="dcterms:W3CDTF">2015-06-05T18:19:34Z</dcterms:created>
  <dcterms:modified xsi:type="dcterms:W3CDTF">2022-06-07T09:29:03Z</dcterms:modified>
</cp:coreProperties>
</file>