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2\FIRMY\PD Inovec T. Stankovce\Rekonštrukcia maštale\"/>
    </mc:Choice>
  </mc:AlternateContent>
  <bookViews>
    <workbookView xWindow="-120" yWindow="-120" windowWidth="29040" windowHeight="16440" tabRatio="666"/>
  </bookViews>
  <sheets>
    <sheet name="Cenová ponuka spolu" sheetId="53" r:id="rId1"/>
    <sheet name="elektro" sheetId="44" r:id="rId2"/>
    <sheet name="bleskozvod" sheetId="45" r:id="rId3"/>
    <sheet name="rezanie podlahy" sheetId="42" r:id="rId4"/>
    <sheet name="lopata" sheetId="46" r:id="rId5"/>
    <sheet name="ventilátory" sheetId="47" r:id="rId6"/>
    <sheet name="technologie hradenia" sheetId="48" r:id="rId7"/>
    <sheet name="čerpadlo" sheetId="49" r:id="rId8"/>
    <sheet name="voda + hnoj. koncovka" sheetId="50" r:id="rId9"/>
    <sheet name="vodné matrace" sheetId="51" r:id="rId10"/>
    <sheet name="dojáreň a čekáreň" sheetId="52" r:id="rId11"/>
  </sheets>
  <externalReferences>
    <externalReference r:id="rId12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oadresa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53" l="1"/>
  <c r="C27" i="53"/>
  <c r="C26" i="53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C25" i="53"/>
  <c r="D64" i="49"/>
  <c r="C24" i="53"/>
  <c r="C23" i="53"/>
  <c r="C22" i="53"/>
  <c r="C21" i="53"/>
  <c r="C20" i="53"/>
  <c r="E99" i="48" l="1"/>
  <c r="C99" i="48"/>
  <c r="E84" i="48"/>
  <c r="E83" i="48"/>
  <c r="E30" i="52" l="1"/>
  <c r="E31" i="52"/>
  <c r="E32" i="52"/>
  <c r="E33" i="52"/>
  <c r="E34" i="52"/>
  <c r="E19" i="52"/>
  <c r="E20" i="52"/>
  <c r="E21" i="52"/>
  <c r="E22" i="52"/>
  <c r="E23" i="52"/>
  <c r="E24" i="52"/>
  <c r="E25" i="52"/>
  <c r="E26" i="52"/>
  <c r="E29" i="52"/>
  <c r="E18" i="52"/>
  <c r="E27" i="52" s="1"/>
  <c r="E35" i="52" l="1"/>
  <c r="E40" i="52" s="1"/>
  <c r="E42" i="52" s="1"/>
  <c r="G22" i="47"/>
  <c r="G24" i="47"/>
  <c r="G23" i="47"/>
  <c r="G21" i="47"/>
  <c r="G20" i="47"/>
  <c r="E17" i="42" l="1"/>
  <c r="E16" i="42"/>
  <c r="E19" i="42" l="1"/>
  <c r="E18" i="51" l="1"/>
  <c r="E19" i="51"/>
  <c r="E17" i="51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18" i="46"/>
  <c r="E21" i="51" l="1"/>
  <c r="E33" i="46"/>
  <c r="E36" i="46" s="1"/>
  <c r="E19" i="48"/>
  <c r="E20" i="48"/>
  <c r="E21" i="48"/>
  <c r="E22" i="48"/>
  <c r="E23" i="48"/>
  <c r="E24" i="48"/>
  <c r="E25" i="48"/>
  <c r="E26" i="48"/>
  <c r="E27" i="48"/>
  <c r="E28" i="48"/>
  <c r="E29" i="48"/>
  <c r="E32" i="48"/>
  <c r="E33" i="48"/>
  <c r="E34" i="48"/>
  <c r="E35" i="48"/>
  <c r="E36" i="48"/>
  <c r="E37" i="48"/>
  <c r="E41" i="48"/>
  <c r="E42" i="48"/>
  <c r="E43" i="48"/>
  <c r="E44" i="48"/>
  <c r="E45" i="48"/>
  <c r="E46" i="48"/>
  <c r="E47" i="48"/>
  <c r="E48" i="48"/>
  <c r="E49" i="48"/>
  <c r="E50" i="48"/>
  <c r="E51" i="48"/>
  <c r="E52" i="48"/>
  <c r="E53" i="48"/>
  <c r="E54" i="48"/>
  <c r="E55" i="48"/>
  <c r="E58" i="48"/>
  <c r="E59" i="48"/>
  <c r="E60" i="48"/>
  <c r="E61" i="48"/>
  <c r="E62" i="48"/>
  <c r="E63" i="48"/>
  <c r="E68" i="48"/>
  <c r="E69" i="48"/>
  <c r="E70" i="48"/>
  <c r="E71" i="48"/>
  <c r="E72" i="48"/>
  <c r="E73" i="48"/>
  <c r="E74" i="48"/>
  <c r="E75" i="48"/>
  <c r="E76" i="48"/>
  <c r="E77" i="48"/>
  <c r="E78" i="48"/>
  <c r="E79" i="48"/>
  <c r="E80" i="48"/>
  <c r="E81" i="48"/>
  <c r="E82" i="48"/>
  <c r="E86" i="48"/>
  <c r="E87" i="48"/>
  <c r="E88" i="48"/>
  <c r="E89" i="48"/>
  <c r="E90" i="48"/>
  <c r="E91" i="48"/>
  <c r="E92" i="48"/>
  <c r="E93" i="48"/>
  <c r="E18" i="48"/>
  <c r="E96" i="48" l="1"/>
  <c r="E102" i="48" s="1"/>
  <c r="G25" i="47"/>
  <c r="E20" i="45" l="1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19" i="45"/>
  <c r="E22" i="44"/>
  <c r="E23" i="44"/>
  <c r="E24" i="44"/>
  <c r="E25" i="44"/>
  <c r="E26" i="44"/>
  <c r="E27" i="44"/>
  <c r="E28" i="44"/>
  <c r="E29" i="44"/>
  <c r="E30" i="44"/>
  <c r="E31" i="44"/>
  <c r="E32" i="44"/>
  <c r="E33" i="44"/>
  <c r="E34" i="44"/>
  <c r="E35" i="44"/>
  <c r="E36" i="44"/>
  <c r="E37" i="44"/>
  <c r="E38" i="44"/>
  <c r="E39" i="44"/>
  <c r="E40" i="44"/>
  <c r="E41" i="44"/>
  <c r="E42" i="44"/>
  <c r="E43" i="44"/>
  <c r="E44" i="44"/>
  <c r="E45" i="44"/>
  <c r="E46" i="44"/>
  <c r="E47" i="44"/>
  <c r="E48" i="44"/>
  <c r="E49" i="44"/>
  <c r="E50" i="44"/>
  <c r="E51" i="44"/>
  <c r="E52" i="44"/>
  <c r="E53" i="44"/>
  <c r="E54" i="44"/>
  <c r="E55" i="44"/>
  <c r="E56" i="44"/>
  <c r="E57" i="44"/>
  <c r="E58" i="44"/>
  <c r="E59" i="44"/>
  <c r="E60" i="44"/>
  <c r="E61" i="44"/>
  <c r="E62" i="44"/>
  <c r="E63" i="44"/>
  <c r="E64" i="44"/>
  <c r="E65" i="44"/>
  <c r="E66" i="44"/>
  <c r="E67" i="44"/>
  <c r="E68" i="44"/>
  <c r="E69" i="44"/>
  <c r="E70" i="44"/>
  <c r="E71" i="44"/>
  <c r="E72" i="44"/>
  <c r="E73" i="44"/>
  <c r="E74" i="44"/>
  <c r="E75" i="44"/>
  <c r="E76" i="44"/>
  <c r="E77" i="44"/>
  <c r="E78" i="44"/>
  <c r="E79" i="44"/>
  <c r="E80" i="44"/>
  <c r="E81" i="44"/>
  <c r="E82" i="44"/>
  <c r="E83" i="44"/>
  <c r="E84" i="44"/>
  <c r="E85" i="44"/>
  <c r="E86" i="44"/>
  <c r="E87" i="44"/>
  <c r="E88" i="44"/>
  <c r="E89" i="44"/>
  <c r="E21" i="44"/>
  <c r="E49" i="45" l="1"/>
  <c r="E91" i="44"/>
  <c r="C19" i="53" s="1"/>
  <c r="C30" i="53" s="1"/>
  <c r="C31" i="53" s="1"/>
  <c r="G19" i="47" l="1"/>
  <c r="G27" i="47" s="1"/>
  <c r="G29" i="47" l="1"/>
</calcChain>
</file>

<file path=xl/sharedStrings.xml><?xml version="1.0" encoding="utf-8"?>
<sst xmlns="http://schemas.openxmlformats.org/spreadsheetml/2006/main" count="751" uniqueCount="394">
  <si>
    <t>IČO:</t>
  </si>
  <si>
    <t>ks</t>
  </si>
  <si>
    <t>m2</t>
  </si>
  <si>
    <t>označení</t>
  </si>
  <si>
    <t>j.m.</t>
  </si>
  <si>
    <t>mn.</t>
  </si>
  <si>
    <t>EUR/m2</t>
  </si>
  <si>
    <t>EUR celk.</t>
  </si>
  <si>
    <t xml:space="preserve"> </t>
  </si>
  <si>
    <t>Popis</t>
  </si>
  <si>
    <t>MJ</t>
  </si>
  <si>
    <t xml:space="preserve">Práce a dodávky HSV   </t>
  </si>
  <si>
    <t>Výkop ryhy do šírky 600 mm v horn.3 do 100 m3</t>
  </si>
  <si>
    <t>m3</t>
  </si>
  <si>
    <t>Štrkopiesok frakcia 0-32 mm</t>
  </si>
  <si>
    <t>t</t>
  </si>
  <si>
    <t>m</t>
  </si>
  <si>
    <t>Násyp zo štrkopiesku 0-32 (pre spevnenie podkladu)</t>
  </si>
  <si>
    <t xml:space="preserve">Presun hmôt HSV   </t>
  </si>
  <si>
    <t xml:space="preserve">Práce a dodávky PSV   </t>
  </si>
  <si>
    <t>kg</t>
  </si>
  <si>
    <t>kpl</t>
  </si>
  <si>
    <t>Skrátený popis</t>
  </si>
  <si>
    <t>Práce a dodávky M</t>
  </si>
  <si>
    <t>Elektromontáže</t>
  </si>
  <si>
    <t>Rúrka ohybná elektroinštalačná, uložená pod omietkou, typ 40 mm</t>
  </si>
  <si>
    <t>I-Rúrka FXP 40</t>
  </si>
  <si>
    <t>Rúrka ohybná elektroinštalačná, uložená pod omietkou, typ 20 mm</t>
  </si>
  <si>
    <t>I-Rúrka FXP 20</t>
  </si>
  <si>
    <t>I-Rúrka FXP 25</t>
  </si>
  <si>
    <t>Rúrka tuhá elektroinšt. z PVC uložená pevne typ 1523 - 25 mm</t>
  </si>
  <si>
    <t>I-Rúrka HFIR 20 šedá</t>
  </si>
  <si>
    <t>I-Príchytka HFS 20 šedá</t>
  </si>
  <si>
    <t>I-Spojka HFS 20 šedá</t>
  </si>
  <si>
    <t>I-Rúrka HFIR 25 šedá</t>
  </si>
  <si>
    <t>I-Príchytka HFS 25 šedá</t>
  </si>
  <si>
    <t>I-Spojka HFS 25 šedá</t>
  </si>
  <si>
    <t>Škatuľová rozvodka z lisov. izolantu vrátane ukončenia káblov a zapojenia vodičov typ 6455-11 do 4 mm2</t>
  </si>
  <si>
    <t>Krabica 6455-12 acid</t>
  </si>
  <si>
    <t>Káblový žľab, pozink. vrátane príslušenstva, bez veka vrátane podpier</t>
  </si>
  <si>
    <t>Nosné a montážne prvky - skrutka so maticou SKK SKKM8×12,   STRADER,  obj. č.  650352</t>
  </si>
  <si>
    <t>100ks</t>
  </si>
  <si>
    <t>Drôtené káblové žľaby - drôtený žľab KDS100H60/3  ,   STRADER,  obj. č.  970110</t>
  </si>
  <si>
    <t>Drôtené káblové žľaby - montážne prvky - montážny plech BMS,   STRADER,  obj. č.  902500</t>
  </si>
  <si>
    <t>Drôtené káblové žľaby - montážne prvky - oblúky + kryty</t>
  </si>
  <si>
    <t>kpl.</t>
  </si>
  <si>
    <t>Drôtené káblové žľaby - montážne prvky - výložník zosilnený WWSS100,   STRADER,  obj. č.  900710</t>
  </si>
  <si>
    <t>Ukončenie vodičov v rozvádzač. vrátane zapojenia a vodičovej koncovky do 2.5 mm2</t>
  </si>
  <si>
    <t>Ukončenie vodičov v rozvádzač. vrátane zapojenia a vodičovej koncovky do 6 mm2</t>
  </si>
  <si>
    <t>Ukončenie celoplastových káblov zmrašť. záklopkou alebo páskou do 5 x 4 mm2</t>
  </si>
  <si>
    <t>Ukončenie celoplastových káblov zmrašť. záklopkou alebo páskou do 5 x 10 mm2</t>
  </si>
  <si>
    <t>Vypínač 230 V, IP 55</t>
  </si>
  <si>
    <t>Zásuvka 230 V, IP 55</t>
  </si>
  <si>
    <t>Prepínač vačkový v kryte S 25 VP, VL 03,04,05,06</t>
  </si>
  <si>
    <t>Spínač S  25 JPU  1104 A6</t>
  </si>
  <si>
    <t xml:space="preserve">Pripojenie a uzemnenie motorov </t>
  </si>
  <si>
    <t>Ukončenie kábla káblovými koncovkami</t>
  </si>
  <si>
    <t>Káblové oká</t>
  </si>
  <si>
    <t>Zásuvková skriňa vonkajšia, vrátane zapojenia,  do 16 A</t>
  </si>
  <si>
    <t>Zásuvková skriňa SCAME D131.2010, 400V~+2x230V~/16A</t>
  </si>
  <si>
    <t>Ovládač pomocných obvodov v plastovej skrini vrátane zapojenia dvojtlačidlový</t>
  </si>
  <si>
    <t>STOP tlačítko /Schneider Electric/ XALD215</t>
  </si>
  <si>
    <t>Montáž oceľolechovej rozvodnice do váhy 50 kg</t>
  </si>
  <si>
    <t>Hlavný rozvádzač prevádzky - RHK</t>
  </si>
  <si>
    <t>Svietidlo LED 50W</t>
  </si>
  <si>
    <t>Svietidlo LED priemyselné, stropné</t>
  </si>
  <si>
    <t>Prenájom plošiny</t>
  </si>
  <si>
    <t>AGRILED - montáž, zapojenie, nastavenie</t>
  </si>
  <si>
    <t>Svietidlá AGRILED 3 vr. červeného svetla. Komplet dodávka 16 ks svietidiel vrátane uchytenie, 
ovládací box + switch + senzory</t>
  </si>
  <si>
    <t>Silový kábel 750 - 1000 V /mm2/ pevne uložený tienený JISTY, YSLYCY 2x1,5</t>
  </si>
  <si>
    <t>Silový kábel 750 - 1000 V /mm2/ pevne uložený tienený JISTY, YSLYCY 4x2,5</t>
  </si>
  <si>
    <t>Silový kábel 750 - 1000 V /mm2/ pevne uložený CYKY-CYKYm 750 V 3x1.5</t>
  </si>
  <si>
    <t>Kábel silový medený CYKY-J 2x1,5</t>
  </si>
  <si>
    <t>Kábel silový medený N2XH-J 3x1,5</t>
  </si>
  <si>
    <t>Kábel silový medený CYKY-O 3x1,5</t>
  </si>
  <si>
    <t>Kábel silový medený CYKY-J 3x1,5</t>
  </si>
  <si>
    <t>Silový kábel 750 - 1000 V /mm2/ pevne uložený CYKY-CYKYm 750 V 3x2.5</t>
  </si>
  <si>
    <t>Kábel silový medený CYKY-J 3x2,5</t>
  </si>
  <si>
    <t>Silový kábel 750 - 1000 V /mm2/ pevne uložený CYKY-CYKYm 750 V 5x2.5</t>
  </si>
  <si>
    <t>Kábel silový medený CYKY-J 5x2,5</t>
  </si>
  <si>
    <t>Silový kábel 750 - 1000 V /mm2/ pevne uložený CYKY-CYKYm 750 V 5x4</t>
  </si>
  <si>
    <t>Kábel silový medený CYKY-J 5x4</t>
  </si>
  <si>
    <t>Silový kábel 750 - 1000 V /mm2/ pevne uložený CYA dp 6 mm</t>
  </si>
  <si>
    <t>Kábel silový medený CYA 6 ZŹ</t>
  </si>
  <si>
    <t>Silový kábel 750 - 1000 V /mm2/ pevne uložený CYKY-CYKYm 750 V 5x10</t>
  </si>
  <si>
    <t>Kábel silový medený CYKY-J 5x16</t>
  </si>
  <si>
    <t>Kábel silový medený CYA 16 ZŹ</t>
  </si>
  <si>
    <t>Ostatné</t>
  </si>
  <si>
    <t>Východisková revízia elektroinštalácie</t>
  </si>
  <si>
    <t>hod</t>
  </si>
  <si>
    <t>Celkom</t>
  </si>
  <si>
    <t>Náter zemného spoja</t>
  </si>
  <si>
    <t>Hydroizolačný asfalový náter</t>
  </si>
  <si>
    <t>Uzemňovacie vedenie v zemi včít. svoriek, prepojenia, izolácie spojov FeZn do 120 mm2</t>
  </si>
  <si>
    <t>Páska uzemňovacia 30x4 mm</t>
  </si>
  <si>
    <t>HR-Svorka SR 02</t>
  </si>
  <si>
    <t>HR-Svorka SR 03</t>
  </si>
  <si>
    <t>Montáž bleskozvodnej svorky do 2 skrutiek</t>
  </si>
  <si>
    <t>Montáž bleskozvodnej svorky nad 2 skrutky</t>
  </si>
  <si>
    <t>Zvodový vodič bez podpier FeZn do D 10 mm, A1 D 10 mm Cu D 8 mm</t>
  </si>
  <si>
    <t>Drôt pozinkovaný mäkký 11343 D 10.00mm</t>
  </si>
  <si>
    <t>HR-Svorka SK</t>
  </si>
  <si>
    <t>HR-Svorka SS</t>
  </si>
  <si>
    <t>Drôt pozinkovaný mäkký 11343 D 8.00mm</t>
  </si>
  <si>
    <t>HR-Podpera PV 23</t>
  </si>
  <si>
    <t>HR-Podpera PV 24</t>
  </si>
  <si>
    <t>HR-Svorka SO</t>
  </si>
  <si>
    <t>HR-Svorka SZ</t>
  </si>
  <si>
    <t>Ochranný uholník alebo rúrka s držiak. do steny</t>
  </si>
  <si>
    <t>HR-Ochranný uholnik OU</t>
  </si>
  <si>
    <t>HR-Držiak DOU vr.1</t>
  </si>
  <si>
    <t>Označenie zvodov štítkami smaltované, z umelej hmot</t>
  </si>
  <si>
    <t>Štítok smaltovaný do 5 písmen 10x15 mm</t>
  </si>
  <si>
    <t>Podiel pridružených výkonov</t>
  </si>
  <si>
    <t>%</t>
  </si>
  <si>
    <t>Východisková revízia bleskozvodu</t>
  </si>
  <si>
    <t>Množství</t>
  </si>
  <si>
    <t>Jednotka</t>
  </si>
  <si>
    <t>Výrobek</t>
  </si>
  <si>
    <t>kus</t>
  </si>
  <si>
    <t>Tažný řetěz 13 x 35 mm, za metr</t>
  </si>
  <si>
    <t>Rohová kladka kompletní pro betonovou podlahu</t>
  </si>
  <si>
    <t>Neoprenový kabel RMcLz 4x2,5 mm</t>
  </si>
  <si>
    <t>PCU komunikační kabel</t>
  </si>
  <si>
    <t>Kryt frekvenčního měniče pro venkovní instalaci</t>
  </si>
  <si>
    <t>Multi montážní držák PCU/frekvenčního měniče  0,55 kW/ 0,75 kW/1,5 kW</t>
  </si>
  <si>
    <t>Ochrana proti mrazu se senzorem teploty</t>
  </si>
  <si>
    <t>Celková cena lopat</t>
  </si>
  <si>
    <t>Doprava zboží od výrobce</t>
  </si>
  <si>
    <t xml:space="preserve">Montáž technologie  </t>
  </si>
  <si>
    <t>Celková cena zařízení</t>
  </si>
  <si>
    <t>jedn.</t>
  </si>
  <si>
    <t xml:space="preserve">Výkon: </t>
  </si>
  <si>
    <t>m3/hod.</t>
  </si>
  <si>
    <t>Jednotková cena EUR</t>
  </si>
  <si>
    <t>Celková cena</t>
  </si>
  <si>
    <t>Cena kompletního systému ventilace na stáj</t>
  </si>
  <si>
    <t xml:space="preserve">Celková cena </t>
  </si>
  <si>
    <t>materiál</t>
  </si>
  <si>
    <t>m.j.</t>
  </si>
  <si>
    <t>množ.</t>
  </si>
  <si>
    <t>cena/m.j.</t>
  </si>
  <si>
    <t>cena celkem</t>
  </si>
  <si>
    <t>jednodílný lehací box</t>
  </si>
  <si>
    <t>sloupek 76/5/1800 s nerez návl, zinkovaný</t>
  </si>
  <si>
    <t>víčko plastové 76mm</t>
  </si>
  <si>
    <t>třmen trubkový 76/60</t>
  </si>
  <si>
    <t>třmen M10/60</t>
  </si>
  <si>
    <t>matka M 10</t>
  </si>
  <si>
    <t>trubka konstrukční  60,3*3</t>
  </si>
  <si>
    <t>Stranová zábrana lehacího boxu</t>
  </si>
  <si>
    <t>T spona stabil 60/60</t>
  </si>
  <si>
    <t>šroub M 12/80</t>
  </si>
  <si>
    <t>matka M 12</t>
  </si>
  <si>
    <t>zámek trubky na zeď 51mm</t>
  </si>
  <si>
    <t>spojka trubky 51 mm</t>
  </si>
  <si>
    <t>šíjová zábrana</t>
  </si>
  <si>
    <t>třmen trubkový 48/60</t>
  </si>
  <si>
    <t>trubka 48/3</t>
  </si>
  <si>
    <t>spojka trubky 41mm</t>
  </si>
  <si>
    <t>třmen M 10/60</t>
  </si>
  <si>
    <t>matka M    10.</t>
  </si>
  <si>
    <t>zámek trubky na zeď 41mm</t>
  </si>
  <si>
    <t>oboustranný lehací box</t>
  </si>
  <si>
    <t>sloupek 75/5/1800 s nerez návl., zinkovaný</t>
  </si>
  <si>
    <t>víčko plastové 76</t>
  </si>
  <si>
    <t xml:space="preserve"> trubka konstrukční 60,3*3</t>
  </si>
  <si>
    <t>stranová zábrana</t>
  </si>
  <si>
    <t>X spona 60/60</t>
  </si>
  <si>
    <t>šroub   M 12/80</t>
  </si>
  <si>
    <t>spojka trubky 51mm</t>
  </si>
  <si>
    <t>dělící stěna 1 U profil</t>
  </si>
  <si>
    <t>dělící stěna  2U profil</t>
  </si>
  <si>
    <t>fošna dělící stěny</t>
  </si>
  <si>
    <t>matka M  10</t>
  </si>
  <si>
    <t>krmný stůl</t>
  </si>
  <si>
    <t>sloupek krmného stolu</t>
  </si>
  <si>
    <t>60/5 1 U, zinkovaný</t>
  </si>
  <si>
    <t>60/5 2 U, zinkovaný</t>
  </si>
  <si>
    <t>zátka plastová 60</t>
  </si>
  <si>
    <t>T spona stabil  60/60</t>
  </si>
  <si>
    <t>šrouby k T sponě stabil</t>
  </si>
  <si>
    <t>trubka  délka 30 cm</t>
  </si>
  <si>
    <t>třmen trubkový 60/60</t>
  </si>
  <si>
    <t>třmen  10/60</t>
  </si>
  <si>
    <t>trubka šíjové zábrany 60,2x3</t>
  </si>
  <si>
    <t>vrchní trubka</t>
  </si>
  <si>
    <t>plastové víčko 60</t>
  </si>
  <si>
    <t>elektrické drbadlo</t>
  </si>
  <si>
    <t>branka s KARI Sítí v, 1400, délka 3000 mm</t>
  </si>
  <si>
    <t>branka s KARI Sítí v. 1400, délka 4250 mm</t>
  </si>
  <si>
    <t xml:space="preserve">branka bez KARI Sítě v. 1100 mm, délka 3000 </t>
  </si>
  <si>
    <t>branka bez KARI Sítě v. 1100 mm, délka 4250</t>
  </si>
  <si>
    <t>sloupek Žz 102/5/2500</t>
  </si>
  <si>
    <t>sloupek Žz 102/5/1800</t>
  </si>
  <si>
    <t>materiál celkem</t>
  </si>
  <si>
    <t xml:space="preserve">doprava </t>
  </si>
  <si>
    <t>vrtání a osazení sloupků</t>
  </si>
  <si>
    <t>Celkem</t>
  </si>
  <si>
    <t>jed. cen</t>
  </si>
  <si>
    <t>jedn. C.</t>
  </si>
  <si>
    <t>držák ventilátorů</t>
  </si>
  <si>
    <t>celkom</t>
  </si>
  <si>
    <t>jed. cena</t>
  </si>
  <si>
    <t>Zemné práce</t>
  </si>
  <si>
    <t>Odstránenie podkladu v ploche do 200 m2 z betónu prostého, hr. vrstvy 150 do 300 mm,  -0,50000t</t>
  </si>
  <si>
    <t>Odkopávka a prekopávka nezapažená v hornine 3, do 100 m3</t>
  </si>
  <si>
    <t>Odkopávky a prekopávky nezapažené. Príplatok k cenám za lepivosť horniny 3</t>
  </si>
  <si>
    <t>Výkop nezapaženej jamy v hornine 3, do 100 m3</t>
  </si>
  <si>
    <t>Hĺbenie nezapažených jám a zárezov. Príplatok za lepivosť horniny 3</t>
  </si>
  <si>
    <t>Príplatok k cene za lepivosť pri hĺbení rýh šírky do 600 mm zapažených i nezapažených s urovnaním dna v hornine 3</t>
  </si>
  <si>
    <t>Vodorovné premiestnenie výkopku po spevnenej ceste z horniny tr.1-4, do 100 m3 na vzdialenosť do 500 m</t>
  </si>
  <si>
    <t>Uloženie sypaniny na skládky nad 100 do 1000 m3</t>
  </si>
  <si>
    <t>Zásyp sypaninou so zhutnením jám, šachiet, rýh, zárezov alebo okolo objektov nad 100 do 1000 m3</t>
  </si>
  <si>
    <t>Vodorovné konštrukcie</t>
  </si>
  <si>
    <t>Lôžko pod potrubie, stoky a drobné objekty, v otvorenom výkope z piesku a štrkopiesku do 63 mm</t>
  </si>
  <si>
    <t xml:space="preserve">Komunikácie   </t>
  </si>
  <si>
    <t>Kryt cementobetónový cestných komunikácií skupiny I.a II., hr. 200 mm</t>
  </si>
  <si>
    <t>Úpravy povrchov, podlahy, osadenie</t>
  </si>
  <si>
    <t>Mazanina z betónu prostého (m3) tr.C 30/37  hr.nad 120 do 240 mm</t>
  </si>
  <si>
    <t>Príplatok za prehlad. betónovej mazaniny min. tr.C 8/10 oceľ. hlad. hr. 120-240 mm (10kg/m3)</t>
  </si>
  <si>
    <t>Debnenie stien, rýh a otvorov v podlahách zhotovenie</t>
  </si>
  <si>
    <t>Debnenie stien, rýh a otvorov v podlahách odstránenie</t>
  </si>
  <si>
    <t>Výstuž mazanín z betónov (z kameniva) a z ľahkých betónov, zo zváraných sietí KARI, priemer drôtu 8/8 mm, veľkosť oka 150x150 mm</t>
  </si>
  <si>
    <t>Rúrové vedenie</t>
  </si>
  <si>
    <t>Montáž potrubia z tlakových rúrok polyetylénových vonkajšieho priemeru 125 mm</t>
  </si>
  <si>
    <t>HDPE rúra PE100   125x11,4/12m PN16 (SDR11) -pre tlakový rozvod pitnej vody</t>
  </si>
  <si>
    <t>Tlaková skúška vodou potrubí DN 100-200 mm s kompletnou sadou tesniaceho vaku</t>
  </si>
  <si>
    <t>úsek</t>
  </si>
  <si>
    <t>Preplach a dezinfekcia vodovodného potrubia DN od 80 do 125</t>
  </si>
  <si>
    <t>Osadenie ŽB prefabrikovanej žumpy</t>
  </si>
  <si>
    <t>Prefabrikovaná žumpa vodotesná 3,6x2,6x1,7m</t>
  </si>
  <si>
    <t>Ostatné konštrukcie a práce-búranie</t>
  </si>
  <si>
    <t>Rezanie betónového krytu alebo podkladu tr. nad C 12/15 hr. nad 100 do 150 mm</t>
  </si>
  <si>
    <t>Vodorovná doprava vybúraných hmôt po suchu s naložením a so zložením na vzdialenosť do 50 m</t>
  </si>
  <si>
    <t>Vodorovná doprava vybúraných hmôt po suchu bez naloženia, ale so zložením na vzdialenosť do 1 km</t>
  </si>
  <si>
    <t>Poplatok za skladovanie - betón, tehly, dlaždice (17 01 ), ostatné</t>
  </si>
  <si>
    <t>Drvenie stavebného odpadu z demolácií (bez kov. mat.) z muriva z betónu prostého</t>
  </si>
  <si>
    <t>Presun hmôt pre obj.8152, 8153,8159,zvislá nosná konštr.monolitická betónová, výška do 3 m</t>
  </si>
  <si>
    <t xml:space="preserve">Zdravotechnika   </t>
  </si>
  <si>
    <t>Montáž a dodávka čerpadla</t>
  </si>
  <si>
    <t>súb.</t>
  </si>
  <si>
    <t>Šípová lopata ťažká Compact pre lanový pohon</t>
  </si>
  <si>
    <t>Konštrukcie doplnkové kovové</t>
  </si>
  <si>
    <t>Montáž podlahových konštrukcií podlahových roštov skrutkovaním</t>
  </si>
  <si>
    <t>Prepadový rošt - výroba a dodávka</t>
  </si>
  <si>
    <t>Presun hmôt pre kovové stavebné doplnkové konštrukcie v objektoch výšky do 6 m</t>
  </si>
  <si>
    <t>Výkop ryhy do šírky 300 mm pre vodovod k NŽ</t>
  </si>
  <si>
    <t>Vodorovné premiestnenie výkopku - prebytočný výkopok z vodovodu - odvoz v rámci staveniska do 50 m)</t>
  </si>
  <si>
    <t>Zásyp sypaninou so zhutnením jám, šachiet, rýh, zárezov alebo okolo objektov do 100 m3</t>
  </si>
  <si>
    <t>Lôžko  a obsyp pre vodovodné potrubie</t>
  </si>
  <si>
    <t>Doplnenie existujúcich mazanín bez poteru rýh v mazaninách - vodovod</t>
  </si>
  <si>
    <t>Ostatné práce na rúrovom vedení, tlakové skúšky vodovodného potrubia DN do 80</t>
  </si>
  <si>
    <t>Rezanie betónových mazanín existujúcich hĺbky nad 100 do 150 mm</t>
  </si>
  <si>
    <t>Montáž vodovodného HDPE D 40 mm s odbočkami</t>
  </si>
  <si>
    <t>Elektrotvarovka T-kus 90°  100 SDR 11 D 40 mm / 32 mm</t>
  </si>
  <si>
    <t>Rúra HDPE na vodu PE100 PN10 SDR17 40x2,4x100 m</t>
  </si>
  <si>
    <t>Výroba a montáž  roštov  L 120/120/80 (  rošt = 640,0 kg) ,  U65 (pre reťazovú lopatu)</t>
  </si>
  <si>
    <t>Tyč oceľová prierezu L120/120/80</t>
  </si>
  <si>
    <t>Tyč oceľová prierezu U 65 mm</t>
  </si>
  <si>
    <t>Presun hmôt pre kovové stavebné doplnkové konštrukcie v objektoch výšky nad 6 do 12 m</t>
  </si>
  <si>
    <t xml:space="preserve">Hnací motor 0,75 kW </t>
  </si>
  <si>
    <t xml:space="preserve">Hnací kolo standardní 50 mm </t>
  </si>
  <si>
    <t xml:space="preserve">pohonná jednotka STANDARD </t>
  </si>
  <si>
    <t>elektronické ovládání s časovačem pro 1 instalci</t>
  </si>
  <si>
    <t>spojka na řetěz</t>
  </si>
  <si>
    <t>Combi lopata profil, UNP 40 - chodba 2750</t>
  </si>
  <si>
    <t>Combi lopata profil, UNP 461 - chodba 4700</t>
  </si>
  <si>
    <t>nerezové ukončení</t>
  </si>
  <si>
    <t>celkem</t>
  </si>
  <si>
    <t>instalace</t>
  </si>
  <si>
    <t>doprava</t>
  </si>
  <si>
    <t>košový ventilátor</t>
  </si>
  <si>
    <t>Cena celkom [EUR]</t>
  </si>
  <si>
    <t>J.cena [EUR]</t>
  </si>
  <si>
    <t>Položky naviac - prípojky k napájacím žľabom a rošty</t>
  </si>
  <si>
    <t>Položky naviac - Prepojenie medzi HK a žumpou</t>
  </si>
  <si>
    <t>M + D PVC DN 100  prepojenie medzi HK a žumpou vrátane zemných prác a stavebných úprav</t>
  </si>
  <si>
    <t>podélné řezání</t>
  </si>
  <si>
    <t>příčné řezání</t>
  </si>
  <si>
    <t>řezání celkem</t>
  </si>
  <si>
    <t>termostat + čidlo</t>
  </si>
  <si>
    <t>kabely CYKY</t>
  </si>
  <si>
    <t>lano + příslušenství</t>
  </si>
  <si>
    <t>pomocný mat, režie, doprava</t>
  </si>
  <si>
    <t>rozvaděč</t>
  </si>
  <si>
    <t>montáž</t>
  </si>
  <si>
    <t>popis</t>
  </si>
  <si>
    <t>množ</t>
  </si>
  <si>
    <t>kabelové rozvody</t>
  </si>
  <si>
    <t>koncové prvky - krabice, vypínmače, zásuvky</t>
  </si>
  <si>
    <t>úložné pvky - žlaby, trubky lišty</t>
  </si>
  <si>
    <t>osvětlení</t>
  </si>
  <si>
    <t>ventilační rozvody</t>
  </si>
  <si>
    <t>rozvaděče</t>
  </si>
  <si>
    <t>bleskosvod, uzemění</t>
  </si>
  <si>
    <t>spojovací materiál</t>
  </si>
  <si>
    <t>inženýring</t>
  </si>
  <si>
    <t>cena celkem bez DPH</t>
  </si>
  <si>
    <t>ventiílace dojírny a čekárny</t>
  </si>
  <si>
    <t>ECVC 36"</t>
  </si>
  <si>
    <t>ECVC 24"</t>
  </si>
  <si>
    <t>frekvenční měnič 5,5 kW s ovládáním otáček pro 5 ks ECVC 36 "</t>
  </si>
  <si>
    <t>frekvenční měnič 0,75 kW s ovládáním otáček pro PPF 36"</t>
  </si>
  <si>
    <t>PPF 36" s motorickou žaluzií</t>
  </si>
  <si>
    <t>frek. Měnic 1,5 kW s přímým ovládání, IP66-1 Fm, ovládá ECVC 24"</t>
  </si>
  <si>
    <t>výrobky celkem</t>
  </si>
  <si>
    <t>ventilace celkem</t>
  </si>
  <si>
    <t>montáž mechanická</t>
  </si>
  <si>
    <t>montáž elektrická</t>
  </si>
  <si>
    <t>Technická špecifikácia Trieda ochrany motora: IP55</t>
  </si>
  <si>
    <t>menovité otáčky: 1450 ot./min</t>
  </si>
  <si>
    <t>prevádzkové napätie: 400V 3~, 50Hz menovitá intenzita prúdu: cca. 28A (15kW)</t>
  </si>
  <si>
    <t>priemer tlakového vedenia: 133 mm</t>
  </si>
  <si>
    <t>množstvo oleja: 2,5 litra na m centrálneho potrubia</t>
  </si>
  <si>
    <t>mazací olej: HLP46</t>
  </si>
  <si>
    <t>Materiály</t>
  </si>
  <si>
    <t>špirála: oceľ, pozink</t>
  </si>
  <si>
    <t>skrutky: nehrdzavejúca oceľ</t>
  </si>
  <si>
    <t>ostatné kovové časti: pozinkované</t>
  </si>
  <si>
    <t>rovná až štvorcová príruba galv 68-13-500 PVC sacia a tlaková hadica D125/5"       </t>
  </si>
  <si>
    <t>hadicová svorka</t>
  </si>
  <si>
    <t>trojcestný ventil</t>
  </si>
  <si>
    <t>  manuálne ovládanie/štartér motora</t>
  </si>
  <si>
    <t xml:space="preserve"> inštalačný materiál na vypúšťanie pod podlahu</t>
  </si>
  <si>
    <t xml:space="preserve"> obežné koleso f. riedke, tekuté médium 1 1 ks</t>
  </si>
  <si>
    <t xml:space="preserve"> 15kW el motorové čerpadlo</t>
  </si>
  <si>
    <t xml:space="preserve"> krúžok nasávania V=70mm s pätkou 1 1 ks</t>
  </si>
  <si>
    <t xml:space="preserve"> 25cm predĺženie extra dĺžka 6 1 ks</t>
  </si>
  <si>
    <t xml:space="preserve">nástenné potrubie s hadicovou vložkou </t>
  </si>
  <si>
    <t>celková cena čerpadla bez DPH</t>
  </si>
  <si>
    <t>celkem EUR bez DPH</t>
  </si>
  <si>
    <t>spojka trubky 41 mm</t>
  </si>
  <si>
    <t>režie</t>
  </si>
  <si>
    <t>tech. Pomoc</t>
  </si>
  <si>
    <t>vyhotovení otvoru pro ventilátor</t>
  </si>
  <si>
    <t xml:space="preserve">napájecí žlab 4 m </t>
  </si>
  <si>
    <t>Pomocou miešacej trysky je možné suspenziu homogenizovať</t>
  </si>
  <si>
    <t>predpokladá použitie vhodného štartéra motora Euro-P s ochranou motora.</t>
  </si>
  <si>
    <t>Odstredivé kalové čerpadlo typu ER1 so vzduchom chladeným elektromotorom</t>
  </si>
  <si>
    <t xml:space="preserve"> na stacionárne použitie ako sekacie miešacie čerpadlo v šachtách a</t>
  </si>
  <si>
    <t xml:space="preserve">iné úložiská. Čerpadlo je vybavené klapkou na prepínanie medzi dvoma možnými  </t>
  </si>
  <si>
    <t>operáciami čerpania alebo miešania. Miešacia tryska je otočná o 270° horizontálne.</t>
  </si>
  <si>
    <t>pred čerpaním. Základná dĺžka pre hĺbky jamy do 1,15 m; všetky ďalšie predĺženia  </t>
  </si>
  <si>
    <t xml:space="preserve"> v krokoch po 25 cm na základnú dĺžku.</t>
  </si>
  <si>
    <t>Podlahové vypúšťanie je možné odpojiť a znova pripojiť zhora bez vstupu do šachty.</t>
  </si>
  <si>
    <t xml:space="preserve"> Záruka na elektromotor </t>
  </si>
  <si>
    <t>výstupná spojka tlakového potrubia: spodný výtlak do horizontálneho D125 tesnenie</t>
  </si>
  <si>
    <t xml:space="preserve"> hadicovej vložky: uhlíkové silicidové mechanické tesnenie</t>
  </si>
  <si>
    <t xml:space="preserve">obežné koleso a sací krúžok: oceľ, zodpovedajúca sila pohonu s okrajmi z karbidu </t>
  </si>
  <si>
    <t>volfrámu</t>
  </si>
  <si>
    <t>Cenová ponuka</t>
  </si>
  <si>
    <t>Názov zákazky:</t>
  </si>
  <si>
    <t>Technologická časť rekonštrukcie kravína</t>
  </si>
  <si>
    <t>Obstarávateľ:</t>
  </si>
  <si>
    <t>Poľnohospodárske družstvo Inovec Trenčianske Stankovce</t>
  </si>
  <si>
    <t>Veľké Stankovce 891, 913 11 Trenčianske Stankovce</t>
  </si>
  <si>
    <t xml:space="preserve">IČO : 00 222 453 </t>
  </si>
  <si>
    <t>IDENTIFIKAČNÉ ÚDAJE potenciálneho dodávateľa:</t>
  </si>
  <si>
    <t>Obchodné meno:</t>
  </si>
  <si>
    <t xml:space="preserve">Sídlo: </t>
  </si>
  <si>
    <t>Telefón a e-mail:</t>
  </si>
  <si>
    <t>Technologická časť modernizácie farmy Hubovo - Technická špecifikácia</t>
  </si>
  <si>
    <t>CENA bez DPH</t>
  </si>
  <si>
    <t>Objekt</t>
  </si>
  <si>
    <t>CELKOVÁ CENA bez DPH</t>
  </si>
  <si>
    <t>CELKOVÁ CENA s DPH DPH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</si>
  <si>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</si>
  <si>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</si>
  <si>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</si>
  <si>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</si>
  <si>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Cenová ponuka: kravín č. 4 Trenčianské Stankovce   elektroinštalácie</t>
  </si>
  <si>
    <t>Názov zákazky: Technologická časť rekonštrukcie kravína</t>
  </si>
  <si>
    <t>Obstarávateľ: Poľnohospodárske družstvo Inovec Trenčianske Stankovce</t>
  </si>
  <si>
    <t>Elektroinštalácie</t>
  </si>
  <si>
    <t>Bleskozvod</t>
  </si>
  <si>
    <t>Cenová ponuka: kravín č. 4 Trenčianske Stankovce - bleskozvod</t>
  </si>
  <si>
    <t>Cenová ponuka: kravín č. 4 Trenčianske Stankovce - pozdĺžne rezanie</t>
  </si>
  <si>
    <t>Rezanie podlahy</t>
  </si>
  <si>
    <t>Cenová ponuka: kravín č. 4 Trenčianske Stankovce - vyhrňovacie lopaty</t>
  </si>
  <si>
    <t>Vyhrňovacie lopaty</t>
  </si>
  <si>
    <t>Cenová ponuka: kravín č. 4 Trenčianske Stankovce - ventilátory</t>
  </si>
  <si>
    <t>Ventilátory</t>
  </si>
  <si>
    <t>Cenová ponuka: kravín č. 4 Trenčianske Stankovce - technológia hradenia</t>
  </si>
  <si>
    <t>Technológia hradenia</t>
  </si>
  <si>
    <t>Cenová ponuka: kravín č. 4 Trenčianske Stankovce - čerpadlo</t>
  </si>
  <si>
    <t>Čerpadlo</t>
  </si>
  <si>
    <t>Cenová ponuka: kravín č. 4 Trenčianske Stankovce - voda + hnojná koncovka</t>
  </si>
  <si>
    <t>Voda + hnojná koncovka</t>
  </si>
  <si>
    <t>Vodný matrac 125 cm</t>
  </si>
  <si>
    <t>Cenová ponuka: kravín č. 4 Trenčianske Stankovce - vodné matrace</t>
  </si>
  <si>
    <t>Vodné matrace</t>
  </si>
  <si>
    <t>Cenová ponuka: kravín č. 4 Trenčianske Stankovce - rekonštrukcia elektroinštalácie dojáreň a čakáreň</t>
  </si>
  <si>
    <t>Elektroinštalácia dojáreň a čakáreň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</si>
</sst>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7" formatCode="#,##0.00\ [$€-1];[Red]\-#,##0.00\ [$€-1]"/>
    <numFmt numFmtId="168" formatCode="[$€-2]\ #,##0.00;[Red]\-[$€-2]\ #,##0.00"/>
    <numFmt numFmtId="172" formatCode="#,##0.00\ [$€-1]"/>
    <numFmt numFmtId="173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family val="2"/>
    </font>
    <font>
      <u/>
      <sz val="11"/>
      <color theme="10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2" fillId="0" borderId="0"/>
    <xf numFmtId="0" fontId="19" fillId="0" borderId="0">
      <alignment vertical="top"/>
    </xf>
  </cellStyleXfs>
  <cellXfs count="125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167" fontId="0" fillId="0" borderId="1" xfId="0" applyNumberFormat="1" applyBorder="1"/>
    <xf numFmtId="3" fontId="0" fillId="0" borderId="0" xfId="0" applyNumberFormat="1"/>
    <xf numFmtId="168" fontId="0" fillId="0" borderId="1" xfId="0" applyNumberFormat="1" applyBorder="1"/>
    <xf numFmtId="0" fontId="0" fillId="0" borderId="1" xfId="0" applyBorder="1" applyAlignment="1">
      <alignment wrapText="1"/>
    </xf>
    <xf numFmtId="0" fontId="6" fillId="0" borderId="1" xfId="0" applyFont="1" applyBorder="1"/>
    <xf numFmtId="4" fontId="7" fillId="0" borderId="1" xfId="0" applyNumberFormat="1" applyFont="1" applyBorder="1"/>
    <xf numFmtId="0" fontId="7" fillId="0" borderId="1" xfId="0" applyFont="1" applyBorder="1"/>
    <xf numFmtId="4" fontId="6" fillId="0" borderId="1" xfId="0" applyNumberFormat="1" applyFont="1" applyBorder="1"/>
    <xf numFmtId="167" fontId="6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167" fontId="8" fillId="0" borderId="1" xfId="0" applyNumberFormat="1" applyFont="1" applyBorder="1"/>
    <xf numFmtId="0" fontId="0" fillId="0" borderId="5" xfId="0" applyBorder="1" applyAlignment="1">
      <alignment vertical="center"/>
    </xf>
    <xf numFmtId="167" fontId="0" fillId="0" borderId="5" xfId="0" applyNumberFormat="1" applyBorder="1" applyAlignment="1">
      <alignment vertical="center"/>
    </xf>
    <xf numFmtId="167" fontId="5" fillId="0" borderId="1" xfId="0" applyNumberFormat="1" applyFont="1" applyBorder="1"/>
    <xf numFmtId="4" fontId="10" fillId="0" borderId="1" xfId="0" applyNumberFormat="1" applyFont="1" applyBorder="1"/>
    <xf numFmtId="167" fontId="0" fillId="0" borderId="0" xfId="0" applyNumberFormat="1"/>
    <xf numFmtId="3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6" fillId="0" borderId="0" xfId="6" applyFont="1"/>
    <xf numFmtId="0" fontId="17" fillId="0" borderId="0" xfId="6" applyFont="1" applyAlignment="1"/>
    <xf numFmtId="0" fontId="18" fillId="0" borderId="0" xfId="6" applyFont="1" applyAlignment="1">
      <alignment horizontal="left"/>
    </xf>
    <xf numFmtId="0" fontId="18" fillId="0" borderId="0" xfId="7" applyFont="1" applyAlignment="1">
      <alignment horizontal="left" readingOrder="1"/>
    </xf>
    <xf numFmtId="0" fontId="20" fillId="0" borderId="7" xfId="6" applyFont="1" applyBorder="1" applyAlignment="1">
      <alignment vertical="center" wrapText="1"/>
    </xf>
    <xf numFmtId="0" fontId="20" fillId="0" borderId="8" xfId="6" applyFont="1" applyBorder="1" applyAlignment="1">
      <alignment horizontal="center" vertical="center" wrapText="1"/>
    </xf>
    <xf numFmtId="0" fontId="2" fillId="0" borderId="9" xfId="6" applyBorder="1" applyAlignment="1">
      <alignment wrapText="1"/>
    </xf>
    <xf numFmtId="0" fontId="20" fillId="0" borderId="10" xfId="6" applyFont="1" applyBorder="1" applyAlignment="1">
      <alignment vertical="center" wrapText="1"/>
    </xf>
    <xf numFmtId="0" fontId="20" fillId="0" borderId="11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 wrapText="1"/>
    </xf>
    <xf numFmtId="0" fontId="20" fillId="0" borderId="13" xfId="6" applyFont="1" applyBorder="1" applyAlignment="1">
      <alignment vertical="center" wrapText="1"/>
    </xf>
    <xf numFmtId="0" fontId="20" fillId="0" borderId="14" xfId="6" applyFont="1" applyBorder="1" applyAlignment="1">
      <alignment vertical="center" wrapText="1"/>
    </xf>
    <xf numFmtId="0" fontId="20" fillId="0" borderId="15" xfId="6" applyFont="1" applyBorder="1" applyAlignment="1">
      <alignment horizontal="left" vertical="center" wrapText="1"/>
    </xf>
    <xf numFmtId="0" fontId="20" fillId="0" borderId="16" xfId="6" applyFont="1" applyBorder="1" applyAlignment="1">
      <alignment horizontal="left" vertical="center" wrapText="1"/>
    </xf>
    <xf numFmtId="0" fontId="2" fillId="0" borderId="8" xfId="6" applyBorder="1" applyAlignment="1">
      <alignment wrapText="1"/>
    </xf>
    <xf numFmtId="0" fontId="2" fillId="0" borderId="17" xfId="6" applyBorder="1" applyAlignment="1">
      <alignment wrapText="1"/>
    </xf>
    <xf numFmtId="0" fontId="21" fillId="0" borderId="8" xfId="6" applyFont="1" applyBorder="1" applyAlignment="1">
      <alignment vertical="center" wrapText="1"/>
    </xf>
    <xf numFmtId="0" fontId="21" fillId="0" borderId="17" xfId="6" applyFont="1" applyBorder="1" applyAlignment="1">
      <alignment vertical="center" wrapText="1"/>
    </xf>
    <xf numFmtId="0" fontId="20" fillId="0" borderId="18" xfId="6" applyFont="1" applyBorder="1" applyAlignment="1">
      <alignment vertical="center" wrapText="1"/>
    </xf>
    <xf numFmtId="0" fontId="22" fillId="0" borderId="8" xfId="6" applyFont="1" applyBorder="1" applyAlignment="1">
      <alignment vertical="center" wrapText="1"/>
    </xf>
    <xf numFmtId="0" fontId="20" fillId="0" borderId="19" xfId="6" applyFont="1" applyBorder="1" applyAlignment="1">
      <alignment vertical="center" wrapText="1"/>
    </xf>
    <xf numFmtId="0" fontId="22" fillId="0" borderId="20" xfId="6" applyFont="1" applyBorder="1" applyAlignment="1">
      <alignment vertical="center" wrapText="1"/>
    </xf>
    <xf numFmtId="0" fontId="2" fillId="0" borderId="16" xfId="6" applyBorder="1" applyAlignment="1">
      <alignment wrapText="1"/>
    </xf>
    <xf numFmtId="0" fontId="17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4" fontId="17" fillId="0" borderId="0" xfId="6" applyNumberFormat="1" applyFont="1" applyAlignment="1">
      <alignment horizontal="left"/>
    </xf>
    <xf numFmtId="0" fontId="24" fillId="2" borderId="21" xfId="6" applyFont="1" applyFill="1" applyBorder="1" applyAlignment="1">
      <alignment horizontal="left" wrapText="1"/>
    </xf>
    <xf numFmtId="0" fontId="24" fillId="2" borderId="22" xfId="6" applyFont="1" applyFill="1" applyBorder="1" applyAlignment="1">
      <alignment horizontal="left"/>
    </xf>
    <xf numFmtId="0" fontId="25" fillId="2" borderId="23" xfId="6" applyFont="1" applyFill="1" applyBorder="1" applyAlignment="1">
      <alignment horizontal="center" wrapText="1"/>
    </xf>
    <xf numFmtId="0" fontId="9" fillId="0" borderId="24" xfId="6" applyFont="1" applyBorder="1" applyAlignment="1"/>
    <xf numFmtId="0" fontId="25" fillId="0" borderId="4" xfId="6" applyFont="1" applyBorder="1" applyAlignment="1"/>
    <xf numFmtId="0" fontId="25" fillId="0" borderId="25" xfId="6" applyFont="1" applyFill="1" applyBorder="1" applyAlignment="1">
      <alignment horizontal="center" vertical="center" wrapText="1"/>
    </xf>
    <xf numFmtId="0" fontId="25" fillId="0" borderId="4" xfId="6" applyFont="1" applyBorder="1" applyAlignment="1"/>
    <xf numFmtId="172" fontId="25" fillId="0" borderId="25" xfId="6" applyNumberFormat="1" applyFont="1" applyFill="1" applyBorder="1" applyAlignment="1">
      <alignment horizontal="right" vertical="center" wrapText="1"/>
    </xf>
    <xf numFmtId="0" fontId="8" fillId="0" borderId="26" xfId="6" applyFont="1" applyBorder="1" applyAlignment="1"/>
    <xf numFmtId="0" fontId="25" fillId="0" borderId="27" xfId="6" applyFont="1" applyBorder="1" applyAlignment="1"/>
    <xf numFmtId="172" fontId="25" fillId="0" borderId="28" xfId="6" applyNumberFormat="1" applyFont="1" applyFill="1" applyBorder="1" applyAlignment="1">
      <alignment horizontal="right" vertical="center" wrapText="1"/>
    </xf>
    <xf numFmtId="0" fontId="9" fillId="3" borderId="29" xfId="6" applyFont="1" applyFill="1" applyBorder="1" applyAlignment="1">
      <alignment horizontal="left"/>
    </xf>
    <xf numFmtId="0" fontId="9" fillId="3" borderId="30" xfId="6" applyFont="1" applyFill="1" applyBorder="1" applyAlignment="1">
      <alignment horizontal="left"/>
    </xf>
    <xf numFmtId="172" fontId="9" fillId="3" borderId="31" xfId="6" applyNumberFormat="1" applyFont="1" applyFill="1" applyBorder="1"/>
    <xf numFmtId="0" fontId="26" fillId="0" borderId="0" xfId="6" applyFont="1"/>
    <xf numFmtId="173" fontId="16" fillId="0" borderId="0" xfId="6" applyNumberFormat="1" applyFont="1"/>
    <xf numFmtId="0" fontId="25" fillId="0" borderId="0" xfId="6" applyFont="1"/>
    <xf numFmtId="0" fontId="27" fillId="0" borderId="0" xfId="6" applyFont="1" applyAlignment="1">
      <alignment vertical="center" wrapText="1"/>
    </xf>
    <xf numFmtId="0" fontId="2" fillId="0" borderId="0" xfId="6" applyAlignment="1">
      <alignment wrapText="1"/>
    </xf>
    <xf numFmtId="0" fontId="27" fillId="0" borderId="32" xfId="6" applyFont="1" applyBorder="1" applyAlignment="1">
      <alignment vertical="center" wrapText="1"/>
    </xf>
    <xf numFmtId="0" fontId="2" fillId="0" borderId="33" xfId="6" applyBorder="1" applyAlignment="1">
      <alignment vertical="center" wrapText="1"/>
    </xf>
    <xf numFmtId="0" fontId="2" fillId="0" borderId="10" xfId="6" applyBorder="1" applyAlignment="1">
      <alignment wrapText="1"/>
    </xf>
    <xf numFmtId="0" fontId="2" fillId="0" borderId="15" xfId="6" applyBorder="1" applyAlignment="1">
      <alignment vertical="center" wrapText="1"/>
    </xf>
    <xf numFmtId="0" fontId="2" fillId="0" borderId="16" xfId="6" applyBorder="1" applyAlignment="1">
      <alignment vertical="center" wrapText="1"/>
    </xf>
    <xf numFmtId="0" fontId="2" fillId="0" borderId="14" xfId="6" applyBorder="1" applyAlignment="1">
      <alignment wrapText="1"/>
    </xf>
    <xf numFmtId="0" fontId="27" fillId="0" borderId="8" xfId="6" applyFont="1" applyBorder="1" applyAlignment="1">
      <alignment vertical="center" wrapText="1"/>
    </xf>
    <xf numFmtId="0" fontId="2" fillId="0" borderId="9" xfId="6" applyBorder="1" applyAlignment="1">
      <alignment vertical="center" wrapText="1"/>
    </xf>
    <xf numFmtId="0" fontId="2" fillId="0" borderId="7" xfId="6" applyBorder="1" applyAlignment="1">
      <alignment wrapText="1"/>
    </xf>
    <xf numFmtId="0" fontId="15" fillId="0" borderId="0" xfId="0" applyFont="1" applyAlignment="1">
      <alignment horizontal="left"/>
    </xf>
    <xf numFmtId="0" fontId="28" fillId="0" borderId="0" xfId="0" applyFont="1" applyAlignment="1"/>
    <xf numFmtId="0" fontId="17" fillId="0" borderId="0" xfId="0" applyFont="1" applyAlignment="1"/>
    <xf numFmtId="0" fontId="0" fillId="0" borderId="9" xfId="0" applyBorder="1" applyAlignment="1">
      <alignment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17" xfId="0" applyBorder="1" applyAlignment="1">
      <alignment wrapText="1"/>
    </xf>
    <xf numFmtId="0" fontId="21" fillId="0" borderId="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9" fillId="0" borderId="24" xfId="6" applyFont="1" applyBorder="1" applyAlignment="1"/>
    <xf numFmtId="0" fontId="9" fillId="0" borderId="36" xfId="0" applyFont="1" applyFill="1" applyBorder="1"/>
    <xf numFmtId="0" fontId="0" fillId="0" borderId="0" xfId="0" applyBorder="1"/>
    <xf numFmtId="0" fontId="20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9" fillId="0" borderId="26" xfId="6" applyFont="1" applyBorder="1" applyAlignment="1"/>
    <xf numFmtId="0" fontId="20" fillId="0" borderId="0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</cellXfs>
  <cellStyles count="8">
    <cellStyle name="Hypertextový odkaz 2" xfId="3"/>
    <cellStyle name="Hypertextový odkaz 3" xfId="5"/>
    <cellStyle name="Normálne" xfId="0" builtinId="0"/>
    <cellStyle name="Normálne 2" xfId="6"/>
    <cellStyle name="Normální 2" xfId="1"/>
    <cellStyle name="Normální 3" xfId="2"/>
    <cellStyle name="Normální 3 2" xfId="7"/>
    <cellStyle name="Normální 4" xfId="4"/>
  </cellStyles>
  <dxfs count="0"/>
  <tableStyles count="0" defaultTableStyle="TableStyleMedium2" defaultPivotStyle="PivotStyleLight16"/>
  <colors>
    <mruColors>
      <color rgb="FFEDCFD0"/>
      <color rgb="FFF6E6E6"/>
      <color rgb="FF853236"/>
      <color rgb="FF004821"/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tabSelected="1" zoomScale="120" zoomScaleNormal="120" workbookViewId="0">
      <selection activeCell="G12" sqref="G12"/>
    </sheetView>
  </sheetViews>
  <sheetFormatPr defaultRowHeight="13.8" x14ac:dyDescent="0.3"/>
  <cols>
    <col min="1" max="1" width="21.6640625" style="39" customWidth="1"/>
    <col min="2" max="2" width="31.77734375" style="39" customWidth="1"/>
    <col min="3" max="3" width="28.21875" style="39" customWidth="1"/>
    <col min="4" max="256" width="8.88671875" style="39"/>
    <col min="257" max="257" width="21.6640625" style="39" customWidth="1"/>
    <col min="258" max="258" width="31.77734375" style="39" customWidth="1"/>
    <col min="259" max="259" width="28.21875" style="39" customWidth="1"/>
    <col min="260" max="512" width="8.88671875" style="39"/>
    <col min="513" max="513" width="21.6640625" style="39" customWidth="1"/>
    <col min="514" max="514" width="31.77734375" style="39" customWidth="1"/>
    <col min="515" max="515" width="28.21875" style="39" customWidth="1"/>
    <col min="516" max="768" width="8.88671875" style="39"/>
    <col min="769" max="769" width="21.6640625" style="39" customWidth="1"/>
    <col min="770" max="770" width="31.77734375" style="39" customWidth="1"/>
    <col min="771" max="771" width="28.21875" style="39" customWidth="1"/>
    <col min="772" max="1024" width="8.88671875" style="39"/>
    <col min="1025" max="1025" width="21.6640625" style="39" customWidth="1"/>
    <col min="1026" max="1026" width="31.77734375" style="39" customWidth="1"/>
    <col min="1027" max="1027" width="28.21875" style="39" customWidth="1"/>
    <col min="1028" max="1280" width="8.88671875" style="39"/>
    <col min="1281" max="1281" width="21.6640625" style="39" customWidth="1"/>
    <col min="1282" max="1282" width="31.77734375" style="39" customWidth="1"/>
    <col min="1283" max="1283" width="28.21875" style="39" customWidth="1"/>
    <col min="1284" max="1536" width="8.88671875" style="39"/>
    <col min="1537" max="1537" width="21.6640625" style="39" customWidth="1"/>
    <col min="1538" max="1538" width="31.77734375" style="39" customWidth="1"/>
    <col min="1539" max="1539" width="28.21875" style="39" customWidth="1"/>
    <col min="1540" max="1792" width="8.88671875" style="39"/>
    <col min="1793" max="1793" width="21.6640625" style="39" customWidth="1"/>
    <col min="1794" max="1794" width="31.77734375" style="39" customWidth="1"/>
    <col min="1795" max="1795" width="28.21875" style="39" customWidth="1"/>
    <col min="1796" max="2048" width="8.88671875" style="39"/>
    <col min="2049" max="2049" width="21.6640625" style="39" customWidth="1"/>
    <col min="2050" max="2050" width="31.77734375" style="39" customWidth="1"/>
    <col min="2051" max="2051" width="28.21875" style="39" customWidth="1"/>
    <col min="2052" max="2304" width="8.88671875" style="39"/>
    <col min="2305" max="2305" width="21.6640625" style="39" customWidth="1"/>
    <col min="2306" max="2306" width="31.77734375" style="39" customWidth="1"/>
    <col min="2307" max="2307" width="28.21875" style="39" customWidth="1"/>
    <col min="2308" max="2560" width="8.88671875" style="39"/>
    <col min="2561" max="2561" width="21.6640625" style="39" customWidth="1"/>
    <col min="2562" max="2562" width="31.77734375" style="39" customWidth="1"/>
    <col min="2563" max="2563" width="28.21875" style="39" customWidth="1"/>
    <col min="2564" max="2816" width="8.88671875" style="39"/>
    <col min="2817" max="2817" width="21.6640625" style="39" customWidth="1"/>
    <col min="2818" max="2818" width="31.77734375" style="39" customWidth="1"/>
    <col min="2819" max="2819" width="28.21875" style="39" customWidth="1"/>
    <col min="2820" max="3072" width="8.88671875" style="39"/>
    <col min="3073" max="3073" width="21.6640625" style="39" customWidth="1"/>
    <col min="3074" max="3074" width="31.77734375" style="39" customWidth="1"/>
    <col min="3075" max="3075" width="28.21875" style="39" customWidth="1"/>
    <col min="3076" max="3328" width="8.88671875" style="39"/>
    <col min="3329" max="3329" width="21.6640625" style="39" customWidth="1"/>
    <col min="3330" max="3330" width="31.77734375" style="39" customWidth="1"/>
    <col min="3331" max="3331" width="28.21875" style="39" customWidth="1"/>
    <col min="3332" max="3584" width="8.88671875" style="39"/>
    <col min="3585" max="3585" width="21.6640625" style="39" customWidth="1"/>
    <col min="3586" max="3586" width="31.77734375" style="39" customWidth="1"/>
    <col min="3587" max="3587" width="28.21875" style="39" customWidth="1"/>
    <col min="3588" max="3840" width="8.88671875" style="39"/>
    <col min="3841" max="3841" width="21.6640625" style="39" customWidth="1"/>
    <col min="3842" max="3842" width="31.77734375" style="39" customWidth="1"/>
    <col min="3843" max="3843" width="28.21875" style="39" customWidth="1"/>
    <col min="3844" max="4096" width="8.88671875" style="39"/>
    <col min="4097" max="4097" width="21.6640625" style="39" customWidth="1"/>
    <col min="4098" max="4098" width="31.77734375" style="39" customWidth="1"/>
    <col min="4099" max="4099" width="28.21875" style="39" customWidth="1"/>
    <col min="4100" max="4352" width="8.88671875" style="39"/>
    <col min="4353" max="4353" width="21.6640625" style="39" customWidth="1"/>
    <col min="4354" max="4354" width="31.77734375" style="39" customWidth="1"/>
    <col min="4355" max="4355" width="28.21875" style="39" customWidth="1"/>
    <col min="4356" max="4608" width="8.88671875" style="39"/>
    <col min="4609" max="4609" width="21.6640625" style="39" customWidth="1"/>
    <col min="4610" max="4610" width="31.77734375" style="39" customWidth="1"/>
    <col min="4611" max="4611" width="28.21875" style="39" customWidth="1"/>
    <col min="4612" max="4864" width="8.88671875" style="39"/>
    <col min="4865" max="4865" width="21.6640625" style="39" customWidth="1"/>
    <col min="4866" max="4866" width="31.77734375" style="39" customWidth="1"/>
    <col min="4867" max="4867" width="28.21875" style="39" customWidth="1"/>
    <col min="4868" max="5120" width="8.88671875" style="39"/>
    <col min="5121" max="5121" width="21.6640625" style="39" customWidth="1"/>
    <col min="5122" max="5122" width="31.77734375" style="39" customWidth="1"/>
    <col min="5123" max="5123" width="28.21875" style="39" customWidth="1"/>
    <col min="5124" max="5376" width="8.88671875" style="39"/>
    <col min="5377" max="5377" width="21.6640625" style="39" customWidth="1"/>
    <col min="5378" max="5378" width="31.77734375" style="39" customWidth="1"/>
    <col min="5379" max="5379" width="28.21875" style="39" customWidth="1"/>
    <col min="5380" max="5632" width="8.88671875" style="39"/>
    <col min="5633" max="5633" width="21.6640625" style="39" customWidth="1"/>
    <col min="5634" max="5634" width="31.77734375" style="39" customWidth="1"/>
    <col min="5635" max="5635" width="28.21875" style="39" customWidth="1"/>
    <col min="5636" max="5888" width="8.88671875" style="39"/>
    <col min="5889" max="5889" width="21.6640625" style="39" customWidth="1"/>
    <col min="5890" max="5890" width="31.77734375" style="39" customWidth="1"/>
    <col min="5891" max="5891" width="28.21875" style="39" customWidth="1"/>
    <col min="5892" max="6144" width="8.88671875" style="39"/>
    <col min="6145" max="6145" width="21.6640625" style="39" customWidth="1"/>
    <col min="6146" max="6146" width="31.77734375" style="39" customWidth="1"/>
    <col min="6147" max="6147" width="28.21875" style="39" customWidth="1"/>
    <col min="6148" max="6400" width="8.88671875" style="39"/>
    <col min="6401" max="6401" width="21.6640625" style="39" customWidth="1"/>
    <col min="6402" max="6402" width="31.77734375" style="39" customWidth="1"/>
    <col min="6403" max="6403" width="28.21875" style="39" customWidth="1"/>
    <col min="6404" max="6656" width="8.88671875" style="39"/>
    <col min="6657" max="6657" width="21.6640625" style="39" customWidth="1"/>
    <col min="6658" max="6658" width="31.77734375" style="39" customWidth="1"/>
    <col min="6659" max="6659" width="28.21875" style="39" customWidth="1"/>
    <col min="6660" max="6912" width="8.88671875" style="39"/>
    <col min="6913" max="6913" width="21.6640625" style="39" customWidth="1"/>
    <col min="6914" max="6914" width="31.77734375" style="39" customWidth="1"/>
    <col min="6915" max="6915" width="28.21875" style="39" customWidth="1"/>
    <col min="6916" max="7168" width="8.88671875" style="39"/>
    <col min="7169" max="7169" width="21.6640625" style="39" customWidth="1"/>
    <col min="7170" max="7170" width="31.77734375" style="39" customWidth="1"/>
    <col min="7171" max="7171" width="28.21875" style="39" customWidth="1"/>
    <col min="7172" max="7424" width="8.88671875" style="39"/>
    <col min="7425" max="7425" width="21.6640625" style="39" customWidth="1"/>
    <col min="7426" max="7426" width="31.77734375" style="39" customWidth="1"/>
    <col min="7427" max="7427" width="28.21875" style="39" customWidth="1"/>
    <col min="7428" max="7680" width="8.88671875" style="39"/>
    <col min="7681" max="7681" width="21.6640625" style="39" customWidth="1"/>
    <col min="7682" max="7682" width="31.77734375" style="39" customWidth="1"/>
    <col min="7683" max="7683" width="28.21875" style="39" customWidth="1"/>
    <col min="7684" max="7936" width="8.88671875" style="39"/>
    <col min="7937" max="7937" width="21.6640625" style="39" customWidth="1"/>
    <col min="7938" max="7938" width="31.77734375" style="39" customWidth="1"/>
    <col min="7939" max="7939" width="28.21875" style="39" customWidth="1"/>
    <col min="7940" max="8192" width="8.88671875" style="39"/>
    <col min="8193" max="8193" width="21.6640625" style="39" customWidth="1"/>
    <col min="8194" max="8194" width="31.77734375" style="39" customWidth="1"/>
    <col min="8195" max="8195" width="28.21875" style="39" customWidth="1"/>
    <col min="8196" max="8448" width="8.88671875" style="39"/>
    <col min="8449" max="8449" width="21.6640625" style="39" customWidth="1"/>
    <col min="8450" max="8450" width="31.77734375" style="39" customWidth="1"/>
    <col min="8451" max="8451" width="28.21875" style="39" customWidth="1"/>
    <col min="8452" max="8704" width="8.88671875" style="39"/>
    <col min="8705" max="8705" width="21.6640625" style="39" customWidth="1"/>
    <col min="8706" max="8706" width="31.77734375" style="39" customWidth="1"/>
    <col min="8707" max="8707" width="28.21875" style="39" customWidth="1"/>
    <col min="8708" max="8960" width="8.88671875" style="39"/>
    <col min="8961" max="8961" width="21.6640625" style="39" customWidth="1"/>
    <col min="8962" max="8962" width="31.77734375" style="39" customWidth="1"/>
    <col min="8963" max="8963" width="28.21875" style="39" customWidth="1"/>
    <col min="8964" max="9216" width="8.88671875" style="39"/>
    <col min="9217" max="9217" width="21.6640625" style="39" customWidth="1"/>
    <col min="9218" max="9218" width="31.77734375" style="39" customWidth="1"/>
    <col min="9219" max="9219" width="28.21875" style="39" customWidth="1"/>
    <col min="9220" max="9472" width="8.88671875" style="39"/>
    <col min="9473" max="9473" width="21.6640625" style="39" customWidth="1"/>
    <col min="9474" max="9474" width="31.77734375" style="39" customWidth="1"/>
    <col min="9475" max="9475" width="28.21875" style="39" customWidth="1"/>
    <col min="9476" max="9728" width="8.88671875" style="39"/>
    <col min="9729" max="9729" width="21.6640625" style="39" customWidth="1"/>
    <col min="9730" max="9730" width="31.77734375" style="39" customWidth="1"/>
    <col min="9731" max="9731" width="28.21875" style="39" customWidth="1"/>
    <col min="9732" max="9984" width="8.88671875" style="39"/>
    <col min="9985" max="9985" width="21.6640625" style="39" customWidth="1"/>
    <col min="9986" max="9986" width="31.77734375" style="39" customWidth="1"/>
    <col min="9987" max="9987" width="28.21875" style="39" customWidth="1"/>
    <col min="9988" max="10240" width="8.88671875" style="39"/>
    <col min="10241" max="10241" width="21.6640625" style="39" customWidth="1"/>
    <col min="10242" max="10242" width="31.77734375" style="39" customWidth="1"/>
    <col min="10243" max="10243" width="28.21875" style="39" customWidth="1"/>
    <col min="10244" max="10496" width="8.88671875" style="39"/>
    <col min="10497" max="10497" width="21.6640625" style="39" customWidth="1"/>
    <col min="10498" max="10498" width="31.77734375" style="39" customWidth="1"/>
    <col min="10499" max="10499" width="28.21875" style="39" customWidth="1"/>
    <col min="10500" max="10752" width="8.88671875" style="39"/>
    <col min="10753" max="10753" width="21.6640625" style="39" customWidth="1"/>
    <col min="10754" max="10754" width="31.77734375" style="39" customWidth="1"/>
    <col min="10755" max="10755" width="28.21875" style="39" customWidth="1"/>
    <col min="10756" max="11008" width="8.88671875" style="39"/>
    <col min="11009" max="11009" width="21.6640625" style="39" customWidth="1"/>
    <col min="11010" max="11010" width="31.77734375" style="39" customWidth="1"/>
    <col min="11011" max="11011" width="28.21875" style="39" customWidth="1"/>
    <col min="11012" max="11264" width="8.88671875" style="39"/>
    <col min="11265" max="11265" width="21.6640625" style="39" customWidth="1"/>
    <col min="11266" max="11266" width="31.77734375" style="39" customWidth="1"/>
    <col min="11267" max="11267" width="28.21875" style="39" customWidth="1"/>
    <col min="11268" max="11520" width="8.88671875" style="39"/>
    <col min="11521" max="11521" width="21.6640625" style="39" customWidth="1"/>
    <col min="11522" max="11522" width="31.77734375" style="39" customWidth="1"/>
    <col min="11523" max="11523" width="28.21875" style="39" customWidth="1"/>
    <col min="11524" max="11776" width="8.88671875" style="39"/>
    <col min="11777" max="11777" width="21.6640625" style="39" customWidth="1"/>
    <col min="11778" max="11778" width="31.77734375" style="39" customWidth="1"/>
    <col min="11779" max="11779" width="28.21875" style="39" customWidth="1"/>
    <col min="11780" max="12032" width="8.88671875" style="39"/>
    <col min="12033" max="12033" width="21.6640625" style="39" customWidth="1"/>
    <col min="12034" max="12034" width="31.77734375" style="39" customWidth="1"/>
    <col min="12035" max="12035" width="28.21875" style="39" customWidth="1"/>
    <col min="12036" max="12288" width="8.88671875" style="39"/>
    <col min="12289" max="12289" width="21.6640625" style="39" customWidth="1"/>
    <col min="12290" max="12290" width="31.77734375" style="39" customWidth="1"/>
    <col min="12291" max="12291" width="28.21875" style="39" customWidth="1"/>
    <col min="12292" max="12544" width="8.88671875" style="39"/>
    <col min="12545" max="12545" width="21.6640625" style="39" customWidth="1"/>
    <col min="12546" max="12546" width="31.77734375" style="39" customWidth="1"/>
    <col min="12547" max="12547" width="28.21875" style="39" customWidth="1"/>
    <col min="12548" max="12800" width="8.88671875" style="39"/>
    <col min="12801" max="12801" width="21.6640625" style="39" customWidth="1"/>
    <col min="12802" max="12802" width="31.77734375" style="39" customWidth="1"/>
    <col min="12803" max="12803" width="28.21875" style="39" customWidth="1"/>
    <col min="12804" max="13056" width="8.88671875" style="39"/>
    <col min="13057" max="13057" width="21.6640625" style="39" customWidth="1"/>
    <col min="13058" max="13058" width="31.77734375" style="39" customWidth="1"/>
    <col min="13059" max="13059" width="28.21875" style="39" customWidth="1"/>
    <col min="13060" max="13312" width="8.88671875" style="39"/>
    <col min="13313" max="13313" width="21.6640625" style="39" customWidth="1"/>
    <col min="13314" max="13314" width="31.77734375" style="39" customWidth="1"/>
    <col min="13315" max="13315" width="28.21875" style="39" customWidth="1"/>
    <col min="13316" max="13568" width="8.88671875" style="39"/>
    <col min="13569" max="13569" width="21.6640625" style="39" customWidth="1"/>
    <col min="13570" max="13570" width="31.77734375" style="39" customWidth="1"/>
    <col min="13571" max="13571" width="28.21875" style="39" customWidth="1"/>
    <col min="13572" max="13824" width="8.88671875" style="39"/>
    <col min="13825" max="13825" width="21.6640625" style="39" customWidth="1"/>
    <col min="13826" max="13826" width="31.77734375" style="39" customWidth="1"/>
    <col min="13827" max="13827" width="28.21875" style="39" customWidth="1"/>
    <col min="13828" max="14080" width="8.88671875" style="39"/>
    <col min="14081" max="14081" width="21.6640625" style="39" customWidth="1"/>
    <col min="14082" max="14082" width="31.77734375" style="39" customWidth="1"/>
    <col min="14083" max="14083" width="28.21875" style="39" customWidth="1"/>
    <col min="14084" max="14336" width="8.88671875" style="39"/>
    <col min="14337" max="14337" width="21.6640625" style="39" customWidth="1"/>
    <col min="14338" max="14338" width="31.77734375" style="39" customWidth="1"/>
    <col min="14339" max="14339" width="28.21875" style="39" customWidth="1"/>
    <col min="14340" max="14592" width="8.88671875" style="39"/>
    <col min="14593" max="14593" width="21.6640625" style="39" customWidth="1"/>
    <col min="14594" max="14594" width="31.77734375" style="39" customWidth="1"/>
    <col min="14595" max="14595" width="28.21875" style="39" customWidth="1"/>
    <col min="14596" max="14848" width="8.88671875" style="39"/>
    <col min="14849" max="14849" width="21.6640625" style="39" customWidth="1"/>
    <col min="14850" max="14850" width="31.77734375" style="39" customWidth="1"/>
    <col min="14851" max="14851" width="28.21875" style="39" customWidth="1"/>
    <col min="14852" max="15104" width="8.88671875" style="39"/>
    <col min="15105" max="15105" width="21.6640625" style="39" customWidth="1"/>
    <col min="15106" max="15106" width="31.77734375" style="39" customWidth="1"/>
    <col min="15107" max="15107" width="28.21875" style="39" customWidth="1"/>
    <col min="15108" max="15360" width="8.88671875" style="39"/>
    <col min="15361" max="15361" width="21.6640625" style="39" customWidth="1"/>
    <col min="15362" max="15362" width="31.77734375" style="39" customWidth="1"/>
    <col min="15363" max="15363" width="28.21875" style="39" customWidth="1"/>
    <col min="15364" max="15616" width="8.88671875" style="39"/>
    <col min="15617" max="15617" width="21.6640625" style="39" customWidth="1"/>
    <col min="15618" max="15618" width="31.77734375" style="39" customWidth="1"/>
    <col min="15619" max="15619" width="28.21875" style="39" customWidth="1"/>
    <col min="15620" max="15872" width="8.88671875" style="39"/>
    <col min="15873" max="15873" width="21.6640625" style="39" customWidth="1"/>
    <col min="15874" max="15874" width="31.77734375" style="39" customWidth="1"/>
    <col min="15875" max="15875" width="28.21875" style="39" customWidth="1"/>
    <col min="15876" max="16128" width="8.88671875" style="39"/>
    <col min="16129" max="16129" width="21.6640625" style="39" customWidth="1"/>
    <col min="16130" max="16130" width="31.77734375" style="39" customWidth="1"/>
    <col min="16131" max="16131" width="28.21875" style="39" customWidth="1"/>
    <col min="16132" max="16384" width="8.88671875" style="39"/>
  </cols>
  <sheetData>
    <row r="1" spans="1:3" x14ac:dyDescent="0.3">
      <c r="A1" s="37" t="s">
        <v>351</v>
      </c>
      <c r="B1" s="38"/>
      <c r="C1" s="38"/>
    </row>
    <row r="2" spans="1:3" x14ac:dyDescent="0.3">
      <c r="A2" s="40"/>
      <c r="B2" s="40"/>
      <c r="C2" s="40"/>
    </row>
    <row r="3" spans="1:3" ht="14.4" thickBot="1" x14ac:dyDescent="0.35">
      <c r="A3" s="41"/>
      <c r="B3" s="42"/>
      <c r="C3" s="40"/>
    </row>
    <row r="4" spans="1:3" ht="16.2" thickBot="1" x14ac:dyDescent="0.35">
      <c r="A4" s="43" t="s">
        <v>352</v>
      </c>
      <c r="B4" s="44" t="s">
        <v>353</v>
      </c>
      <c r="C4" s="45"/>
    </row>
    <row r="5" spans="1:3" ht="15.6" x14ac:dyDescent="0.3">
      <c r="A5" s="46" t="s">
        <v>354</v>
      </c>
      <c r="B5" s="47" t="s">
        <v>355</v>
      </c>
      <c r="C5" s="48"/>
    </row>
    <row r="6" spans="1:3" ht="15.6" x14ac:dyDescent="0.3">
      <c r="A6" s="49"/>
      <c r="B6" s="47" t="s">
        <v>356</v>
      </c>
      <c r="C6" s="48"/>
    </row>
    <row r="7" spans="1:3" ht="16.2" thickBot="1" x14ac:dyDescent="0.35">
      <c r="A7" s="50"/>
      <c r="B7" s="51" t="s">
        <v>357</v>
      </c>
      <c r="C7" s="52"/>
    </row>
    <row r="8" spans="1:3" ht="14.4" thickBot="1" x14ac:dyDescent="0.35">
      <c r="A8" s="53"/>
      <c r="B8" s="54"/>
      <c r="C8" s="45"/>
    </row>
    <row r="9" spans="1:3" ht="16.2" thickBot="1" x14ac:dyDescent="0.35">
      <c r="A9" s="55" t="s">
        <v>358</v>
      </c>
      <c r="B9" s="56"/>
      <c r="C9" s="45"/>
    </row>
    <row r="10" spans="1:3" ht="16.2" thickBot="1" x14ac:dyDescent="0.35">
      <c r="A10" s="57" t="s">
        <v>359</v>
      </c>
      <c r="B10" s="58"/>
      <c r="C10" s="45"/>
    </row>
    <row r="11" spans="1:3" ht="16.2" thickBot="1" x14ac:dyDescent="0.35">
      <c r="A11" s="57" t="s">
        <v>360</v>
      </c>
      <c r="B11" s="58"/>
      <c r="C11" s="45"/>
    </row>
    <row r="12" spans="1:3" ht="16.2" thickBot="1" x14ac:dyDescent="0.35">
      <c r="A12" s="57" t="s">
        <v>0</v>
      </c>
      <c r="B12" s="58"/>
      <c r="C12" s="45"/>
    </row>
    <row r="13" spans="1:3" ht="16.2" thickBot="1" x14ac:dyDescent="0.35">
      <c r="A13" s="59" t="s">
        <v>361</v>
      </c>
      <c r="B13" s="60"/>
      <c r="C13" s="61"/>
    </row>
    <row r="14" spans="1:3" x14ac:dyDescent="0.3">
      <c r="A14" s="62"/>
      <c r="B14" s="63"/>
      <c r="C14" s="40"/>
    </row>
    <row r="15" spans="1:3" x14ac:dyDescent="0.3">
      <c r="A15" s="62"/>
      <c r="B15" s="64"/>
      <c r="C15" s="40"/>
    </row>
    <row r="16" spans="1:3" ht="14.4" thickBot="1" x14ac:dyDescent="0.35"/>
    <row r="17" spans="1:3" ht="27.6" customHeight="1" x14ac:dyDescent="0.3">
      <c r="A17" s="65" t="s">
        <v>362</v>
      </c>
      <c r="B17" s="66"/>
      <c r="C17" s="67" t="s">
        <v>363</v>
      </c>
    </row>
    <row r="18" spans="1:3" x14ac:dyDescent="0.3">
      <c r="A18" s="68" t="s">
        <v>364</v>
      </c>
      <c r="B18" s="69"/>
      <c r="C18" s="70"/>
    </row>
    <row r="19" spans="1:3" x14ac:dyDescent="0.3">
      <c r="A19" s="116" t="s">
        <v>374</v>
      </c>
      <c r="B19" s="71"/>
      <c r="C19" s="72">
        <f>elektro!E91</f>
        <v>0</v>
      </c>
    </row>
    <row r="20" spans="1:3" x14ac:dyDescent="0.3">
      <c r="A20" s="116" t="s">
        <v>375</v>
      </c>
      <c r="B20" s="71"/>
      <c r="C20" s="72">
        <f>bleskozvod!E49</f>
        <v>0</v>
      </c>
    </row>
    <row r="21" spans="1:3" x14ac:dyDescent="0.3">
      <c r="A21" s="116" t="s">
        <v>378</v>
      </c>
      <c r="B21" s="71"/>
      <c r="C21" s="72">
        <f>'rezanie podlahy'!E19</f>
        <v>0</v>
      </c>
    </row>
    <row r="22" spans="1:3" x14ac:dyDescent="0.3">
      <c r="A22" s="116" t="s">
        <v>380</v>
      </c>
      <c r="B22" s="71"/>
      <c r="C22" s="72">
        <f>lopata!E36</f>
        <v>0</v>
      </c>
    </row>
    <row r="23" spans="1:3" x14ac:dyDescent="0.3">
      <c r="A23" s="116" t="s">
        <v>382</v>
      </c>
      <c r="B23" s="71"/>
      <c r="C23" s="72">
        <f>ventilátory!G29</f>
        <v>0</v>
      </c>
    </row>
    <row r="24" spans="1:3" x14ac:dyDescent="0.3">
      <c r="A24" s="116" t="s">
        <v>384</v>
      </c>
      <c r="B24" s="71"/>
      <c r="C24" s="72">
        <f>'technologie hradenia'!E102</f>
        <v>0</v>
      </c>
    </row>
    <row r="25" spans="1:3" x14ac:dyDescent="0.3">
      <c r="A25" s="121" t="s">
        <v>386</v>
      </c>
      <c r="B25" s="74"/>
      <c r="C25" s="75">
        <f>čerpadlo!D64</f>
        <v>0</v>
      </c>
    </row>
    <row r="26" spans="1:3" x14ac:dyDescent="0.3">
      <c r="A26" s="121" t="s">
        <v>388</v>
      </c>
      <c r="B26" s="74"/>
      <c r="C26" s="75">
        <f>'voda + hnoj. koncovka'!E14</f>
        <v>0</v>
      </c>
    </row>
    <row r="27" spans="1:3" x14ac:dyDescent="0.3">
      <c r="A27" s="121" t="s">
        <v>391</v>
      </c>
      <c r="B27" s="74"/>
      <c r="C27" s="75">
        <f>'vodné matrace'!E21</f>
        <v>0</v>
      </c>
    </row>
    <row r="28" spans="1:3" x14ac:dyDescent="0.3">
      <c r="A28" s="121" t="s">
        <v>393</v>
      </c>
      <c r="B28" s="74"/>
      <c r="C28" s="75">
        <f>'dojáreň a čekáreň'!E42</f>
        <v>0</v>
      </c>
    </row>
    <row r="29" spans="1:3" ht="14.4" thickBot="1" x14ac:dyDescent="0.35">
      <c r="A29" s="73"/>
      <c r="B29" s="74"/>
      <c r="C29" s="75"/>
    </row>
    <row r="30" spans="1:3" ht="14.4" thickBot="1" x14ac:dyDescent="0.35">
      <c r="A30" s="76" t="s">
        <v>365</v>
      </c>
      <c r="B30" s="77"/>
      <c r="C30" s="78">
        <f>SUM(C19:C29)</f>
        <v>0</v>
      </c>
    </row>
    <row r="31" spans="1:3" ht="14.4" thickBot="1" x14ac:dyDescent="0.35">
      <c r="A31" s="76" t="s">
        <v>366</v>
      </c>
      <c r="B31" s="77"/>
      <c r="C31" s="78">
        <f>C30*1.2</f>
        <v>0</v>
      </c>
    </row>
    <row r="32" spans="1:3" ht="23.55" customHeight="1" x14ac:dyDescent="0.3">
      <c r="A32" s="79"/>
      <c r="C32" s="80"/>
    </row>
    <row r="33" spans="1:3" ht="23.55" customHeight="1" x14ac:dyDescent="0.3">
      <c r="A33" s="81"/>
      <c r="C33" s="80"/>
    </row>
    <row r="34" spans="1:3" ht="14.4" thickBot="1" x14ac:dyDescent="0.35">
      <c r="A34" s="82" t="s">
        <v>367</v>
      </c>
      <c r="B34" s="83"/>
      <c r="C34" s="83"/>
    </row>
    <row r="35" spans="1:3" x14ac:dyDescent="0.3">
      <c r="A35" s="84" t="s">
        <v>368</v>
      </c>
      <c r="B35" s="85"/>
      <c r="C35" s="86"/>
    </row>
    <row r="36" spans="1:3" ht="29.55" customHeight="1" thickBot="1" x14ac:dyDescent="0.35">
      <c r="A36" s="87"/>
      <c r="B36" s="88"/>
      <c r="C36" s="89"/>
    </row>
    <row r="37" spans="1:3" ht="74.400000000000006" customHeight="1" thickBot="1" x14ac:dyDescent="0.35">
      <c r="A37" s="90" t="s">
        <v>369</v>
      </c>
      <c r="B37" s="91"/>
      <c r="C37" s="92"/>
    </row>
    <row r="38" spans="1:3" ht="37.950000000000003" customHeight="1" thickBot="1" x14ac:dyDescent="0.35">
      <c r="A38" s="90" t="s">
        <v>370</v>
      </c>
      <c r="B38" s="91"/>
      <c r="C38" s="92"/>
    </row>
  </sheetData>
  <mergeCells count="21">
    <mergeCell ref="A37:B37"/>
    <mergeCell ref="A38:B38"/>
    <mergeCell ref="A17:B17"/>
    <mergeCell ref="A18:B18"/>
    <mergeCell ref="A30:B30"/>
    <mergeCell ref="A31:B31"/>
    <mergeCell ref="A34:C34"/>
    <mergeCell ref="A35:B36"/>
    <mergeCell ref="C35:C36"/>
    <mergeCell ref="A8:C8"/>
    <mergeCell ref="A9:C9"/>
    <mergeCell ref="B10:C10"/>
    <mergeCell ref="B11:C11"/>
    <mergeCell ref="B12:C12"/>
    <mergeCell ref="B13:C13"/>
    <mergeCell ref="A1:C1"/>
    <mergeCell ref="B4:C4"/>
    <mergeCell ref="A5:A7"/>
    <mergeCell ref="B5:C5"/>
    <mergeCell ref="B6:C6"/>
    <mergeCell ref="B7:C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A2" sqref="A2:C12"/>
    </sheetView>
  </sheetViews>
  <sheetFormatPr defaultRowHeight="14.4" x14ac:dyDescent="0.3"/>
  <cols>
    <col min="2" max="2" width="77.21875" customWidth="1"/>
    <col min="3" max="3" width="18.21875" customWidth="1"/>
  </cols>
  <sheetData>
    <row r="2" spans="1:5" s="2" customFormat="1" ht="16.2" customHeight="1" thickBot="1" x14ac:dyDescent="0.35">
      <c r="A2" s="93" t="s">
        <v>390</v>
      </c>
      <c r="B2" s="94"/>
      <c r="C2" s="95"/>
    </row>
    <row r="3" spans="1:5" s="2" customFormat="1" ht="14.4" customHeight="1" thickBot="1" x14ac:dyDescent="0.35">
      <c r="A3" s="106" t="s">
        <v>372</v>
      </c>
      <c r="B3" s="107"/>
      <c r="C3" s="108"/>
    </row>
    <row r="4" spans="1:5" s="2" customFormat="1" ht="14.4" customHeight="1" x14ac:dyDescent="0.3">
      <c r="A4" s="110" t="s">
        <v>373</v>
      </c>
      <c r="B4" s="111"/>
      <c r="C4" s="112"/>
    </row>
    <row r="5" spans="1:5" s="2" customFormat="1" ht="15" customHeight="1" x14ac:dyDescent="0.3">
      <c r="A5" s="97"/>
      <c r="B5" s="113"/>
      <c r="C5" s="98"/>
    </row>
    <row r="6" spans="1:5" s="2" customFormat="1" ht="15" thickBot="1" x14ac:dyDescent="0.35">
      <c r="A6" s="99"/>
      <c r="B6" s="114"/>
      <c r="C6" s="100"/>
    </row>
    <row r="7" spans="1:5" s="2" customFormat="1" ht="16.2" customHeight="1" thickBot="1" x14ac:dyDescent="0.35">
      <c r="A7" s="101"/>
      <c r="B7" s="102"/>
      <c r="C7" s="96"/>
    </row>
    <row r="8" spans="1:5" s="2" customFormat="1" ht="16.2" customHeight="1" thickBot="1" x14ac:dyDescent="0.35">
      <c r="A8" s="103" t="s">
        <v>358</v>
      </c>
      <c r="B8" s="104"/>
      <c r="C8" s="120"/>
    </row>
    <row r="9" spans="1:5" s="2" customFormat="1" ht="16.2" thickBot="1" x14ac:dyDescent="0.35">
      <c r="A9" s="105" t="s">
        <v>359</v>
      </c>
      <c r="B9" s="119"/>
      <c r="C9" s="115"/>
    </row>
    <row r="10" spans="1:5" s="2" customFormat="1" ht="16.2" thickBot="1" x14ac:dyDescent="0.35">
      <c r="A10" s="105" t="s">
        <v>360</v>
      </c>
      <c r="B10" s="119"/>
      <c r="C10" s="109"/>
    </row>
    <row r="11" spans="1:5" s="2" customFormat="1" ht="15.6" customHeight="1" thickBot="1" x14ac:dyDescent="0.35">
      <c r="A11" s="105" t="s">
        <v>0</v>
      </c>
      <c r="B11" s="119"/>
      <c r="C11" s="109"/>
    </row>
    <row r="12" spans="1:5" s="2" customFormat="1" ht="16.2" thickBot="1" x14ac:dyDescent="0.35">
      <c r="A12" s="105" t="s">
        <v>361</v>
      </c>
      <c r="B12" s="119"/>
      <c r="C12" s="109"/>
    </row>
    <row r="13" spans="1:5" s="2" customFormat="1" x14ac:dyDescent="0.3"/>
    <row r="16" spans="1:5" x14ac:dyDescent="0.3">
      <c r="A16" s="14" t="s">
        <v>5</v>
      </c>
      <c r="B16" s="14" t="s">
        <v>131</v>
      </c>
      <c r="C16" s="14" t="s">
        <v>118</v>
      </c>
      <c r="D16" s="14" t="s">
        <v>203</v>
      </c>
      <c r="E16" s="14" t="s">
        <v>202</v>
      </c>
    </row>
    <row r="17" spans="1:5" x14ac:dyDescent="0.3">
      <c r="A17" s="3">
        <v>110</v>
      </c>
      <c r="B17" s="3" t="s">
        <v>1</v>
      </c>
      <c r="C17" s="3" t="s">
        <v>389</v>
      </c>
      <c r="D17" s="4"/>
      <c r="E17" s="4">
        <f>A17*D17</f>
        <v>0</v>
      </c>
    </row>
    <row r="18" spans="1:5" x14ac:dyDescent="0.3">
      <c r="A18" s="3">
        <v>1</v>
      </c>
      <c r="B18" s="3" t="s">
        <v>21</v>
      </c>
      <c r="C18" s="3" t="s">
        <v>268</v>
      </c>
      <c r="D18" s="4"/>
      <c r="E18" s="4">
        <f t="shared" ref="E18:E19" si="0">A18*D18</f>
        <v>0</v>
      </c>
    </row>
    <row r="19" spans="1:5" x14ac:dyDescent="0.3">
      <c r="A19" s="3">
        <v>1</v>
      </c>
      <c r="B19" s="3" t="s">
        <v>21</v>
      </c>
      <c r="C19" s="3" t="s">
        <v>270</v>
      </c>
      <c r="D19" s="4"/>
      <c r="E19" s="4">
        <f t="shared" si="0"/>
        <v>0</v>
      </c>
    </row>
    <row r="20" spans="1:5" x14ac:dyDescent="0.3">
      <c r="A20" s="3"/>
      <c r="B20" s="3"/>
      <c r="C20" s="3" t="s">
        <v>271</v>
      </c>
      <c r="D20" s="4"/>
      <c r="E20" s="4">
        <v>0</v>
      </c>
    </row>
    <row r="21" spans="1:5" x14ac:dyDescent="0.3">
      <c r="A21" s="32" t="s">
        <v>269</v>
      </c>
      <c r="B21" s="32"/>
      <c r="C21" s="32"/>
      <c r="D21" s="32"/>
      <c r="E21" s="4">
        <f>SUM(E17:E20)</f>
        <v>0</v>
      </c>
    </row>
  </sheetData>
  <mergeCells count="9">
    <mergeCell ref="A21:D21"/>
    <mergeCell ref="A7:C7"/>
    <mergeCell ref="A9:B9"/>
    <mergeCell ref="A10:B10"/>
    <mergeCell ref="A11:B11"/>
    <mergeCell ref="A3:C3"/>
    <mergeCell ref="A4:C6"/>
    <mergeCell ref="A8:C8"/>
    <mergeCell ref="A12:B1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5" workbookViewId="0">
      <selection activeCell="A14" sqref="A14"/>
    </sheetView>
  </sheetViews>
  <sheetFormatPr defaultRowHeight="14.4" x14ac:dyDescent="0.3"/>
  <cols>
    <col min="1" max="1" width="58.88671875" customWidth="1"/>
    <col min="2" max="2" width="37.33203125" customWidth="1"/>
    <col min="3" max="3" width="6.77734375" customWidth="1"/>
    <col min="5" max="5" width="12.5546875" customWidth="1"/>
  </cols>
  <sheetData>
    <row r="1" spans="1:3" s="2" customFormat="1" x14ac:dyDescent="0.3"/>
    <row r="2" spans="1:3" s="2" customFormat="1" ht="16.2" thickBot="1" x14ac:dyDescent="0.35">
      <c r="A2" s="93" t="s">
        <v>392</v>
      </c>
      <c r="B2" s="94"/>
      <c r="C2" s="95"/>
    </row>
    <row r="3" spans="1:3" s="2" customFormat="1" ht="16.2" thickBot="1" x14ac:dyDescent="0.35">
      <c r="A3" s="106" t="s">
        <v>372</v>
      </c>
      <c r="B3" s="107"/>
      <c r="C3" s="108"/>
    </row>
    <row r="4" spans="1:3" s="2" customFormat="1" x14ac:dyDescent="0.3">
      <c r="A4" s="110" t="s">
        <v>373</v>
      </c>
      <c r="B4" s="111"/>
      <c r="C4" s="112"/>
    </row>
    <row r="5" spans="1:3" s="2" customFormat="1" x14ac:dyDescent="0.3">
      <c r="A5" s="97"/>
      <c r="B5" s="113"/>
      <c r="C5" s="98"/>
    </row>
    <row r="6" spans="1:3" s="2" customFormat="1" ht="15" thickBot="1" x14ac:dyDescent="0.35">
      <c r="A6" s="99"/>
      <c r="B6" s="114"/>
      <c r="C6" s="100"/>
    </row>
    <row r="7" spans="1:3" s="2" customFormat="1" ht="15" thickBot="1" x14ac:dyDescent="0.35">
      <c r="A7" s="101"/>
      <c r="B7" s="102"/>
      <c r="C7" s="96"/>
    </row>
    <row r="8" spans="1:3" s="2" customFormat="1" ht="16.2" thickBot="1" x14ac:dyDescent="0.35">
      <c r="A8" s="103" t="s">
        <v>358</v>
      </c>
      <c r="B8" s="104"/>
      <c r="C8" s="120"/>
    </row>
    <row r="9" spans="1:3" s="2" customFormat="1" ht="16.2" thickBot="1" x14ac:dyDescent="0.35">
      <c r="A9" s="105" t="s">
        <v>359</v>
      </c>
      <c r="B9" s="119"/>
      <c r="C9" s="115"/>
    </row>
    <row r="10" spans="1:3" s="2" customFormat="1" ht="16.2" thickBot="1" x14ac:dyDescent="0.35">
      <c r="A10" s="105" t="s">
        <v>360</v>
      </c>
      <c r="B10" s="119"/>
      <c r="C10" s="109"/>
    </row>
    <row r="11" spans="1:3" s="2" customFormat="1" ht="16.2" thickBot="1" x14ac:dyDescent="0.35">
      <c r="A11" s="105" t="s">
        <v>0</v>
      </c>
      <c r="B11" s="119"/>
      <c r="C11" s="109"/>
    </row>
    <row r="12" spans="1:3" s="2" customFormat="1" ht="16.2" thickBot="1" x14ac:dyDescent="0.35">
      <c r="A12" s="105" t="s">
        <v>361</v>
      </c>
      <c r="B12" s="119"/>
      <c r="C12" s="109"/>
    </row>
    <row r="16" spans="1:3" x14ac:dyDescent="0.3">
      <c r="A16" s="2"/>
    </row>
    <row r="17" spans="1:5" x14ac:dyDescent="0.3">
      <c r="A17" t="s">
        <v>287</v>
      </c>
      <c r="B17" t="s">
        <v>139</v>
      </c>
      <c r="C17" t="s">
        <v>288</v>
      </c>
      <c r="D17" t="s">
        <v>141</v>
      </c>
      <c r="E17" t="s">
        <v>142</v>
      </c>
    </row>
    <row r="18" spans="1:5" x14ac:dyDescent="0.3">
      <c r="A18" t="s">
        <v>289</v>
      </c>
      <c r="B18" t="s">
        <v>45</v>
      </c>
      <c r="C18">
        <v>1</v>
      </c>
      <c r="D18" s="11"/>
      <c r="E18" s="11">
        <f>C18*D18</f>
        <v>0</v>
      </c>
    </row>
    <row r="19" spans="1:5" x14ac:dyDescent="0.3">
      <c r="A19" t="s">
        <v>290</v>
      </c>
      <c r="B19" s="2" t="s">
        <v>45</v>
      </c>
      <c r="C19" s="2">
        <v>1</v>
      </c>
      <c r="D19" s="11"/>
      <c r="E19" s="11">
        <f t="shared" ref="E19:E34" si="0">C19*D19</f>
        <v>0</v>
      </c>
    </row>
    <row r="20" spans="1:5" x14ac:dyDescent="0.3">
      <c r="A20" t="s">
        <v>291</v>
      </c>
      <c r="B20" s="2" t="s">
        <v>45</v>
      </c>
      <c r="C20" s="2">
        <v>1</v>
      </c>
      <c r="D20" s="11"/>
      <c r="E20" s="11">
        <f t="shared" si="0"/>
        <v>0</v>
      </c>
    </row>
    <row r="21" spans="1:5" x14ac:dyDescent="0.3">
      <c r="A21" t="s">
        <v>292</v>
      </c>
      <c r="B21" s="2" t="s">
        <v>45</v>
      </c>
      <c r="C21" s="2">
        <v>1</v>
      </c>
      <c r="D21" s="11"/>
      <c r="E21" s="11">
        <f t="shared" si="0"/>
        <v>0</v>
      </c>
    </row>
    <row r="22" spans="1:5" x14ac:dyDescent="0.3">
      <c r="A22" t="s">
        <v>293</v>
      </c>
      <c r="B22" s="2" t="s">
        <v>45</v>
      </c>
      <c r="C22" s="2">
        <v>1</v>
      </c>
      <c r="D22" s="11"/>
      <c r="E22" s="11">
        <f t="shared" si="0"/>
        <v>0</v>
      </c>
    </row>
    <row r="23" spans="1:5" x14ac:dyDescent="0.3">
      <c r="A23" t="s">
        <v>294</v>
      </c>
      <c r="B23" s="2" t="s">
        <v>45</v>
      </c>
      <c r="C23" s="2">
        <v>1</v>
      </c>
      <c r="D23" s="11"/>
      <c r="E23" s="11">
        <f t="shared" si="0"/>
        <v>0</v>
      </c>
    </row>
    <row r="24" spans="1:5" x14ac:dyDescent="0.3">
      <c r="A24" t="s">
        <v>295</v>
      </c>
      <c r="B24" s="2" t="s">
        <v>45</v>
      </c>
      <c r="C24" s="2">
        <v>1</v>
      </c>
      <c r="D24" s="11"/>
      <c r="E24" s="11">
        <f t="shared" si="0"/>
        <v>0</v>
      </c>
    </row>
    <row r="25" spans="1:5" x14ac:dyDescent="0.3">
      <c r="A25" t="s">
        <v>296</v>
      </c>
      <c r="B25" s="2" t="s">
        <v>45</v>
      </c>
      <c r="C25" s="2">
        <v>1</v>
      </c>
      <c r="D25" s="11"/>
      <c r="E25" s="11">
        <f t="shared" si="0"/>
        <v>0</v>
      </c>
    </row>
    <row r="26" spans="1:5" x14ac:dyDescent="0.3">
      <c r="A26" t="s">
        <v>297</v>
      </c>
      <c r="B26" s="2" t="s">
        <v>45</v>
      </c>
      <c r="C26" s="2">
        <v>1</v>
      </c>
      <c r="D26" s="11"/>
      <c r="E26" s="11">
        <f t="shared" si="0"/>
        <v>0</v>
      </c>
    </row>
    <row r="27" spans="1:5" s="7" customFormat="1" x14ac:dyDescent="0.3">
      <c r="A27" s="31" t="s">
        <v>298</v>
      </c>
      <c r="B27" s="31"/>
      <c r="C27" s="31"/>
      <c r="D27" s="31"/>
      <c r="E27" s="27">
        <f>SUM(E18:E26)</f>
        <v>0</v>
      </c>
    </row>
    <row r="28" spans="1:5" x14ac:dyDescent="0.3">
      <c r="A28" t="s">
        <v>299</v>
      </c>
      <c r="B28" s="2"/>
      <c r="C28" s="2"/>
      <c r="D28" s="11"/>
      <c r="E28" s="11"/>
    </row>
    <row r="29" spans="1:5" x14ac:dyDescent="0.3">
      <c r="A29" t="s">
        <v>300</v>
      </c>
      <c r="B29" s="2" t="s">
        <v>1</v>
      </c>
      <c r="C29">
        <v>5</v>
      </c>
      <c r="D29" s="11"/>
      <c r="E29" s="11">
        <f t="shared" si="0"/>
        <v>0</v>
      </c>
    </row>
    <row r="30" spans="1:5" x14ac:dyDescent="0.3">
      <c r="A30" t="s">
        <v>301</v>
      </c>
      <c r="B30" t="s">
        <v>1</v>
      </c>
      <c r="C30">
        <v>2</v>
      </c>
      <c r="D30" s="11"/>
      <c r="E30" s="11">
        <f t="shared" si="0"/>
        <v>0</v>
      </c>
    </row>
    <row r="31" spans="1:5" x14ac:dyDescent="0.3">
      <c r="A31" t="s">
        <v>303</v>
      </c>
      <c r="B31" t="s">
        <v>1</v>
      </c>
      <c r="C31">
        <v>1</v>
      </c>
      <c r="D31" s="11"/>
      <c r="E31" s="11">
        <f t="shared" si="0"/>
        <v>0</v>
      </c>
    </row>
    <row r="32" spans="1:5" x14ac:dyDescent="0.3">
      <c r="A32" t="s">
        <v>302</v>
      </c>
      <c r="B32" t="s">
        <v>1</v>
      </c>
      <c r="C32">
        <v>1</v>
      </c>
      <c r="D32" s="11"/>
      <c r="E32" s="11">
        <f t="shared" si="0"/>
        <v>0</v>
      </c>
    </row>
    <row r="33" spans="1:5" x14ac:dyDescent="0.3">
      <c r="A33" t="s">
        <v>304</v>
      </c>
      <c r="B33" t="s">
        <v>1</v>
      </c>
      <c r="C33">
        <v>1</v>
      </c>
      <c r="D33" s="11"/>
      <c r="E33" s="11">
        <f t="shared" si="0"/>
        <v>0</v>
      </c>
    </row>
    <row r="34" spans="1:5" x14ac:dyDescent="0.3">
      <c r="A34" t="s">
        <v>305</v>
      </c>
      <c r="B34" t="s">
        <v>1</v>
      </c>
      <c r="C34">
        <v>1</v>
      </c>
      <c r="D34" s="11"/>
      <c r="E34" s="11">
        <f t="shared" si="0"/>
        <v>0</v>
      </c>
    </row>
    <row r="35" spans="1:5" s="7" customFormat="1" x14ac:dyDescent="0.3">
      <c r="A35" s="7" t="s">
        <v>306</v>
      </c>
      <c r="E35" s="27">
        <f>SUM(E29:E34)</f>
        <v>0</v>
      </c>
    </row>
    <row r="36" spans="1:5" x14ac:dyDescent="0.3">
      <c r="A36" t="s">
        <v>196</v>
      </c>
      <c r="E36" s="11">
        <v>0</v>
      </c>
    </row>
    <row r="37" spans="1:5" x14ac:dyDescent="0.3">
      <c r="A37" t="s">
        <v>308</v>
      </c>
      <c r="E37">
        <v>0</v>
      </c>
    </row>
    <row r="38" spans="1:5" s="2" customFormat="1" x14ac:dyDescent="0.3">
      <c r="A38" s="2" t="s">
        <v>309</v>
      </c>
      <c r="E38" s="2">
        <v>0</v>
      </c>
    </row>
    <row r="39" spans="1:5" x14ac:dyDescent="0.3">
      <c r="A39" t="s">
        <v>335</v>
      </c>
      <c r="E39">
        <v>0</v>
      </c>
    </row>
    <row r="40" spans="1:5" s="7" customFormat="1" x14ac:dyDescent="0.3">
      <c r="A40" s="7" t="s">
        <v>307</v>
      </c>
      <c r="E40" s="27">
        <f>SUM(E35:E39)</f>
        <v>0</v>
      </c>
    </row>
    <row r="42" spans="1:5" x14ac:dyDescent="0.3">
      <c r="A42" t="s">
        <v>142</v>
      </c>
      <c r="E42" s="27">
        <f>E27+E40</f>
        <v>0</v>
      </c>
    </row>
  </sheetData>
  <mergeCells count="9">
    <mergeCell ref="A27:D27"/>
    <mergeCell ref="A3:C3"/>
    <mergeCell ref="A4:C6"/>
    <mergeCell ref="A7:C7"/>
    <mergeCell ref="A8:C8"/>
    <mergeCell ref="A9:B9"/>
    <mergeCell ref="A10:B10"/>
    <mergeCell ref="A11:B11"/>
    <mergeCell ref="A12:B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3"/>
  <sheetViews>
    <sheetView zoomScale="120" zoomScaleNormal="120" workbookViewId="0">
      <selection activeCell="A2" sqref="A2:C12"/>
    </sheetView>
  </sheetViews>
  <sheetFormatPr defaultRowHeight="14.4" x14ac:dyDescent="0.3"/>
  <cols>
    <col min="1" max="1" width="78" customWidth="1"/>
    <col min="2" max="2" width="5.109375" customWidth="1"/>
    <col min="3" max="3" width="9.44140625" customWidth="1"/>
    <col min="4" max="4" width="8" customWidth="1"/>
    <col min="5" max="5" width="10.6640625" customWidth="1"/>
  </cols>
  <sheetData>
    <row r="2" spans="1:5" s="2" customFormat="1" ht="16.2" thickBot="1" x14ac:dyDescent="0.35">
      <c r="A2" s="93" t="s">
        <v>371</v>
      </c>
      <c r="B2" s="94"/>
      <c r="C2" s="95"/>
    </row>
    <row r="3" spans="1:5" s="2" customFormat="1" ht="16.2" thickBot="1" x14ac:dyDescent="0.35">
      <c r="A3" s="106" t="s">
        <v>372</v>
      </c>
      <c r="B3" s="107"/>
      <c r="C3" s="108"/>
    </row>
    <row r="4" spans="1:5" s="2" customFormat="1" ht="15.6" customHeight="1" x14ac:dyDescent="0.3">
      <c r="A4" s="110" t="s">
        <v>373</v>
      </c>
      <c r="B4" s="111"/>
      <c r="C4" s="112"/>
    </row>
    <row r="5" spans="1:5" s="2" customFormat="1" x14ac:dyDescent="0.3">
      <c r="A5" s="97"/>
      <c r="B5" s="113"/>
      <c r="C5" s="98"/>
    </row>
    <row r="6" spans="1:5" s="2" customFormat="1" ht="15" thickBot="1" x14ac:dyDescent="0.35">
      <c r="A6" s="99"/>
      <c r="B6" s="114"/>
      <c r="C6" s="100"/>
    </row>
    <row r="7" spans="1:5" s="2" customFormat="1" ht="15" thickBot="1" x14ac:dyDescent="0.35">
      <c r="A7" s="101"/>
      <c r="B7" s="102"/>
      <c r="C7" s="96"/>
    </row>
    <row r="8" spans="1:5" s="2" customFormat="1" ht="16.2" thickBot="1" x14ac:dyDescent="0.35">
      <c r="A8" s="103" t="s">
        <v>358</v>
      </c>
      <c r="B8" s="104"/>
      <c r="C8" s="96"/>
    </row>
    <row r="9" spans="1:5" s="2" customFormat="1" ht="15" thickBot="1" x14ac:dyDescent="0.35">
      <c r="A9" s="105" t="s">
        <v>359</v>
      </c>
      <c r="B9" s="96"/>
      <c r="C9" s="115"/>
    </row>
    <row r="10" spans="1:5" s="2" customFormat="1" ht="14.4" customHeight="1" thickBot="1" x14ac:dyDescent="0.35">
      <c r="A10" s="105" t="s">
        <v>360</v>
      </c>
      <c r="B10" s="96"/>
      <c r="C10" s="109"/>
    </row>
    <row r="11" spans="1:5" s="2" customFormat="1" ht="16.2" thickBot="1" x14ac:dyDescent="0.35">
      <c r="A11" s="105" t="s">
        <v>0</v>
      </c>
      <c r="B11" s="96"/>
      <c r="C11" s="109"/>
    </row>
    <row r="12" spans="1:5" s="2" customFormat="1" ht="16.2" thickBot="1" x14ac:dyDescent="0.35">
      <c r="A12" s="105" t="s">
        <v>361</v>
      </c>
      <c r="B12" s="96"/>
      <c r="C12" s="109"/>
    </row>
    <row r="13" spans="1:5" s="2" customFormat="1" x14ac:dyDescent="0.3"/>
    <row r="15" spans="1:5" x14ac:dyDescent="0.3">
      <c r="A15" s="3" t="s">
        <v>22</v>
      </c>
      <c r="B15" s="3" t="s">
        <v>10</v>
      </c>
      <c r="C15" s="3" t="s">
        <v>5</v>
      </c>
      <c r="D15" s="3" t="s">
        <v>199</v>
      </c>
      <c r="E15" s="3" t="s">
        <v>202</v>
      </c>
    </row>
    <row r="16" spans="1:5" x14ac:dyDescent="0.3">
      <c r="A16" s="3"/>
      <c r="B16" s="3"/>
      <c r="C16" s="3"/>
      <c r="D16" s="3"/>
      <c r="E16" s="3"/>
    </row>
    <row r="17" spans="1:5" x14ac:dyDescent="0.3">
      <c r="A17" s="3"/>
      <c r="B17" s="3"/>
      <c r="C17" s="3"/>
      <c r="D17" s="3"/>
      <c r="E17" s="3"/>
    </row>
    <row r="18" spans="1:5" x14ac:dyDescent="0.3">
      <c r="A18" s="3"/>
      <c r="B18" s="3"/>
      <c r="C18" s="3"/>
      <c r="D18" s="3"/>
      <c r="E18" s="3"/>
    </row>
    <row r="19" spans="1:5" x14ac:dyDescent="0.3">
      <c r="A19" s="3" t="s">
        <v>23</v>
      </c>
      <c r="B19" s="3"/>
      <c r="C19" s="3"/>
      <c r="D19" s="3"/>
      <c r="E19" s="3"/>
    </row>
    <row r="20" spans="1:5" x14ac:dyDescent="0.3">
      <c r="A20" s="3" t="s">
        <v>24</v>
      </c>
      <c r="B20" s="3"/>
      <c r="C20" s="3"/>
      <c r="D20" s="3"/>
      <c r="E20" s="3"/>
    </row>
    <row r="21" spans="1:5" x14ac:dyDescent="0.3">
      <c r="A21" s="3" t="s">
        <v>25</v>
      </c>
      <c r="B21" s="3" t="s">
        <v>16</v>
      </c>
      <c r="C21" s="3">
        <v>25</v>
      </c>
      <c r="D21" s="3"/>
      <c r="E21" s="3">
        <f>C21*D21</f>
        <v>0</v>
      </c>
    </row>
    <row r="22" spans="1:5" x14ac:dyDescent="0.3">
      <c r="A22" s="3" t="s">
        <v>26</v>
      </c>
      <c r="B22" s="3" t="s">
        <v>16</v>
      </c>
      <c r="C22" s="3">
        <v>25</v>
      </c>
      <c r="D22" s="3"/>
      <c r="E22" s="3">
        <f t="shared" ref="E22:E85" si="0">C22*D22</f>
        <v>0</v>
      </c>
    </row>
    <row r="23" spans="1:5" x14ac:dyDescent="0.3">
      <c r="A23" s="3" t="s">
        <v>27</v>
      </c>
      <c r="B23" s="3" t="s">
        <v>16</v>
      </c>
      <c r="C23" s="3">
        <v>470</v>
      </c>
      <c r="D23" s="3"/>
      <c r="E23" s="3">
        <f t="shared" si="0"/>
        <v>0</v>
      </c>
    </row>
    <row r="24" spans="1:5" x14ac:dyDescent="0.3">
      <c r="A24" s="3" t="s">
        <v>28</v>
      </c>
      <c r="B24" s="3" t="s">
        <v>16</v>
      </c>
      <c r="C24" s="3">
        <v>350</v>
      </c>
      <c r="D24" s="3"/>
      <c r="E24" s="3">
        <f t="shared" si="0"/>
        <v>0</v>
      </c>
    </row>
    <row r="25" spans="1:5" x14ac:dyDescent="0.3">
      <c r="A25" s="3" t="s">
        <v>29</v>
      </c>
      <c r="B25" s="3" t="s">
        <v>1</v>
      </c>
      <c r="C25" s="3">
        <v>120</v>
      </c>
      <c r="D25" s="3"/>
      <c r="E25" s="3">
        <f t="shared" si="0"/>
        <v>0</v>
      </c>
    </row>
    <row r="26" spans="1:5" x14ac:dyDescent="0.3">
      <c r="A26" s="3" t="s">
        <v>30</v>
      </c>
      <c r="B26" s="3" t="s">
        <v>16</v>
      </c>
      <c r="C26" s="3">
        <v>291</v>
      </c>
      <c r="D26" s="3"/>
      <c r="E26" s="3">
        <f t="shared" si="0"/>
        <v>0</v>
      </c>
    </row>
    <row r="27" spans="1:5" x14ac:dyDescent="0.3">
      <c r="A27" s="3" t="s">
        <v>31</v>
      </c>
      <c r="B27" s="3" t="s">
        <v>16</v>
      </c>
      <c r="C27" s="3">
        <v>129</v>
      </c>
      <c r="D27" s="3"/>
      <c r="E27" s="3">
        <f t="shared" si="0"/>
        <v>0</v>
      </c>
    </row>
    <row r="28" spans="1:5" x14ac:dyDescent="0.3">
      <c r="A28" s="3" t="s">
        <v>32</v>
      </c>
      <c r="B28" s="3" t="s">
        <v>1</v>
      </c>
      <c r="C28" s="3">
        <v>145</v>
      </c>
      <c r="D28" s="3"/>
      <c r="E28" s="3">
        <f t="shared" si="0"/>
        <v>0</v>
      </c>
    </row>
    <row r="29" spans="1:5" x14ac:dyDescent="0.3">
      <c r="A29" s="3" t="s">
        <v>33</v>
      </c>
      <c r="B29" s="3" t="s">
        <v>1</v>
      </c>
      <c r="C29" s="3">
        <v>37</v>
      </c>
      <c r="D29" s="3"/>
      <c r="E29" s="3">
        <f t="shared" si="0"/>
        <v>0</v>
      </c>
    </row>
    <row r="30" spans="1:5" x14ac:dyDescent="0.3">
      <c r="A30" s="3" t="s">
        <v>34</v>
      </c>
      <c r="B30" s="3" t="s">
        <v>16</v>
      </c>
      <c r="C30" s="3">
        <v>162</v>
      </c>
      <c r="D30" s="3"/>
      <c r="E30" s="3">
        <f t="shared" si="0"/>
        <v>0</v>
      </c>
    </row>
    <row r="31" spans="1:5" x14ac:dyDescent="0.3">
      <c r="A31" s="3" t="s">
        <v>35</v>
      </c>
      <c r="B31" s="3" t="s">
        <v>1</v>
      </c>
      <c r="C31" s="3">
        <v>178</v>
      </c>
      <c r="D31" s="3"/>
      <c r="E31" s="3">
        <f t="shared" si="0"/>
        <v>0</v>
      </c>
    </row>
    <row r="32" spans="1:5" x14ac:dyDescent="0.3">
      <c r="A32" s="3" t="s">
        <v>36</v>
      </c>
      <c r="B32" s="3" t="s">
        <v>1</v>
      </c>
      <c r="C32" s="3">
        <v>12</v>
      </c>
      <c r="D32" s="3"/>
      <c r="E32" s="3">
        <f t="shared" si="0"/>
        <v>0</v>
      </c>
    </row>
    <row r="33" spans="1:5" x14ac:dyDescent="0.3">
      <c r="A33" s="3" t="s">
        <v>37</v>
      </c>
      <c r="B33" s="3" t="s">
        <v>1</v>
      </c>
      <c r="C33" s="3">
        <v>53</v>
      </c>
      <c r="D33" s="3"/>
      <c r="E33" s="3">
        <f t="shared" si="0"/>
        <v>0</v>
      </c>
    </row>
    <row r="34" spans="1:5" x14ac:dyDescent="0.3">
      <c r="A34" s="3" t="s">
        <v>38</v>
      </c>
      <c r="B34" s="3" t="s">
        <v>1</v>
      </c>
      <c r="C34" s="3">
        <v>53</v>
      </c>
      <c r="D34" s="3"/>
      <c r="E34" s="3">
        <f t="shared" si="0"/>
        <v>0</v>
      </c>
    </row>
    <row r="35" spans="1:5" x14ac:dyDescent="0.3">
      <c r="A35" s="3" t="s">
        <v>39</v>
      </c>
      <c r="B35" s="3" t="s">
        <v>16</v>
      </c>
      <c r="C35" s="3">
        <v>105</v>
      </c>
      <c r="D35" s="3"/>
      <c r="E35" s="3">
        <f t="shared" si="0"/>
        <v>0</v>
      </c>
    </row>
    <row r="36" spans="1:5" x14ac:dyDescent="0.3">
      <c r="A36" s="3" t="s">
        <v>40</v>
      </c>
      <c r="B36" s="3" t="s">
        <v>41</v>
      </c>
      <c r="C36" s="3">
        <v>2</v>
      </c>
      <c r="D36" s="3"/>
      <c r="E36" s="3">
        <f t="shared" si="0"/>
        <v>0</v>
      </c>
    </row>
    <row r="37" spans="1:5" x14ac:dyDescent="0.3">
      <c r="A37" s="3" t="s">
        <v>42</v>
      </c>
      <c r="B37" s="3" t="s">
        <v>16</v>
      </c>
      <c r="C37" s="3">
        <v>105</v>
      </c>
      <c r="D37" s="3"/>
      <c r="E37" s="3">
        <f t="shared" si="0"/>
        <v>0</v>
      </c>
    </row>
    <row r="38" spans="1:5" x14ac:dyDescent="0.3">
      <c r="A38" s="3" t="s">
        <v>43</v>
      </c>
      <c r="B38" s="3" t="s">
        <v>1</v>
      </c>
      <c r="C38" s="3">
        <v>5</v>
      </c>
      <c r="D38" s="3"/>
      <c r="E38" s="3">
        <f t="shared" si="0"/>
        <v>0</v>
      </c>
    </row>
    <row r="39" spans="1:5" x14ac:dyDescent="0.3">
      <c r="A39" s="3" t="s">
        <v>44</v>
      </c>
      <c r="B39" s="3" t="s">
        <v>45</v>
      </c>
      <c r="C39" s="3">
        <v>5</v>
      </c>
      <c r="D39" s="3"/>
      <c r="E39" s="3">
        <f t="shared" si="0"/>
        <v>0</v>
      </c>
    </row>
    <row r="40" spans="1:5" x14ac:dyDescent="0.3">
      <c r="A40" s="3" t="s">
        <v>46</v>
      </c>
      <c r="B40" s="3" t="s">
        <v>1</v>
      </c>
      <c r="C40" s="3">
        <v>90</v>
      </c>
      <c r="D40" s="3"/>
      <c r="E40" s="3">
        <f t="shared" si="0"/>
        <v>0</v>
      </c>
    </row>
    <row r="41" spans="1:5" x14ac:dyDescent="0.3">
      <c r="A41" s="3" t="s">
        <v>47</v>
      </c>
      <c r="B41" s="3" t="s">
        <v>1</v>
      </c>
      <c r="C41" s="3">
        <v>80</v>
      </c>
      <c r="D41" s="3"/>
      <c r="E41" s="3">
        <f t="shared" si="0"/>
        <v>0</v>
      </c>
    </row>
    <row r="42" spans="1:5" x14ac:dyDescent="0.3">
      <c r="A42" s="3" t="s">
        <v>48</v>
      </c>
      <c r="B42" s="3" t="s">
        <v>1</v>
      </c>
      <c r="C42" s="3">
        <v>10</v>
      </c>
      <c r="D42" s="3"/>
      <c r="E42" s="3">
        <f t="shared" si="0"/>
        <v>0</v>
      </c>
    </row>
    <row r="43" spans="1:5" x14ac:dyDescent="0.3">
      <c r="A43" s="3" t="s">
        <v>49</v>
      </c>
      <c r="B43" s="3" t="s">
        <v>1</v>
      </c>
      <c r="C43" s="3">
        <v>3</v>
      </c>
      <c r="D43" s="3"/>
      <c r="E43" s="3">
        <f t="shared" si="0"/>
        <v>0</v>
      </c>
    </row>
    <row r="44" spans="1:5" x14ac:dyDescent="0.3">
      <c r="A44" s="3" t="s">
        <v>50</v>
      </c>
      <c r="B44" s="3" t="s">
        <v>1</v>
      </c>
      <c r="C44" s="3">
        <v>1</v>
      </c>
      <c r="D44" s="3"/>
      <c r="E44" s="3">
        <f t="shared" si="0"/>
        <v>0</v>
      </c>
    </row>
    <row r="45" spans="1:5" x14ac:dyDescent="0.3">
      <c r="A45" s="3" t="s">
        <v>51</v>
      </c>
      <c r="B45" s="3" t="s">
        <v>1</v>
      </c>
      <c r="C45" s="3">
        <v>4</v>
      </c>
      <c r="D45" s="3"/>
      <c r="E45" s="3">
        <f t="shared" si="0"/>
        <v>0</v>
      </c>
    </row>
    <row r="46" spans="1:5" x14ac:dyDescent="0.3">
      <c r="A46" s="3" t="s">
        <v>51</v>
      </c>
      <c r="B46" s="3" t="s">
        <v>1</v>
      </c>
      <c r="C46" s="3">
        <v>4</v>
      </c>
      <c r="D46" s="3"/>
      <c r="E46" s="3">
        <f t="shared" si="0"/>
        <v>0</v>
      </c>
    </row>
    <row r="47" spans="1:5" x14ac:dyDescent="0.3">
      <c r="A47" s="3" t="s">
        <v>52</v>
      </c>
      <c r="B47" s="3" t="s">
        <v>1</v>
      </c>
      <c r="C47" s="3">
        <v>10</v>
      </c>
      <c r="D47" s="3"/>
      <c r="E47" s="3">
        <f t="shared" si="0"/>
        <v>0</v>
      </c>
    </row>
    <row r="48" spans="1:5" x14ac:dyDescent="0.3">
      <c r="A48" s="3" t="s">
        <v>52</v>
      </c>
      <c r="B48" s="3" t="s">
        <v>1</v>
      </c>
      <c r="C48" s="3">
        <v>10</v>
      </c>
      <c r="D48" s="3"/>
      <c r="E48" s="3">
        <f t="shared" si="0"/>
        <v>0</v>
      </c>
    </row>
    <row r="49" spans="1:5" x14ac:dyDescent="0.3">
      <c r="A49" s="3" t="s">
        <v>53</v>
      </c>
      <c r="B49" s="3" t="s">
        <v>1</v>
      </c>
      <c r="C49" s="3">
        <v>2</v>
      </c>
      <c r="D49" s="3"/>
      <c r="E49" s="3">
        <f t="shared" si="0"/>
        <v>0</v>
      </c>
    </row>
    <row r="50" spans="1:5" x14ac:dyDescent="0.3">
      <c r="A50" s="3" t="s">
        <v>54</v>
      </c>
      <c r="B50" s="3" t="s">
        <v>1</v>
      </c>
      <c r="C50" s="3">
        <v>2</v>
      </c>
      <c r="D50" s="3"/>
      <c r="E50" s="3">
        <f t="shared" si="0"/>
        <v>0</v>
      </c>
    </row>
    <row r="51" spans="1:5" x14ac:dyDescent="0.3">
      <c r="A51" s="3" t="s">
        <v>55</v>
      </c>
      <c r="B51" s="3" t="s">
        <v>21</v>
      </c>
      <c r="C51" s="3">
        <v>1</v>
      </c>
      <c r="D51" s="3"/>
      <c r="E51" s="3">
        <f t="shared" si="0"/>
        <v>0</v>
      </c>
    </row>
    <row r="52" spans="1:5" x14ac:dyDescent="0.3">
      <c r="A52" s="3" t="s">
        <v>56</v>
      </c>
      <c r="B52" s="3" t="s">
        <v>21</v>
      </c>
      <c r="C52" s="3">
        <v>1</v>
      </c>
      <c r="D52" s="3"/>
      <c r="E52" s="3">
        <f t="shared" si="0"/>
        <v>0</v>
      </c>
    </row>
    <row r="53" spans="1:5" x14ac:dyDescent="0.3">
      <c r="A53" s="3" t="s">
        <v>57</v>
      </c>
      <c r="B53" s="3" t="s">
        <v>21</v>
      </c>
      <c r="C53" s="3">
        <v>1</v>
      </c>
      <c r="D53" s="3"/>
      <c r="E53" s="3">
        <f t="shared" si="0"/>
        <v>0</v>
      </c>
    </row>
    <row r="54" spans="1:5" x14ac:dyDescent="0.3">
      <c r="A54" s="3" t="s">
        <v>58</v>
      </c>
      <c r="B54" s="3" t="s">
        <v>1</v>
      </c>
      <c r="C54" s="3">
        <v>2</v>
      </c>
      <c r="D54" s="3"/>
      <c r="E54" s="3">
        <f t="shared" si="0"/>
        <v>0</v>
      </c>
    </row>
    <row r="55" spans="1:5" x14ac:dyDescent="0.3">
      <c r="A55" s="3" t="s">
        <v>59</v>
      </c>
      <c r="B55" s="3" t="s">
        <v>1</v>
      </c>
      <c r="C55" s="3">
        <v>2</v>
      </c>
      <c r="D55" s="3"/>
      <c r="E55" s="3">
        <f t="shared" si="0"/>
        <v>0</v>
      </c>
    </row>
    <row r="56" spans="1:5" x14ac:dyDescent="0.3">
      <c r="A56" s="3" t="s">
        <v>60</v>
      </c>
      <c r="B56" s="3" t="s">
        <v>1</v>
      </c>
      <c r="C56" s="3">
        <v>2</v>
      </c>
      <c r="D56" s="3"/>
      <c r="E56" s="3">
        <f t="shared" si="0"/>
        <v>0</v>
      </c>
    </row>
    <row r="57" spans="1:5" x14ac:dyDescent="0.3">
      <c r="A57" s="3" t="s">
        <v>61</v>
      </c>
      <c r="B57" s="3" t="s">
        <v>1</v>
      </c>
      <c r="C57" s="3">
        <v>2</v>
      </c>
      <c r="D57" s="3"/>
      <c r="E57" s="3">
        <f t="shared" si="0"/>
        <v>0</v>
      </c>
    </row>
    <row r="58" spans="1:5" x14ac:dyDescent="0.3">
      <c r="A58" s="3" t="s">
        <v>62</v>
      </c>
      <c r="B58" s="3" t="s">
        <v>1</v>
      </c>
      <c r="C58" s="3">
        <v>1</v>
      </c>
      <c r="D58" s="3"/>
      <c r="E58" s="3">
        <f t="shared" si="0"/>
        <v>0</v>
      </c>
    </row>
    <row r="59" spans="1:5" x14ac:dyDescent="0.3">
      <c r="A59" s="3" t="s">
        <v>63</v>
      </c>
      <c r="B59" s="3" t="s">
        <v>1</v>
      </c>
      <c r="C59" s="3">
        <v>1</v>
      </c>
      <c r="D59" s="3"/>
      <c r="E59" s="3">
        <f t="shared" si="0"/>
        <v>0</v>
      </c>
    </row>
    <row r="60" spans="1:5" x14ac:dyDescent="0.3">
      <c r="A60" s="3" t="s">
        <v>64</v>
      </c>
      <c r="B60" s="3" t="s">
        <v>1</v>
      </c>
      <c r="C60" s="3">
        <v>6</v>
      </c>
      <c r="D60" s="3"/>
      <c r="E60" s="3">
        <f t="shared" si="0"/>
        <v>0</v>
      </c>
    </row>
    <row r="61" spans="1:5" x14ac:dyDescent="0.3">
      <c r="A61" s="3" t="s">
        <v>64</v>
      </c>
      <c r="B61" s="3" t="s">
        <v>1</v>
      </c>
      <c r="C61" s="3">
        <v>6</v>
      </c>
      <c r="D61" s="3"/>
      <c r="E61" s="3">
        <f t="shared" si="0"/>
        <v>0</v>
      </c>
    </row>
    <row r="62" spans="1:5" x14ac:dyDescent="0.3">
      <c r="A62" s="3" t="s">
        <v>65</v>
      </c>
      <c r="B62" s="3" t="s">
        <v>1</v>
      </c>
      <c r="C62" s="3">
        <v>14</v>
      </c>
      <c r="D62" s="3"/>
      <c r="E62" s="3">
        <f t="shared" si="0"/>
        <v>0</v>
      </c>
    </row>
    <row r="63" spans="1:5" x14ac:dyDescent="0.3">
      <c r="A63" s="3" t="s">
        <v>66</v>
      </c>
      <c r="B63" s="3" t="s">
        <v>21</v>
      </c>
      <c r="C63" s="3">
        <v>1</v>
      </c>
      <c r="D63" s="3"/>
      <c r="E63" s="3">
        <f t="shared" si="0"/>
        <v>0</v>
      </c>
    </row>
    <row r="64" spans="1:5" x14ac:dyDescent="0.3">
      <c r="A64" s="3" t="s">
        <v>67</v>
      </c>
      <c r="B64" s="3" t="s">
        <v>21</v>
      </c>
      <c r="C64" s="3">
        <v>1</v>
      </c>
      <c r="D64" s="3"/>
      <c r="E64" s="3">
        <f t="shared" si="0"/>
        <v>0</v>
      </c>
    </row>
    <row r="65" spans="1:5" ht="45" customHeight="1" x14ac:dyDescent="0.3">
      <c r="A65" s="13" t="s">
        <v>68</v>
      </c>
      <c r="B65" s="3" t="s">
        <v>21</v>
      </c>
      <c r="C65" s="3">
        <v>1</v>
      </c>
      <c r="D65" s="3"/>
      <c r="E65" s="3">
        <f t="shared" si="0"/>
        <v>0</v>
      </c>
    </row>
    <row r="66" spans="1:5" x14ac:dyDescent="0.3">
      <c r="A66" s="3" t="s">
        <v>69</v>
      </c>
      <c r="B66" s="3" t="s">
        <v>16</v>
      </c>
      <c r="C66" s="3">
        <v>60</v>
      </c>
      <c r="D66" s="3"/>
      <c r="E66" s="3">
        <f t="shared" si="0"/>
        <v>0</v>
      </c>
    </row>
    <row r="67" spans="1:5" x14ac:dyDescent="0.3">
      <c r="A67" s="3" t="s">
        <v>69</v>
      </c>
      <c r="B67" s="3" t="s">
        <v>16</v>
      </c>
      <c r="C67" s="3">
        <v>60</v>
      </c>
      <c r="D67" s="3"/>
      <c r="E67" s="3">
        <f t="shared" si="0"/>
        <v>0</v>
      </c>
    </row>
    <row r="68" spans="1:5" x14ac:dyDescent="0.3">
      <c r="A68" s="3" t="s">
        <v>70</v>
      </c>
      <c r="B68" s="3" t="s">
        <v>16</v>
      </c>
      <c r="C68" s="3">
        <v>130</v>
      </c>
      <c r="D68" s="3"/>
      <c r="E68" s="3">
        <f t="shared" si="0"/>
        <v>0</v>
      </c>
    </row>
    <row r="69" spans="1:5" x14ac:dyDescent="0.3">
      <c r="A69" s="3" t="s">
        <v>70</v>
      </c>
      <c r="B69" s="3" t="s">
        <v>16</v>
      </c>
      <c r="C69" s="3">
        <v>130</v>
      </c>
      <c r="D69" s="3"/>
      <c r="E69" s="3">
        <f t="shared" si="0"/>
        <v>0</v>
      </c>
    </row>
    <row r="70" spans="1:5" x14ac:dyDescent="0.3">
      <c r="A70" s="3" t="s">
        <v>71</v>
      </c>
      <c r="B70" s="3" t="s">
        <v>16</v>
      </c>
      <c r="C70" s="3">
        <v>710</v>
      </c>
      <c r="D70" s="3"/>
      <c r="E70" s="3">
        <f t="shared" si="0"/>
        <v>0</v>
      </c>
    </row>
    <row r="71" spans="1:5" x14ac:dyDescent="0.3">
      <c r="A71" s="3" t="s">
        <v>72</v>
      </c>
      <c r="B71" s="3" t="s">
        <v>16</v>
      </c>
      <c r="C71" s="3">
        <v>240</v>
      </c>
      <c r="D71" s="3"/>
      <c r="E71" s="3">
        <f t="shared" si="0"/>
        <v>0</v>
      </c>
    </row>
    <row r="72" spans="1:5" x14ac:dyDescent="0.3">
      <c r="A72" s="3" t="s">
        <v>73</v>
      </c>
      <c r="B72" s="3" t="s">
        <v>16</v>
      </c>
      <c r="C72" s="3">
        <v>160</v>
      </c>
      <c r="D72" s="3"/>
      <c r="E72" s="3">
        <f t="shared" si="0"/>
        <v>0</v>
      </c>
    </row>
    <row r="73" spans="1:5" x14ac:dyDescent="0.3">
      <c r="A73" s="3" t="s">
        <v>74</v>
      </c>
      <c r="B73" s="3" t="s">
        <v>16</v>
      </c>
      <c r="C73" s="3">
        <v>120</v>
      </c>
      <c r="D73" s="3"/>
      <c r="E73" s="3">
        <f t="shared" si="0"/>
        <v>0</v>
      </c>
    </row>
    <row r="74" spans="1:5" x14ac:dyDescent="0.3">
      <c r="A74" s="3" t="s">
        <v>75</v>
      </c>
      <c r="B74" s="3" t="s">
        <v>16</v>
      </c>
      <c r="C74" s="3">
        <v>260</v>
      </c>
      <c r="D74" s="3"/>
      <c r="E74" s="3">
        <f t="shared" si="0"/>
        <v>0</v>
      </c>
    </row>
    <row r="75" spans="1:5" x14ac:dyDescent="0.3">
      <c r="A75" s="3" t="s">
        <v>76</v>
      </c>
      <c r="B75" s="3" t="s">
        <v>16</v>
      </c>
      <c r="C75" s="3">
        <v>650</v>
      </c>
      <c r="D75" s="3"/>
      <c r="E75" s="3">
        <f t="shared" si="0"/>
        <v>0</v>
      </c>
    </row>
    <row r="76" spans="1:5" x14ac:dyDescent="0.3">
      <c r="A76" s="3" t="s">
        <v>77</v>
      </c>
      <c r="B76" s="3" t="s">
        <v>16</v>
      </c>
      <c r="C76" s="3">
        <v>650</v>
      </c>
      <c r="D76" s="3"/>
      <c r="E76" s="3">
        <f t="shared" si="0"/>
        <v>0</v>
      </c>
    </row>
    <row r="77" spans="1:5" x14ac:dyDescent="0.3">
      <c r="A77" s="3" t="s">
        <v>78</v>
      </c>
      <c r="B77" s="3" t="s">
        <v>16</v>
      </c>
      <c r="C77" s="3">
        <v>600</v>
      </c>
      <c r="D77" s="3"/>
      <c r="E77" s="3">
        <f t="shared" si="0"/>
        <v>0</v>
      </c>
    </row>
    <row r="78" spans="1:5" x14ac:dyDescent="0.3">
      <c r="A78" s="3" t="s">
        <v>79</v>
      </c>
      <c r="B78" s="3" t="s">
        <v>16</v>
      </c>
      <c r="C78" s="3">
        <v>600</v>
      </c>
      <c r="D78" s="3"/>
      <c r="E78" s="3">
        <f t="shared" si="0"/>
        <v>0</v>
      </c>
    </row>
    <row r="79" spans="1:5" x14ac:dyDescent="0.3">
      <c r="A79" s="3" t="s">
        <v>80</v>
      </c>
      <c r="B79" s="3" t="s">
        <v>16</v>
      </c>
      <c r="C79" s="3">
        <v>240</v>
      </c>
      <c r="D79" s="3"/>
      <c r="E79" s="3">
        <f t="shared" si="0"/>
        <v>0</v>
      </c>
    </row>
    <row r="80" spans="1:5" x14ac:dyDescent="0.3">
      <c r="A80" s="3" t="s">
        <v>81</v>
      </c>
      <c r="B80" s="3" t="s">
        <v>16</v>
      </c>
      <c r="C80" s="3">
        <v>240</v>
      </c>
      <c r="D80" s="3"/>
      <c r="E80" s="3">
        <f t="shared" si="0"/>
        <v>0</v>
      </c>
    </row>
    <row r="81" spans="1:5" x14ac:dyDescent="0.3">
      <c r="A81" s="3" t="s">
        <v>82</v>
      </c>
      <c r="B81" s="3" t="s">
        <v>16</v>
      </c>
      <c r="C81" s="3">
        <v>220</v>
      </c>
      <c r="D81" s="3"/>
      <c r="E81" s="3">
        <f t="shared" si="0"/>
        <v>0</v>
      </c>
    </row>
    <row r="82" spans="1:5" x14ac:dyDescent="0.3">
      <c r="A82" s="3" t="s">
        <v>83</v>
      </c>
      <c r="B82" s="3" t="s">
        <v>16</v>
      </c>
      <c r="C82" s="3">
        <v>220</v>
      </c>
      <c r="D82" s="3"/>
      <c r="E82" s="3">
        <f t="shared" si="0"/>
        <v>0</v>
      </c>
    </row>
    <row r="83" spans="1:5" x14ac:dyDescent="0.3">
      <c r="A83" s="3" t="s">
        <v>84</v>
      </c>
      <c r="B83" s="3" t="s">
        <v>16</v>
      </c>
      <c r="C83" s="3">
        <v>30</v>
      </c>
      <c r="D83" s="3"/>
      <c r="E83" s="3">
        <f t="shared" si="0"/>
        <v>0</v>
      </c>
    </row>
    <row r="84" spans="1:5" x14ac:dyDescent="0.3">
      <c r="A84" s="3" t="s">
        <v>85</v>
      </c>
      <c r="B84" s="3" t="s">
        <v>16</v>
      </c>
      <c r="C84" s="3">
        <v>30</v>
      </c>
      <c r="D84" s="3"/>
      <c r="E84" s="3">
        <f t="shared" si="0"/>
        <v>0</v>
      </c>
    </row>
    <row r="85" spans="1:5" x14ac:dyDescent="0.3">
      <c r="A85" s="3" t="s">
        <v>84</v>
      </c>
      <c r="B85" s="3" t="s">
        <v>16</v>
      </c>
      <c r="C85" s="3">
        <v>30</v>
      </c>
      <c r="D85" s="3"/>
      <c r="E85" s="3">
        <f t="shared" si="0"/>
        <v>0</v>
      </c>
    </row>
    <row r="86" spans="1:5" x14ac:dyDescent="0.3">
      <c r="A86" s="3" t="s">
        <v>86</v>
      </c>
      <c r="B86" s="3" t="s">
        <v>16</v>
      </c>
      <c r="C86" s="3">
        <v>30</v>
      </c>
      <c r="D86" s="3"/>
      <c r="E86" s="3">
        <f t="shared" ref="E86:E89" si="1">C86*D86</f>
        <v>0</v>
      </c>
    </row>
    <row r="87" spans="1:5" x14ac:dyDescent="0.3">
      <c r="A87" s="3"/>
      <c r="B87" s="3"/>
      <c r="C87" s="3"/>
      <c r="D87" s="3"/>
      <c r="E87" s="3">
        <f t="shared" si="1"/>
        <v>0</v>
      </c>
    </row>
    <row r="88" spans="1:5" x14ac:dyDescent="0.3">
      <c r="A88" s="3" t="s">
        <v>87</v>
      </c>
      <c r="B88" s="3"/>
      <c r="C88" s="3"/>
      <c r="D88" s="3"/>
      <c r="E88" s="3">
        <f t="shared" si="1"/>
        <v>0</v>
      </c>
    </row>
    <row r="89" spans="1:5" x14ac:dyDescent="0.3">
      <c r="A89" s="3" t="s">
        <v>88</v>
      </c>
      <c r="B89" s="3" t="s">
        <v>89</v>
      </c>
      <c r="C89" s="3">
        <v>40</v>
      </c>
      <c r="D89" s="3"/>
      <c r="E89" s="3">
        <f t="shared" si="1"/>
        <v>0</v>
      </c>
    </row>
    <row r="90" spans="1:5" x14ac:dyDescent="0.3">
      <c r="A90" s="3"/>
      <c r="B90" s="3"/>
      <c r="C90" s="3"/>
      <c r="D90" s="3"/>
      <c r="E90" s="3"/>
    </row>
    <row r="91" spans="1:5" x14ac:dyDescent="0.3">
      <c r="A91" s="3" t="s">
        <v>90</v>
      </c>
      <c r="B91" s="3"/>
      <c r="C91" s="3"/>
      <c r="D91" s="3"/>
      <c r="E91" s="24">
        <f>SUM(E21:E90)</f>
        <v>0</v>
      </c>
    </row>
    <row r="93" spans="1:5" x14ac:dyDescent="0.3">
      <c r="A93" s="1"/>
      <c r="B93" s="1"/>
      <c r="C93" s="1"/>
    </row>
    <row r="94" spans="1:5" x14ac:dyDescent="0.3">
      <c r="A94" s="1"/>
      <c r="B94" s="1"/>
      <c r="C94" s="1"/>
    </row>
    <row r="95" spans="1:5" x14ac:dyDescent="0.3">
      <c r="A95" s="1"/>
      <c r="B95" s="1"/>
      <c r="C95" s="1"/>
    </row>
    <row r="96" spans="1:5" x14ac:dyDescent="0.3">
      <c r="A96" s="1"/>
      <c r="B96" s="1"/>
      <c r="C96" s="1"/>
    </row>
    <row r="97" spans="1:3" x14ac:dyDescent="0.3">
      <c r="A97" s="1"/>
      <c r="B97" s="1"/>
      <c r="C97" s="1"/>
    </row>
    <row r="98" spans="1:3" x14ac:dyDescent="0.3">
      <c r="A98" s="1"/>
      <c r="B98" s="1"/>
      <c r="C98" s="1"/>
    </row>
    <row r="99" spans="1:3" x14ac:dyDescent="0.3">
      <c r="A99" s="1"/>
      <c r="B99" s="1"/>
      <c r="C99" s="1"/>
    </row>
    <row r="100" spans="1:3" x14ac:dyDescent="0.3">
      <c r="A100" s="1"/>
      <c r="B100" s="1"/>
      <c r="C100" s="1"/>
    </row>
    <row r="101" spans="1:3" x14ac:dyDescent="0.3">
      <c r="A101" s="1"/>
      <c r="B101" s="1"/>
      <c r="C101" s="1"/>
    </row>
    <row r="102" spans="1:3" x14ac:dyDescent="0.3">
      <c r="A102" s="1"/>
      <c r="B102" s="1"/>
      <c r="C102" s="1"/>
    </row>
    <row r="103" spans="1:3" x14ac:dyDescent="0.3">
      <c r="A103" s="1"/>
      <c r="B103" s="1"/>
      <c r="C103" s="1"/>
    </row>
    <row r="104" spans="1:3" x14ac:dyDescent="0.3">
      <c r="A104" s="1"/>
      <c r="B104" s="1"/>
      <c r="C104" s="1"/>
    </row>
    <row r="105" spans="1:3" x14ac:dyDescent="0.3">
      <c r="A105" s="1"/>
      <c r="B105" s="1"/>
      <c r="C105" s="1"/>
    </row>
    <row r="106" spans="1:3" x14ac:dyDescent="0.3">
      <c r="A106" s="1"/>
      <c r="B106" s="1"/>
      <c r="C106" s="1"/>
    </row>
    <row r="107" spans="1:3" x14ac:dyDescent="0.3">
      <c r="A107" s="1"/>
      <c r="B107" s="1"/>
      <c r="C107" s="1"/>
    </row>
    <row r="108" spans="1:3" x14ac:dyDescent="0.3">
      <c r="A108" s="1"/>
      <c r="B108" s="1"/>
      <c r="C108" s="1"/>
    </row>
    <row r="109" spans="1:3" x14ac:dyDescent="0.3">
      <c r="A109" s="1"/>
      <c r="B109" s="1"/>
      <c r="C109" s="1"/>
    </row>
    <row r="110" spans="1:3" x14ac:dyDescent="0.3">
      <c r="A110" s="1"/>
      <c r="B110" s="1"/>
      <c r="C110" s="1"/>
    </row>
    <row r="111" spans="1:3" x14ac:dyDescent="0.3">
      <c r="A111" s="1"/>
      <c r="B111" s="1"/>
      <c r="C111" s="1"/>
    </row>
    <row r="112" spans="1:3" x14ac:dyDescent="0.3">
      <c r="A112" s="1"/>
      <c r="B112" s="1"/>
      <c r="C112" s="1"/>
    </row>
    <row r="113" spans="1:3" x14ac:dyDescent="0.3">
      <c r="A113" s="1"/>
      <c r="B113" s="1"/>
      <c r="C113" s="1"/>
    </row>
  </sheetData>
  <mergeCells count="8">
    <mergeCell ref="A11:B11"/>
    <mergeCell ref="A12:B12"/>
    <mergeCell ref="A8:C8"/>
    <mergeCell ref="A3:C3"/>
    <mergeCell ref="A4:C6"/>
    <mergeCell ref="A9:B9"/>
    <mergeCell ref="A10:B10"/>
    <mergeCell ref="A7:C7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zoomScale="120" zoomScaleNormal="120" workbookViewId="0">
      <selection activeCell="A3" sqref="A3:C3"/>
    </sheetView>
  </sheetViews>
  <sheetFormatPr defaultRowHeight="14.4" x14ac:dyDescent="0.3"/>
  <cols>
    <col min="1" max="1" width="76" customWidth="1"/>
    <col min="2" max="2" width="8.88671875" customWidth="1"/>
    <col min="3" max="3" width="10.21875" customWidth="1"/>
    <col min="4" max="4" width="7.44140625" customWidth="1"/>
    <col min="5" max="5" width="9.44140625" customWidth="1"/>
  </cols>
  <sheetData>
    <row r="1" spans="1:7" x14ac:dyDescent="0.3">
      <c r="A1" s="20"/>
      <c r="B1" s="20"/>
      <c r="C1" s="20"/>
      <c r="D1" s="20"/>
      <c r="E1" s="20"/>
    </row>
    <row r="2" spans="1:7" s="2" customFormat="1" ht="16.2" thickBot="1" x14ac:dyDescent="0.35">
      <c r="A2" s="93" t="s">
        <v>376</v>
      </c>
      <c r="B2" s="94"/>
      <c r="C2" s="95"/>
      <c r="D2" s="20"/>
      <c r="E2" s="20"/>
    </row>
    <row r="3" spans="1:7" s="2" customFormat="1" ht="16.2" thickBot="1" x14ac:dyDescent="0.35">
      <c r="A3" s="106" t="s">
        <v>372</v>
      </c>
      <c r="B3" s="107"/>
      <c r="C3" s="108"/>
      <c r="D3" s="20"/>
      <c r="E3" s="20"/>
    </row>
    <row r="4" spans="1:7" s="2" customFormat="1" x14ac:dyDescent="0.3">
      <c r="A4" s="110" t="s">
        <v>373</v>
      </c>
      <c r="B4" s="111"/>
      <c r="C4" s="112"/>
      <c r="D4" s="20"/>
      <c r="E4" s="20"/>
    </row>
    <row r="5" spans="1:7" s="2" customFormat="1" x14ac:dyDescent="0.3">
      <c r="A5" s="97"/>
      <c r="B5" s="113"/>
      <c r="C5" s="98"/>
      <c r="D5" s="20"/>
      <c r="E5" s="20"/>
    </row>
    <row r="6" spans="1:7" s="2" customFormat="1" ht="15" thickBot="1" x14ac:dyDescent="0.35">
      <c r="A6" s="99"/>
      <c r="B6" s="114"/>
      <c r="C6" s="100"/>
      <c r="D6" s="20"/>
      <c r="E6" s="20"/>
    </row>
    <row r="7" spans="1:7" s="2" customFormat="1" ht="15" thickBot="1" x14ac:dyDescent="0.35">
      <c r="A7" s="101"/>
      <c r="B7" s="102"/>
      <c r="C7" s="96"/>
      <c r="D7" s="20"/>
      <c r="E7" s="20"/>
    </row>
    <row r="8" spans="1:7" s="2" customFormat="1" ht="16.2" thickBot="1" x14ac:dyDescent="0.35">
      <c r="A8" s="103" t="s">
        <v>358</v>
      </c>
      <c r="B8" s="104"/>
      <c r="C8" s="96"/>
      <c r="D8" s="20"/>
      <c r="E8" s="20"/>
    </row>
    <row r="9" spans="1:7" s="2" customFormat="1" ht="15" thickBot="1" x14ac:dyDescent="0.35">
      <c r="A9" s="105" t="s">
        <v>359</v>
      </c>
      <c r="B9" s="96"/>
      <c r="C9" s="115"/>
      <c r="D9" s="20"/>
      <c r="E9" s="20"/>
    </row>
    <row r="10" spans="1:7" s="2" customFormat="1" ht="16.2" thickBot="1" x14ac:dyDescent="0.35">
      <c r="A10" s="105" t="s">
        <v>360</v>
      </c>
      <c r="B10" s="96"/>
      <c r="C10" s="109"/>
      <c r="D10" s="20"/>
      <c r="E10" s="20"/>
    </row>
    <row r="11" spans="1:7" s="2" customFormat="1" ht="16.2" thickBot="1" x14ac:dyDescent="0.35">
      <c r="A11" s="105" t="s">
        <v>0</v>
      </c>
      <c r="B11" s="96"/>
      <c r="C11" s="109"/>
      <c r="D11" s="20"/>
      <c r="E11" s="20"/>
    </row>
    <row r="12" spans="1:7" s="2" customFormat="1" ht="16.2" thickBot="1" x14ac:dyDescent="0.35">
      <c r="A12" s="105" t="s">
        <v>361</v>
      </c>
      <c r="B12" s="96"/>
      <c r="C12" s="109"/>
      <c r="D12" s="20"/>
      <c r="E12" s="20"/>
    </row>
    <row r="13" spans="1:7" x14ac:dyDescent="0.3">
      <c r="A13" s="20"/>
      <c r="B13" s="20"/>
      <c r="C13" s="20"/>
      <c r="D13" s="20"/>
      <c r="E13" s="20"/>
    </row>
    <row r="14" spans="1:7" x14ac:dyDescent="0.3">
      <c r="A14" s="19" t="s">
        <v>22</v>
      </c>
      <c r="B14" s="19" t="s">
        <v>10</v>
      </c>
      <c r="C14" s="19" t="s">
        <v>5</v>
      </c>
      <c r="D14" s="19" t="s">
        <v>200</v>
      </c>
      <c r="E14" s="19" t="s">
        <v>202</v>
      </c>
      <c r="F14" s="117"/>
      <c r="G14" s="118"/>
    </row>
    <row r="15" spans="1:7" x14ac:dyDescent="0.3">
      <c r="A15" s="19"/>
      <c r="B15" s="19"/>
      <c r="C15" s="19"/>
      <c r="D15" s="19"/>
      <c r="E15" s="19"/>
    </row>
    <row r="16" spans="1:7" x14ac:dyDescent="0.3">
      <c r="A16" s="19"/>
      <c r="B16" s="19"/>
      <c r="C16" s="19"/>
      <c r="D16" s="19"/>
      <c r="E16" s="19"/>
    </row>
    <row r="17" spans="1:5" x14ac:dyDescent="0.3">
      <c r="A17" s="19" t="s">
        <v>23</v>
      </c>
      <c r="B17" s="19"/>
      <c r="C17" s="19"/>
      <c r="D17" s="19"/>
      <c r="E17" s="19"/>
    </row>
    <row r="18" spans="1:5" x14ac:dyDescent="0.3">
      <c r="A18" s="19" t="s">
        <v>24</v>
      </c>
      <c r="B18" s="19"/>
      <c r="C18" s="19"/>
      <c r="D18" s="19"/>
      <c r="E18" s="19"/>
    </row>
    <row r="19" spans="1:5" x14ac:dyDescent="0.3">
      <c r="A19" s="19" t="s">
        <v>91</v>
      </c>
      <c r="B19" s="19" t="s">
        <v>16</v>
      </c>
      <c r="C19" s="19">
        <v>20</v>
      </c>
      <c r="D19" s="19"/>
      <c r="E19" s="19">
        <f>C19*D19</f>
        <v>0</v>
      </c>
    </row>
    <row r="20" spans="1:5" x14ac:dyDescent="0.3">
      <c r="A20" s="19" t="s">
        <v>92</v>
      </c>
      <c r="B20" s="19" t="s">
        <v>20</v>
      </c>
      <c r="C20" s="19">
        <v>10</v>
      </c>
      <c r="D20" s="19"/>
      <c r="E20" s="19">
        <f t="shared" ref="E20:E47" si="0">C20*D20</f>
        <v>0</v>
      </c>
    </row>
    <row r="21" spans="1:5" x14ac:dyDescent="0.3">
      <c r="A21" s="19" t="s">
        <v>93</v>
      </c>
      <c r="B21" s="19" t="s">
        <v>16</v>
      </c>
      <c r="C21" s="19">
        <v>327</v>
      </c>
      <c r="D21" s="19"/>
      <c r="E21" s="19">
        <f t="shared" si="0"/>
        <v>0</v>
      </c>
    </row>
    <row r="22" spans="1:5" x14ac:dyDescent="0.3">
      <c r="A22" s="19" t="s">
        <v>94</v>
      </c>
      <c r="B22" s="19" t="s">
        <v>20</v>
      </c>
      <c r="C22" s="19">
        <v>327</v>
      </c>
      <c r="D22" s="19"/>
      <c r="E22" s="19">
        <f t="shared" si="0"/>
        <v>0</v>
      </c>
    </row>
    <row r="23" spans="1:5" x14ac:dyDescent="0.3">
      <c r="A23" s="19" t="s">
        <v>95</v>
      </c>
      <c r="B23" s="19" t="s">
        <v>1</v>
      </c>
      <c r="C23" s="19">
        <v>40</v>
      </c>
      <c r="D23" s="19"/>
      <c r="E23" s="19">
        <f t="shared" si="0"/>
        <v>0</v>
      </c>
    </row>
    <row r="24" spans="1:5" x14ac:dyDescent="0.3">
      <c r="A24" s="19" t="s">
        <v>96</v>
      </c>
      <c r="B24" s="19" t="s">
        <v>1</v>
      </c>
      <c r="C24" s="19">
        <v>40</v>
      </c>
      <c r="D24" s="19"/>
      <c r="E24" s="19">
        <f t="shared" si="0"/>
        <v>0</v>
      </c>
    </row>
    <row r="25" spans="1:5" x14ac:dyDescent="0.3">
      <c r="A25" s="19" t="s">
        <v>97</v>
      </c>
      <c r="B25" s="19" t="s">
        <v>1</v>
      </c>
      <c r="C25" s="19">
        <v>420</v>
      </c>
      <c r="D25" s="19"/>
      <c r="E25" s="19">
        <f t="shared" si="0"/>
        <v>0</v>
      </c>
    </row>
    <row r="26" spans="1:5" x14ac:dyDescent="0.3">
      <c r="A26" s="19" t="s">
        <v>98</v>
      </c>
      <c r="B26" s="19" t="s">
        <v>1</v>
      </c>
      <c r="C26" s="19">
        <v>38</v>
      </c>
      <c r="D26" s="19"/>
      <c r="E26" s="19">
        <f t="shared" si="0"/>
        <v>0</v>
      </c>
    </row>
    <row r="27" spans="1:5" x14ac:dyDescent="0.3">
      <c r="A27" s="19" t="s">
        <v>99</v>
      </c>
      <c r="B27" s="19" t="s">
        <v>16</v>
      </c>
      <c r="C27" s="19">
        <v>62.5</v>
      </c>
      <c r="D27" s="19"/>
      <c r="E27" s="19">
        <f t="shared" si="0"/>
        <v>0</v>
      </c>
    </row>
    <row r="28" spans="1:5" x14ac:dyDescent="0.3">
      <c r="A28" s="19" t="s">
        <v>100</v>
      </c>
      <c r="B28" s="19" t="s">
        <v>20</v>
      </c>
      <c r="C28" s="19">
        <v>25</v>
      </c>
      <c r="D28" s="19"/>
      <c r="E28" s="19">
        <f t="shared" si="0"/>
        <v>0</v>
      </c>
    </row>
    <row r="29" spans="1:5" x14ac:dyDescent="0.3">
      <c r="A29" s="19" t="s">
        <v>101</v>
      </c>
      <c r="B29" s="19" t="s">
        <v>1</v>
      </c>
      <c r="C29" s="19">
        <v>10</v>
      </c>
      <c r="D29" s="19"/>
      <c r="E29" s="19">
        <f t="shared" si="0"/>
        <v>0</v>
      </c>
    </row>
    <row r="30" spans="1:5" x14ac:dyDescent="0.3">
      <c r="A30" s="19" t="s">
        <v>102</v>
      </c>
      <c r="B30" s="19" t="s">
        <v>1</v>
      </c>
      <c r="C30" s="19">
        <v>10</v>
      </c>
      <c r="D30" s="19"/>
      <c r="E30" s="19">
        <f t="shared" si="0"/>
        <v>0</v>
      </c>
    </row>
    <row r="31" spans="1:5" x14ac:dyDescent="0.3">
      <c r="A31" s="19" t="s">
        <v>99</v>
      </c>
      <c r="B31" s="19" t="s">
        <v>16</v>
      </c>
      <c r="C31" s="19">
        <v>446</v>
      </c>
      <c r="D31" s="19"/>
      <c r="E31" s="19">
        <f t="shared" si="0"/>
        <v>0</v>
      </c>
    </row>
    <row r="32" spans="1:5" x14ac:dyDescent="0.3">
      <c r="A32" s="19" t="s">
        <v>103</v>
      </c>
      <c r="B32" s="19" t="s">
        <v>20</v>
      </c>
      <c r="C32" s="19">
        <v>60</v>
      </c>
      <c r="D32" s="19"/>
      <c r="E32" s="19">
        <f t="shared" si="0"/>
        <v>0</v>
      </c>
    </row>
    <row r="33" spans="1:5" x14ac:dyDescent="0.3">
      <c r="A33" s="19" t="s">
        <v>104</v>
      </c>
      <c r="B33" s="19" t="s">
        <v>1</v>
      </c>
      <c r="C33" s="19">
        <v>162</v>
      </c>
      <c r="D33" s="19"/>
      <c r="E33" s="19">
        <f t="shared" si="0"/>
        <v>0</v>
      </c>
    </row>
    <row r="34" spans="1:5" x14ac:dyDescent="0.3">
      <c r="A34" s="19" t="s">
        <v>105</v>
      </c>
      <c r="B34" s="19" t="s">
        <v>1</v>
      </c>
      <c r="C34" s="19">
        <v>40</v>
      </c>
      <c r="D34" s="19"/>
      <c r="E34" s="19">
        <f t="shared" si="0"/>
        <v>0</v>
      </c>
    </row>
    <row r="35" spans="1:5" x14ac:dyDescent="0.3">
      <c r="A35" s="19" t="s">
        <v>101</v>
      </c>
      <c r="B35" s="19" t="s">
        <v>1</v>
      </c>
      <c r="C35" s="19">
        <v>10</v>
      </c>
      <c r="D35" s="19"/>
      <c r="E35" s="19">
        <f t="shared" si="0"/>
        <v>0</v>
      </c>
    </row>
    <row r="36" spans="1:5" x14ac:dyDescent="0.3">
      <c r="A36" s="19" t="s">
        <v>106</v>
      </c>
      <c r="B36" s="19" t="s">
        <v>1</v>
      </c>
      <c r="C36" s="19">
        <v>12</v>
      </c>
      <c r="D36" s="19"/>
      <c r="E36" s="19">
        <f t="shared" si="0"/>
        <v>0</v>
      </c>
    </row>
    <row r="37" spans="1:5" x14ac:dyDescent="0.3">
      <c r="A37" s="19" t="s">
        <v>102</v>
      </c>
      <c r="B37" s="19" t="s">
        <v>1</v>
      </c>
      <c r="C37" s="19">
        <v>238</v>
      </c>
      <c r="D37" s="19"/>
      <c r="E37" s="19">
        <f t="shared" si="0"/>
        <v>0</v>
      </c>
    </row>
    <row r="38" spans="1:5" x14ac:dyDescent="0.3">
      <c r="A38" s="19" t="s">
        <v>107</v>
      </c>
      <c r="B38" s="19" t="s">
        <v>1</v>
      </c>
      <c r="C38" s="19">
        <v>16</v>
      </c>
      <c r="D38" s="19"/>
      <c r="E38" s="19">
        <f t="shared" si="0"/>
        <v>0</v>
      </c>
    </row>
    <row r="39" spans="1:5" x14ac:dyDescent="0.3">
      <c r="A39" s="19" t="s">
        <v>108</v>
      </c>
      <c r="B39" s="19" t="s">
        <v>1</v>
      </c>
      <c r="C39" s="19">
        <v>15</v>
      </c>
      <c r="D39" s="19"/>
      <c r="E39" s="19">
        <f t="shared" si="0"/>
        <v>0</v>
      </c>
    </row>
    <row r="40" spans="1:5" x14ac:dyDescent="0.3">
      <c r="A40" s="19" t="s">
        <v>109</v>
      </c>
      <c r="B40" s="19" t="s">
        <v>1</v>
      </c>
      <c r="C40" s="19">
        <v>15</v>
      </c>
      <c r="D40" s="19"/>
      <c r="E40" s="19">
        <f t="shared" si="0"/>
        <v>0</v>
      </c>
    </row>
    <row r="41" spans="1:5" x14ac:dyDescent="0.3">
      <c r="A41" s="19" t="s">
        <v>110</v>
      </c>
      <c r="B41" s="19" t="s">
        <v>1</v>
      </c>
      <c r="C41" s="19">
        <v>30</v>
      </c>
      <c r="D41" s="19"/>
      <c r="E41" s="19">
        <f t="shared" si="0"/>
        <v>0</v>
      </c>
    </row>
    <row r="42" spans="1:5" x14ac:dyDescent="0.3">
      <c r="A42" s="19" t="s">
        <v>111</v>
      </c>
      <c r="B42" s="19" t="s">
        <v>1</v>
      </c>
      <c r="C42" s="19">
        <v>15</v>
      </c>
      <c r="D42" s="19"/>
      <c r="E42" s="19">
        <f t="shared" si="0"/>
        <v>0</v>
      </c>
    </row>
    <row r="43" spans="1:5" x14ac:dyDescent="0.3">
      <c r="A43" s="19" t="s">
        <v>112</v>
      </c>
      <c r="B43" s="19" t="s">
        <v>1</v>
      </c>
      <c r="C43" s="19">
        <v>15</v>
      </c>
      <c r="D43" s="19"/>
      <c r="E43" s="19">
        <f t="shared" si="0"/>
        <v>0</v>
      </c>
    </row>
    <row r="44" spans="1:5" x14ac:dyDescent="0.3">
      <c r="A44" s="19" t="s">
        <v>113</v>
      </c>
      <c r="B44" s="19" t="s">
        <v>114</v>
      </c>
      <c r="C44" s="19">
        <v>1</v>
      </c>
      <c r="D44" s="19"/>
      <c r="E44" s="19">
        <f t="shared" si="0"/>
        <v>0</v>
      </c>
    </row>
    <row r="45" spans="1:5" x14ac:dyDescent="0.3">
      <c r="A45" s="19"/>
      <c r="B45" s="19"/>
      <c r="C45" s="19"/>
      <c r="D45" s="19"/>
      <c r="E45" s="19">
        <f t="shared" si="0"/>
        <v>0</v>
      </c>
    </row>
    <row r="46" spans="1:5" x14ac:dyDescent="0.3">
      <c r="A46" s="19" t="s">
        <v>87</v>
      </c>
      <c r="B46" s="19"/>
      <c r="C46" s="19"/>
      <c r="D46" s="19"/>
      <c r="E46" s="19">
        <f t="shared" si="0"/>
        <v>0</v>
      </c>
    </row>
    <row r="47" spans="1:5" x14ac:dyDescent="0.3">
      <c r="A47" s="19" t="s">
        <v>115</v>
      </c>
      <c r="B47" s="19" t="s">
        <v>89</v>
      </c>
      <c r="C47" s="19">
        <v>18</v>
      </c>
      <c r="D47" s="19"/>
      <c r="E47" s="19">
        <f t="shared" si="0"/>
        <v>0</v>
      </c>
    </row>
    <row r="48" spans="1:5" x14ac:dyDescent="0.3">
      <c r="A48" s="19"/>
      <c r="B48" s="19"/>
      <c r="C48" s="19"/>
      <c r="D48" s="19"/>
      <c r="E48" s="19"/>
    </row>
    <row r="49" spans="1:6" x14ac:dyDescent="0.3">
      <c r="A49" s="19" t="s">
        <v>90</v>
      </c>
      <c r="B49" s="19"/>
      <c r="C49" s="19"/>
      <c r="D49" s="19"/>
      <c r="E49" s="21">
        <f>SUM(E19:E48)</f>
        <v>0</v>
      </c>
    </row>
    <row r="51" spans="1:6" x14ac:dyDescent="0.3">
      <c r="F51" s="7"/>
    </row>
  </sheetData>
  <mergeCells count="8">
    <mergeCell ref="A11:B11"/>
    <mergeCell ref="A12:B12"/>
    <mergeCell ref="A3:C3"/>
    <mergeCell ref="A4:C6"/>
    <mergeCell ref="A7:C7"/>
    <mergeCell ref="A8:C8"/>
    <mergeCell ref="A9:B9"/>
    <mergeCell ref="A10:B10"/>
  </mergeCells>
  <pageMargins left="0.7" right="0.7" top="0.78740157499999996" bottom="0.78740157499999996" header="0.3" footer="0.3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2" sqref="A2:C12"/>
    </sheetView>
  </sheetViews>
  <sheetFormatPr defaultRowHeight="14.4" x14ac:dyDescent="0.3"/>
  <cols>
    <col min="1" max="1" width="64.6640625" style="2" customWidth="1"/>
    <col min="2" max="2" width="20.44140625" customWidth="1"/>
    <col min="3" max="3" width="8.109375" customWidth="1"/>
  </cols>
  <sheetData>
    <row r="1" spans="1:5" s="2" customFormat="1" x14ac:dyDescent="0.3"/>
    <row r="2" spans="1:5" s="2" customFormat="1" ht="16.2" thickBot="1" x14ac:dyDescent="0.35">
      <c r="A2" s="93" t="s">
        <v>377</v>
      </c>
      <c r="B2" s="94"/>
      <c r="C2" s="95"/>
    </row>
    <row r="3" spans="1:5" s="2" customFormat="1" ht="16.2" thickBot="1" x14ac:dyDescent="0.35">
      <c r="A3" s="106" t="s">
        <v>372</v>
      </c>
      <c r="B3" s="107"/>
      <c r="C3" s="108"/>
    </row>
    <row r="4" spans="1:5" s="2" customFormat="1" x14ac:dyDescent="0.3">
      <c r="A4" s="110" t="s">
        <v>373</v>
      </c>
      <c r="B4" s="111"/>
      <c r="C4" s="112"/>
    </row>
    <row r="5" spans="1:5" s="2" customFormat="1" x14ac:dyDescent="0.3">
      <c r="A5" s="97"/>
      <c r="B5" s="113"/>
      <c r="C5" s="98"/>
    </row>
    <row r="6" spans="1:5" s="2" customFormat="1" ht="15" thickBot="1" x14ac:dyDescent="0.35">
      <c r="A6" s="99"/>
      <c r="B6" s="114"/>
      <c r="C6" s="100"/>
    </row>
    <row r="7" spans="1:5" s="2" customFormat="1" ht="15" thickBot="1" x14ac:dyDescent="0.35">
      <c r="A7" s="101"/>
      <c r="B7" s="102"/>
      <c r="C7" s="96"/>
    </row>
    <row r="8" spans="1:5" s="2" customFormat="1" ht="16.2" thickBot="1" x14ac:dyDescent="0.35">
      <c r="A8" s="103" t="s">
        <v>358</v>
      </c>
      <c r="B8" s="104"/>
      <c r="C8" s="96"/>
    </row>
    <row r="9" spans="1:5" s="2" customFormat="1" ht="15" thickBot="1" x14ac:dyDescent="0.35">
      <c r="A9" s="105" t="s">
        <v>359</v>
      </c>
      <c r="B9" s="96"/>
      <c r="C9" s="115"/>
    </row>
    <row r="10" spans="1:5" s="2" customFormat="1" ht="16.2" thickBot="1" x14ac:dyDescent="0.35">
      <c r="A10" s="105" t="s">
        <v>360</v>
      </c>
      <c r="B10" s="96"/>
      <c r="C10" s="109"/>
    </row>
    <row r="11" spans="1:5" s="2" customFormat="1" ht="16.2" thickBot="1" x14ac:dyDescent="0.35">
      <c r="A11" s="105" t="s">
        <v>0</v>
      </c>
      <c r="B11" s="96"/>
      <c r="C11" s="109"/>
    </row>
    <row r="12" spans="1:5" s="2" customFormat="1" ht="16.2" thickBot="1" x14ac:dyDescent="0.35">
      <c r="A12" s="105" t="s">
        <v>361</v>
      </c>
      <c r="B12" s="96"/>
      <c r="C12" s="109"/>
    </row>
    <row r="13" spans="1:5" s="2" customFormat="1" x14ac:dyDescent="0.3"/>
    <row r="15" spans="1:5" x14ac:dyDescent="0.3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</row>
    <row r="16" spans="1:5" x14ac:dyDescent="0.3">
      <c r="A16" s="3" t="s">
        <v>278</v>
      </c>
      <c r="B16" s="3" t="s">
        <v>2</v>
      </c>
      <c r="C16" s="3">
        <v>438</v>
      </c>
      <c r="D16" s="3"/>
      <c r="E16" s="4">
        <f>C16*D16</f>
        <v>0</v>
      </c>
    </row>
    <row r="17" spans="1:9" x14ac:dyDescent="0.3">
      <c r="A17" s="3" t="s">
        <v>279</v>
      </c>
      <c r="B17" s="3" t="s">
        <v>2</v>
      </c>
      <c r="C17" s="3">
        <v>90</v>
      </c>
      <c r="D17" s="3"/>
      <c r="E17" s="4">
        <f>C17*D17</f>
        <v>0</v>
      </c>
      <c r="I17" s="2"/>
    </row>
    <row r="18" spans="1:9" x14ac:dyDescent="0.3">
      <c r="A18" s="3"/>
      <c r="B18" s="3"/>
      <c r="C18" s="3"/>
      <c r="D18" s="3"/>
      <c r="E18" s="4"/>
    </row>
    <row r="19" spans="1:9" s="7" customFormat="1" x14ac:dyDescent="0.3">
      <c r="A19" s="5" t="s">
        <v>280</v>
      </c>
      <c r="B19" s="5"/>
      <c r="C19" s="5"/>
      <c r="D19" s="5"/>
      <c r="E19" s="6">
        <f>SUM(E16:E18)</f>
        <v>0</v>
      </c>
    </row>
  </sheetData>
  <mergeCells count="8">
    <mergeCell ref="A11:B11"/>
    <mergeCell ref="A12:B12"/>
    <mergeCell ref="A3:C3"/>
    <mergeCell ref="A4:C6"/>
    <mergeCell ref="A7:C7"/>
    <mergeCell ref="A8:C8"/>
    <mergeCell ref="A9:B9"/>
    <mergeCell ref="A10:B1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zoomScale="120" zoomScaleNormal="120" workbookViewId="0">
      <selection activeCell="C16" sqref="C16"/>
    </sheetView>
  </sheetViews>
  <sheetFormatPr defaultRowHeight="14.4" x14ac:dyDescent="0.3"/>
  <cols>
    <col min="1" max="1" width="4.109375" customWidth="1"/>
    <col min="2" max="2" width="5.33203125" customWidth="1"/>
    <col min="3" max="3" width="72.109375" customWidth="1"/>
    <col min="4" max="4" width="8.88671875" customWidth="1"/>
    <col min="5" max="5" width="9.6640625" customWidth="1"/>
  </cols>
  <sheetData>
    <row r="2" spans="1:5" s="2" customFormat="1" ht="16.2" thickBot="1" x14ac:dyDescent="0.35">
      <c r="C2" s="93" t="s">
        <v>379</v>
      </c>
      <c r="D2" s="94"/>
      <c r="E2" s="95"/>
    </row>
    <row r="3" spans="1:5" s="2" customFormat="1" ht="16.2" thickBot="1" x14ac:dyDescent="0.35">
      <c r="C3" s="106" t="s">
        <v>372</v>
      </c>
      <c r="D3" s="107"/>
      <c r="E3" s="108"/>
    </row>
    <row r="4" spans="1:5" s="2" customFormat="1" x14ac:dyDescent="0.3">
      <c r="C4" s="110" t="s">
        <v>373</v>
      </c>
      <c r="D4" s="111"/>
      <c r="E4" s="112"/>
    </row>
    <row r="5" spans="1:5" s="2" customFormat="1" x14ac:dyDescent="0.3">
      <c r="C5" s="97"/>
      <c r="D5" s="113"/>
      <c r="E5" s="98"/>
    </row>
    <row r="6" spans="1:5" s="2" customFormat="1" ht="15" thickBot="1" x14ac:dyDescent="0.35">
      <c r="C6" s="99"/>
      <c r="D6" s="114"/>
      <c r="E6" s="100"/>
    </row>
    <row r="7" spans="1:5" s="2" customFormat="1" ht="15" thickBot="1" x14ac:dyDescent="0.35">
      <c r="C7" s="101"/>
      <c r="D7" s="102"/>
      <c r="E7" s="96"/>
    </row>
    <row r="8" spans="1:5" s="2" customFormat="1" ht="16.2" thickBot="1" x14ac:dyDescent="0.35">
      <c r="C8" s="103" t="s">
        <v>358</v>
      </c>
      <c r="D8" s="104"/>
      <c r="E8" s="96"/>
    </row>
    <row r="9" spans="1:5" s="2" customFormat="1" ht="15" thickBot="1" x14ac:dyDescent="0.35">
      <c r="C9" s="105" t="s">
        <v>359</v>
      </c>
      <c r="D9" s="96"/>
      <c r="E9" s="115"/>
    </row>
    <row r="10" spans="1:5" s="2" customFormat="1" ht="16.2" thickBot="1" x14ac:dyDescent="0.35">
      <c r="C10" s="105" t="s">
        <v>360</v>
      </c>
      <c r="D10" s="96"/>
      <c r="E10" s="109"/>
    </row>
    <row r="11" spans="1:5" ht="16.2" thickBot="1" x14ac:dyDescent="0.35">
      <c r="C11" s="105" t="s">
        <v>0</v>
      </c>
      <c r="D11" s="96"/>
      <c r="E11" s="109"/>
    </row>
    <row r="12" spans="1:5" ht="16.2" thickBot="1" x14ac:dyDescent="0.35">
      <c r="C12" s="105" t="s">
        <v>361</v>
      </c>
      <c r="D12" s="96"/>
      <c r="E12" s="109"/>
    </row>
    <row r="14" spans="1:5" x14ac:dyDescent="0.3">
      <c r="B14" s="2"/>
    </row>
    <row r="16" spans="1:5" x14ac:dyDescent="0.3">
      <c r="A16" s="14" t="s">
        <v>5</v>
      </c>
      <c r="B16" s="14" t="s">
        <v>131</v>
      </c>
      <c r="C16" s="14" t="s">
        <v>118</v>
      </c>
      <c r="D16" s="14" t="s">
        <v>203</v>
      </c>
      <c r="E16" s="14" t="s">
        <v>202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4">
        <v>1</v>
      </c>
      <c r="B18" s="14" t="s">
        <v>119</v>
      </c>
      <c r="C18" s="14" t="s">
        <v>261</v>
      </c>
      <c r="D18" s="15"/>
      <c r="E18" s="18">
        <f>A18*D18</f>
        <v>0</v>
      </c>
    </row>
    <row r="19" spans="1:5" ht="18" customHeight="1" x14ac:dyDescent="0.3">
      <c r="A19" s="14">
        <v>1</v>
      </c>
      <c r="B19" s="14" t="s">
        <v>119</v>
      </c>
      <c r="C19" s="14" t="s">
        <v>263</v>
      </c>
      <c r="D19" s="16"/>
      <c r="E19" s="18">
        <f t="shared" ref="E19:E31" si="0">A19*D19</f>
        <v>0</v>
      </c>
    </row>
    <row r="20" spans="1:5" x14ac:dyDescent="0.3">
      <c r="A20" s="14">
        <v>1</v>
      </c>
      <c r="B20" s="14" t="s">
        <v>119</v>
      </c>
      <c r="C20" s="14" t="s">
        <v>262</v>
      </c>
      <c r="D20" s="16"/>
      <c r="E20" s="18">
        <f t="shared" si="0"/>
        <v>0</v>
      </c>
    </row>
    <row r="21" spans="1:5" x14ac:dyDescent="0.3">
      <c r="A21" s="14">
        <v>145</v>
      </c>
      <c r="B21" s="14" t="s">
        <v>16</v>
      </c>
      <c r="C21" s="14" t="s">
        <v>120</v>
      </c>
      <c r="D21" s="16"/>
      <c r="E21" s="18">
        <f t="shared" si="0"/>
        <v>0</v>
      </c>
    </row>
    <row r="22" spans="1:5" x14ac:dyDescent="0.3">
      <c r="A22" s="14">
        <v>2</v>
      </c>
      <c r="B22" s="14" t="s">
        <v>119</v>
      </c>
      <c r="C22" s="14" t="s">
        <v>265</v>
      </c>
      <c r="D22" s="16"/>
      <c r="E22" s="18">
        <f t="shared" si="0"/>
        <v>0</v>
      </c>
    </row>
    <row r="23" spans="1:5" x14ac:dyDescent="0.3">
      <c r="A23" s="14">
        <v>6</v>
      </c>
      <c r="B23" s="14" t="s">
        <v>119</v>
      </c>
      <c r="C23" s="14" t="s">
        <v>121</v>
      </c>
      <c r="D23" s="16"/>
      <c r="E23" s="18">
        <f t="shared" si="0"/>
        <v>0</v>
      </c>
    </row>
    <row r="24" spans="1:5" x14ac:dyDescent="0.3">
      <c r="A24" s="14">
        <v>1</v>
      </c>
      <c r="B24" s="14" t="s">
        <v>119</v>
      </c>
      <c r="C24" s="14" t="s">
        <v>264</v>
      </c>
      <c r="D24" s="15"/>
      <c r="E24" s="18">
        <f t="shared" si="0"/>
        <v>0</v>
      </c>
    </row>
    <row r="25" spans="1:5" x14ac:dyDescent="0.3">
      <c r="A25" s="14">
        <v>5</v>
      </c>
      <c r="B25" s="14" t="s">
        <v>16</v>
      </c>
      <c r="C25" s="14" t="s">
        <v>122</v>
      </c>
      <c r="D25" s="14"/>
      <c r="E25" s="18">
        <f t="shared" si="0"/>
        <v>0</v>
      </c>
    </row>
    <row r="26" spans="1:5" x14ac:dyDescent="0.3">
      <c r="A26" s="14">
        <v>5</v>
      </c>
      <c r="B26" s="14" t="s">
        <v>16</v>
      </c>
      <c r="C26" s="14" t="s">
        <v>123</v>
      </c>
      <c r="D26" s="14"/>
      <c r="E26" s="18">
        <f t="shared" si="0"/>
        <v>0</v>
      </c>
    </row>
    <row r="27" spans="1:5" x14ac:dyDescent="0.3">
      <c r="A27" s="14">
        <v>1</v>
      </c>
      <c r="B27" s="14" t="s">
        <v>119</v>
      </c>
      <c r="C27" s="14" t="s">
        <v>124</v>
      </c>
      <c r="D27" s="14"/>
      <c r="E27" s="18">
        <f t="shared" si="0"/>
        <v>0</v>
      </c>
    </row>
    <row r="28" spans="1:5" x14ac:dyDescent="0.3">
      <c r="A28" s="14">
        <v>1</v>
      </c>
      <c r="B28" s="14" t="s">
        <v>119</v>
      </c>
      <c r="C28" s="14" t="s">
        <v>125</v>
      </c>
      <c r="D28" s="14"/>
      <c r="E28" s="18">
        <f t="shared" si="0"/>
        <v>0</v>
      </c>
    </row>
    <row r="29" spans="1:5" x14ac:dyDescent="0.3">
      <c r="A29" s="14">
        <v>1</v>
      </c>
      <c r="B29" s="14" t="s">
        <v>119</v>
      </c>
      <c r="C29" s="14" t="s">
        <v>126</v>
      </c>
      <c r="D29" s="16"/>
      <c r="E29" s="18">
        <f t="shared" si="0"/>
        <v>0</v>
      </c>
    </row>
    <row r="30" spans="1:5" x14ac:dyDescent="0.3">
      <c r="A30" s="14">
        <v>1</v>
      </c>
      <c r="B30" s="14" t="s">
        <v>119</v>
      </c>
      <c r="C30" s="14" t="s">
        <v>266</v>
      </c>
      <c r="D30" s="25"/>
      <c r="E30" s="18">
        <f t="shared" si="0"/>
        <v>0</v>
      </c>
    </row>
    <row r="31" spans="1:5" x14ac:dyDescent="0.3">
      <c r="A31" s="14">
        <v>1</v>
      </c>
      <c r="B31" s="14" t="s">
        <v>119</v>
      </c>
      <c r="C31" s="14" t="s">
        <v>267</v>
      </c>
      <c r="D31" s="17"/>
      <c r="E31" s="18">
        <f t="shared" si="0"/>
        <v>0</v>
      </c>
    </row>
    <row r="32" spans="1:5" x14ac:dyDescent="0.3">
      <c r="A32" s="14"/>
      <c r="B32" s="14"/>
      <c r="C32" s="14"/>
      <c r="D32" s="14"/>
      <c r="E32" s="14"/>
    </row>
    <row r="33" spans="1:5" x14ac:dyDescent="0.3">
      <c r="A33" s="14"/>
      <c r="B33" s="14"/>
      <c r="C33" s="14" t="s">
        <v>127</v>
      </c>
      <c r="D33" s="14"/>
      <c r="E33" s="18">
        <f>SUM(E18:E32)</f>
        <v>0</v>
      </c>
    </row>
    <row r="34" spans="1:5" x14ac:dyDescent="0.3">
      <c r="A34" s="14"/>
      <c r="B34" s="14"/>
      <c r="C34" s="14" t="s">
        <v>128</v>
      </c>
      <c r="D34" s="14"/>
      <c r="E34" s="18">
        <v>0</v>
      </c>
    </row>
    <row r="35" spans="1:5" x14ac:dyDescent="0.3">
      <c r="A35" s="14"/>
      <c r="B35" s="14"/>
      <c r="C35" s="14" t="s">
        <v>129</v>
      </c>
      <c r="D35" s="14"/>
      <c r="E35" s="18">
        <v>0</v>
      </c>
    </row>
    <row r="36" spans="1:5" x14ac:dyDescent="0.3">
      <c r="A36" s="14"/>
      <c r="B36" s="14"/>
      <c r="C36" s="14" t="s">
        <v>130</v>
      </c>
      <c r="D36" s="14"/>
      <c r="E36" s="18">
        <f>E33+E34+E35</f>
        <v>0</v>
      </c>
    </row>
  </sheetData>
  <mergeCells count="8">
    <mergeCell ref="C11:D11"/>
    <mergeCell ref="C12:D12"/>
    <mergeCell ref="C3:E3"/>
    <mergeCell ref="C4:E6"/>
    <mergeCell ref="C7:E7"/>
    <mergeCell ref="C8:E8"/>
    <mergeCell ref="C9:D9"/>
    <mergeCell ref="C10:D10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zoomScale="115" zoomScaleNormal="115" workbookViewId="0">
      <selection activeCell="C2" sqref="C2:E12"/>
    </sheetView>
  </sheetViews>
  <sheetFormatPr defaultRowHeight="14.4" x14ac:dyDescent="0.3"/>
  <cols>
    <col min="1" max="1" width="7.88671875" customWidth="1"/>
    <col min="3" max="3" width="19.77734375" customWidth="1"/>
    <col min="4" max="4" width="46" customWidth="1"/>
    <col min="5" max="5" width="28.33203125" customWidth="1"/>
    <col min="7" max="7" width="13.44140625" customWidth="1"/>
    <col min="10" max="10" width="10.44140625" bestFit="1" customWidth="1"/>
    <col min="12" max="12" width="14.6640625" customWidth="1"/>
  </cols>
  <sheetData>
    <row r="2" spans="3:5" s="2" customFormat="1" ht="16.2" thickBot="1" x14ac:dyDescent="0.35">
      <c r="C2" s="93" t="s">
        <v>381</v>
      </c>
      <c r="D2" s="94"/>
      <c r="E2" s="95"/>
    </row>
    <row r="3" spans="3:5" s="2" customFormat="1" ht="16.2" customHeight="1" thickBot="1" x14ac:dyDescent="0.35">
      <c r="C3" s="106" t="s">
        <v>372</v>
      </c>
      <c r="D3" s="107"/>
      <c r="E3" s="108"/>
    </row>
    <row r="4" spans="3:5" s="2" customFormat="1" ht="14.4" customHeight="1" x14ac:dyDescent="0.3">
      <c r="C4" s="110" t="s">
        <v>373</v>
      </c>
      <c r="D4" s="111"/>
      <c r="E4" s="112"/>
    </row>
    <row r="5" spans="3:5" s="2" customFormat="1" ht="14.4" customHeight="1" x14ac:dyDescent="0.3">
      <c r="C5" s="97"/>
      <c r="D5" s="113"/>
      <c r="E5" s="98"/>
    </row>
    <row r="6" spans="3:5" s="2" customFormat="1" ht="15" customHeight="1" thickBot="1" x14ac:dyDescent="0.35">
      <c r="C6" s="99"/>
      <c r="D6" s="114"/>
      <c r="E6" s="100"/>
    </row>
    <row r="7" spans="3:5" s="2" customFormat="1" ht="15" thickBot="1" x14ac:dyDescent="0.35">
      <c r="C7" s="101"/>
      <c r="D7" s="102"/>
      <c r="E7" s="96"/>
    </row>
    <row r="8" spans="3:5" s="2" customFormat="1" ht="16.2" customHeight="1" thickBot="1" x14ac:dyDescent="0.35">
      <c r="C8" s="103" t="s">
        <v>358</v>
      </c>
      <c r="D8" s="104"/>
      <c r="E8" s="120"/>
    </row>
    <row r="9" spans="3:5" s="2" customFormat="1" ht="15" customHeight="1" thickBot="1" x14ac:dyDescent="0.35">
      <c r="C9" s="105" t="s">
        <v>359</v>
      </c>
      <c r="D9" s="119"/>
      <c r="E9" s="115"/>
    </row>
    <row r="10" spans="3:5" s="2" customFormat="1" ht="16.2" thickBot="1" x14ac:dyDescent="0.35">
      <c r="C10" s="105" t="s">
        <v>360</v>
      </c>
      <c r="D10" s="119"/>
      <c r="E10" s="109"/>
    </row>
    <row r="11" spans="3:5" ht="16.2" thickBot="1" x14ac:dyDescent="0.35">
      <c r="C11" s="105" t="s">
        <v>0</v>
      </c>
      <c r="D11" s="119"/>
      <c r="E11" s="109"/>
    </row>
    <row r="12" spans="3:5" ht="16.2" customHeight="1" thickBot="1" x14ac:dyDescent="0.35">
      <c r="C12" s="105" t="s">
        <v>361</v>
      </c>
      <c r="D12" s="119"/>
      <c r="E12" s="109"/>
    </row>
    <row r="14" spans="3:5" x14ac:dyDescent="0.3">
      <c r="C14" t="s">
        <v>132</v>
      </c>
      <c r="D14" s="11">
        <v>23000</v>
      </c>
      <c r="E14" t="s">
        <v>133</v>
      </c>
    </row>
    <row r="18" spans="1:12" x14ac:dyDescent="0.3">
      <c r="A18" s="3" t="s">
        <v>116</v>
      </c>
      <c r="B18" s="3" t="s">
        <v>117</v>
      </c>
      <c r="C18" s="3" t="s">
        <v>9</v>
      </c>
      <c r="D18" s="3"/>
      <c r="E18" s="3"/>
      <c r="F18" s="3" t="s">
        <v>134</v>
      </c>
      <c r="G18" s="3" t="s">
        <v>135</v>
      </c>
    </row>
    <row r="19" spans="1:12" x14ac:dyDescent="0.3">
      <c r="A19" s="22">
        <v>11</v>
      </c>
      <c r="B19" s="22" t="s">
        <v>1</v>
      </c>
      <c r="C19" s="3" t="s">
        <v>272</v>
      </c>
      <c r="D19" s="3"/>
      <c r="E19" s="3"/>
      <c r="F19" s="22"/>
      <c r="G19" s="23">
        <f t="shared" ref="G19:G24" si="0">A19*F19:F19</f>
        <v>0</v>
      </c>
    </row>
    <row r="20" spans="1:12" s="2" customFormat="1" x14ac:dyDescent="0.3">
      <c r="A20" s="22">
        <v>1</v>
      </c>
      <c r="B20" s="22" t="s">
        <v>21</v>
      </c>
      <c r="C20" s="34" t="s">
        <v>282</v>
      </c>
      <c r="D20" s="35"/>
      <c r="E20" s="36"/>
      <c r="F20" s="22"/>
      <c r="G20" s="23">
        <f t="shared" si="0"/>
        <v>0</v>
      </c>
      <c r="J20" s="26"/>
      <c r="L20" s="26"/>
    </row>
    <row r="21" spans="1:12" s="2" customFormat="1" x14ac:dyDescent="0.3">
      <c r="A21" s="22">
        <v>1</v>
      </c>
      <c r="B21" s="22" t="s">
        <v>21</v>
      </c>
      <c r="C21" s="34" t="s">
        <v>283</v>
      </c>
      <c r="D21" s="35"/>
      <c r="E21" s="36"/>
      <c r="F21" s="22"/>
      <c r="G21" s="23">
        <f t="shared" si="0"/>
        <v>0</v>
      </c>
    </row>
    <row r="22" spans="1:12" s="2" customFormat="1" x14ac:dyDescent="0.3">
      <c r="A22" s="22">
        <v>1</v>
      </c>
      <c r="B22" s="22" t="s">
        <v>1</v>
      </c>
      <c r="C22" s="34" t="s">
        <v>285</v>
      </c>
      <c r="D22" s="35"/>
      <c r="E22" s="36"/>
      <c r="F22" s="22"/>
      <c r="G22" s="23">
        <f t="shared" si="0"/>
        <v>0</v>
      </c>
    </row>
    <row r="23" spans="1:12" s="2" customFormat="1" x14ac:dyDescent="0.3">
      <c r="A23" s="22">
        <v>1</v>
      </c>
      <c r="B23" s="22" t="s">
        <v>21</v>
      </c>
      <c r="C23" s="34" t="s">
        <v>281</v>
      </c>
      <c r="D23" s="35"/>
      <c r="E23" s="36"/>
      <c r="F23" s="22"/>
      <c r="G23" s="23">
        <f t="shared" si="0"/>
        <v>0</v>
      </c>
    </row>
    <row r="24" spans="1:12" x14ac:dyDescent="0.3">
      <c r="A24" s="3">
        <v>1</v>
      </c>
      <c r="B24" s="3" t="s">
        <v>1</v>
      </c>
      <c r="C24" s="34" t="s">
        <v>284</v>
      </c>
      <c r="D24" s="35"/>
      <c r="E24" s="36"/>
      <c r="F24" s="3"/>
      <c r="G24" s="23">
        <f t="shared" si="0"/>
        <v>0</v>
      </c>
    </row>
    <row r="25" spans="1:12" x14ac:dyDescent="0.3">
      <c r="A25" s="3">
        <v>11</v>
      </c>
      <c r="B25" s="3" t="s">
        <v>1</v>
      </c>
      <c r="C25" s="34" t="s">
        <v>201</v>
      </c>
      <c r="D25" s="35"/>
      <c r="E25" s="36"/>
      <c r="F25" s="3"/>
      <c r="G25" s="3">
        <f>A25*F25</f>
        <v>0</v>
      </c>
    </row>
    <row r="26" spans="1:12" x14ac:dyDescent="0.3">
      <c r="A26" s="3"/>
      <c r="B26" s="3"/>
      <c r="C26" s="3"/>
      <c r="D26" s="3"/>
      <c r="E26" s="3"/>
      <c r="F26" s="3"/>
      <c r="G26" s="3"/>
    </row>
    <row r="27" spans="1:12" x14ac:dyDescent="0.3">
      <c r="A27" s="3"/>
      <c r="B27" s="3"/>
      <c r="C27" s="3" t="s">
        <v>136</v>
      </c>
      <c r="D27" s="3"/>
      <c r="E27" s="3"/>
      <c r="F27" s="3"/>
      <c r="G27" s="10">
        <f>SUM(G19:G26)</f>
        <v>0</v>
      </c>
    </row>
    <row r="28" spans="1:12" x14ac:dyDescent="0.3">
      <c r="A28" s="3"/>
      <c r="B28" s="3"/>
      <c r="C28" s="34" t="s">
        <v>286</v>
      </c>
      <c r="D28" s="35"/>
      <c r="E28" s="36"/>
      <c r="F28" s="3"/>
      <c r="G28" s="10">
        <v>0</v>
      </c>
    </row>
    <row r="29" spans="1:12" x14ac:dyDescent="0.3">
      <c r="A29" s="3"/>
      <c r="B29" s="3"/>
      <c r="C29" s="3" t="s">
        <v>137</v>
      </c>
      <c r="D29" s="3"/>
      <c r="E29" s="3"/>
      <c r="F29" s="3"/>
      <c r="G29" s="10">
        <f>G27+G28</f>
        <v>0</v>
      </c>
    </row>
    <row r="30" spans="1:12" x14ac:dyDescent="0.3">
      <c r="A30" s="3"/>
      <c r="B30" s="3"/>
      <c r="C30" s="3"/>
      <c r="D30" s="3"/>
      <c r="E30" s="3"/>
      <c r="F30" s="3"/>
      <c r="G30" s="3"/>
    </row>
    <row r="31" spans="1:12" x14ac:dyDescent="0.3">
      <c r="A31" s="33"/>
      <c r="B31" s="33"/>
      <c r="C31" s="33"/>
      <c r="D31" s="33"/>
      <c r="E31" s="33"/>
      <c r="F31" s="33"/>
    </row>
  </sheetData>
  <mergeCells count="16">
    <mergeCell ref="C10:D10"/>
    <mergeCell ref="C11:D11"/>
    <mergeCell ref="C12:D12"/>
    <mergeCell ref="C3:E3"/>
    <mergeCell ref="C4:E6"/>
    <mergeCell ref="C7:E7"/>
    <mergeCell ref="C8:E8"/>
    <mergeCell ref="C9:D9"/>
    <mergeCell ref="A31:F31"/>
    <mergeCell ref="C25:E25"/>
    <mergeCell ref="C20:E20"/>
    <mergeCell ref="C21:E21"/>
    <mergeCell ref="C23:E23"/>
    <mergeCell ref="C24:E24"/>
    <mergeCell ref="C22:E22"/>
    <mergeCell ref="C28:E28"/>
  </mergeCells>
  <pageMargins left="0.31496062992125984" right="0.11811023622047245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workbookViewId="0">
      <selection activeCell="A2" sqref="A2:C12"/>
    </sheetView>
  </sheetViews>
  <sheetFormatPr defaultRowHeight="14.4" x14ac:dyDescent="0.3"/>
  <cols>
    <col min="1" max="1" width="72.6640625" customWidth="1"/>
    <col min="2" max="2" width="24.5546875" customWidth="1"/>
    <col min="3" max="3" width="18.88671875" customWidth="1"/>
    <col min="5" max="5" width="13.33203125" customWidth="1"/>
  </cols>
  <sheetData>
    <row r="2" spans="1:5" s="2" customFormat="1" ht="16.2" thickBot="1" x14ac:dyDescent="0.35">
      <c r="A2" s="93" t="s">
        <v>383</v>
      </c>
      <c r="B2" s="94"/>
      <c r="C2" s="95"/>
    </row>
    <row r="3" spans="1:5" s="2" customFormat="1" ht="16.2" thickBot="1" x14ac:dyDescent="0.35">
      <c r="A3" s="106" t="s">
        <v>372</v>
      </c>
      <c r="B3" s="107"/>
      <c r="C3" s="108"/>
    </row>
    <row r="4" spans="1:5" s="2" customFormat="1" x14ac:dyDescent="0.3">
      <c r="A4" s="110" t="s">
        <v>373</v>
      </c>
      <c r="B4" s="111"/>
      <c r="C4" s="112"/>
    </row>
    <row r="5" spans="1:5" s="2" customFormat="1" x14ac:dyDescent="0.3">
      <c r="A5" s="97"/>
      <c r="B5" s="113"/>
      <c r="C5" s="98"/>
    </row>
    <row r="6" spans="1:5" s="2" customFormat="1" ht="15" thickBot="1" x14ac:dyDescent="0.35">
      <c r="A6" s="99"/>
      <c r="B6" s="114"/>
      <c r="C6" s="100"/>
    </row>
    <row r="7" spans="1:5" s="2" customFormat="1" ht="15" thickBot="1" x14ac:dyDescent="0.35">
      <c r="A7" s="101"/>
      <c r="B7" s="102"/>
      <c r="C7" s="96"/>
    </row>
    <row r="8" spans="1:5" s="2" customFormat="1" ht="16.2" thickBot="1" x14ac:dyDescent="0.35">
      <c r="A8" s="103" t="s">
        <v>358</v>
      </c>
      <c r="B8" s="104"/>
      <c r="C8" s="120"/>
    </row>
    <row r="9" spans="1:5" s="2" customFormat="1" ht="16.2" thickBot="1" x14ac:dyDescent="0.35">
      <c r="A9" s="105" t="s">
        <v>359</v>
      </c>
      <c r="B9" s="119"/>
      <c r="C9" s="115"/>
    </row>
    <row r="10" spans="1:5" s="2" customFormat="1" ht="16.2" thickBot="1" x14ac:dyDescent="0.35">
      <c r="A10" s="105" t="s">
        <v>360</v>
      </c>
      <c r="B10" s="119"/>
      <c r="C10" s="109"/>
    </row>
    <row r="11" spans="1:5" s="2" customFormat="1" ht="16.2" thickBot="1" x14ac:dyDescent="0.35">
      <c r="A11" s="105" t="s">
        <v>0</v>
      </c>
      <c r="B11" s="119"/>
      <c r="C11" s="109"/>
    </row>
    <row r="12" spans="1:5" s="2" customFormat="1" ht="16.2" thickBot="1" x14ac:dyDescent="0.35">
      <c r="A12" s="105" t="s">
        <v>361</v>
      </c>
      <c r="B12" s="119"/>
      <c r="C12" s="109"/>
    </row>
    <row r="15" spans="1:5" x14ac:dyDescent="0.3">
      <c r="A15" s="3" t="s">
        <v>138</v>
      </c>
      <c r="B15" s="3" t="s">
        <v>139</v>
      </c>
      <c r="C15" s="3" t="s">
        <v>140</v>
      </c>
      <c r="D15" s="3" t="s">
        <v>141</v>
      </c>
      <c r="E15" s="3" t="s">
        <v>142</v>
      </c>
    </row>
    <row r="16" spans="1:5" x14ac:dyDescent="0.3">
      <c r="A16" s="3"/>
      <c r="B16" s="3"/>
      <c r="C16" s="3"/>
      <c r="D16" s="3"/>
      <c r="E16" s="3"/>
    </row>
    <row r="17" spans="1:5" x14ac:dyDescent="0.3">
      <c r="A17" s="3" t="s">
        <v>143</v>
      </c>
      <c r="B17" s="3"/>
      <c r="C17" s="3"/>
      <c r="D17" s="3"/>
      <c r="E17" s="3"/>
    </row>
    <row r="18" spans="1:5" x14ac:dyDescent="0.3">
      <c r="A18" s="3" t="s">
        <v>144</v>
      </c>
      <c r="B18" s="3" t="s">
        <v>1</v>
      </c>
      <c r="C18" s="3">
        <v>24</v>
      </c>
      <c r="D18" s="5"/>
      <c r="E18" s="12">
        <f>C18*D18</f>
        <v>0</v>
      </c>
    </row>
    <row r="19" spans="1:5" x14ac:dyDescent="0.3">
      <c r="A19" s="3" t="s">
        <v>145</v>
      </c>
      <c r="B19" s="3" t="s">
        <v>1</v>
      </c>
      <c r="C19" s="3">
        <v>24</v>
      </c>
      <c r="D19" s="5"/>
      <c r="E19" s="12">
        <f t="shared" ref="E19:E84" si="0">C19*D19</f>
        <v>0</v>
      </c>
    </row>
    <row r="20" spans="1:5" x14ac:dyDescent="0.3">
      <c r="A20" s="3" t="s">
        <v>146</v>
      </c>
      <c r="B20" s="3" t="s">
        <v>1</v>
      </c>
      <c r="C20" s="3">
        <v>48</v>
      </c>
      <c r="D20" s="5"/>
      <c r="E20" s="12">
        <f t="shared" si="0"/>
        <v>0</v>
      </c>
    </row>
    <row r="21" spans="1:5" x14ac:dyDescent="0.3">
      <c r="A21" s="3" t="s">
        <v>147</v>
      </c>
      <c r="B21" s="3" t="s">
        <v>1</v>
      </c>
      <c r="C21" s="3">
        <v>96</v>
      </c>
      <c r="D21" s="3"/>
      <c r="E21" s="12">
        <f t="shared" si="0"/>
        <v>0</v>
      </c>
    </row>
    <row r="22" spans="1:5" x14ac:dyDescent="0.3">
      <c r="A22" s="3" t="s">
        <v>148</v>
      </c>
      <c r="B22" s="3" t="s">
        <v>1</v>
      </c>
      <c r="C22" s="3">
        <v>192</v>
      </c>
      <c r="D22" s="3"/>
      <c r="E22" s="12">
        <f t="shared" si="0"/>
        <v>0</v>
      </c>
    </row>
    <row r="23" spans="1:5" x14ac:dyDescent="0.3">
      <c r="A23" s="3" t="s">
        <v>149</v>
      </c>
      <c r="B23" s="3" t="s">
        <v>16</v>
      </c>
      <c r="C23" s="3">
        <v>120</v>
      </c>
      <c r="D23" s="3"/>
      <c r="E23" s="12">
        <f t="shared" si="0"/>
        <v>0</v>
      </c>
    </row>
    <row r="24" spans="1:5" x14ac:dyDescent="0.3">
      <c r="A24" s="3" t="s">
        <v>150</v>
      </c>
      <c r="B24" s="3" t="s">
        <v>1</v>
      </c>
      <c r="C24" s="3">
        <v>45</v>
      </c>
      <c r="D24" s="3"/>
      <c r="E24" s="12">
        <f t="shared" si="0"/>
        <v>0</v>
      </c>
    </row>
    <row r="25" spans="1:5" x14ac:dyDescent="0.3">
      <c r="A25" s="3" t="s">
        <v>151</v>
      </c>
      <c r="B25" s="3" t="s">
        <v>1</v>
      </c>
      <c r="C25" s="3">
        <v>180</v>
      </c>
      <c r="D25" s="3"/>
      <c r="E25" s="12">
        <f t="shared" si="0"/>
        <v>0</v>
      </c>
    </row>
    <row r="26" spans="1:5" x14ac:dyDescent="0.3">
      <c r="A26" s="3" t="s">
        <v>152</v>
      </c>
      <c r="B26" s="3" t="s">
        <v>1</v>
      </c>
      <c r="C26" s="3">
        <v>180</v>
      </c>
      <c r="D26" s="3"/>
      <c r="E26" s="12">
        <f t="shared" si="0"/>
        <v>0</v>
      </c>
    </row>
    <row r="27" spans="1:5" x14ac:dyDescent="0.3">
      <c r="A27" s="3" t="s">
        <v>153</v>
      </c>
      <c r="B27" s="3" t="s">
        <v>1</v>
      </c>
      <c r="C27" s="3">
        <v>180</v>
      </c>
      <c r="D27" s="3"/>
      <c r="E27" s="12">
        <f t="shared" si="0"/>
        <v>0</v>
      </c>
    </row>
    <row r="28" spans="1:5" x14ac:dyDescent="0.3">
      <c r="A28" s="3" t="s">
        <v>154</v>
      </c>
      <c r="B28" s="3" t="s">
        <v>1</v>
      </c>
      <c r="C28" s="3">
        <v>2</v>
      </c>
      <c r="D28" s="3"/>
      <c r="E28" s="12">
        <f t="shared" si="0"/>
        <v>0</v>
      </c>
    </row>
    <row r="29" spans="1:5" x14ac:dyDescent="0.3">
      <c r="A29" s="3" t="s">
        <v>155</v>
      </c>
      <c r="B29" s="3" t="s">
        <v>1</v>
      </c>
      <c r="C29" s="3">
        <v>24</v>
      </c>
      <c r="D29" s="3"/>
      <c r="E29" s="12">
        <f t="shared" si="0"/>
        <v>0</v>
      </c>
    </row>
    <row r="30" spans="1:5" x14ac:dyDescent="0.3">
      <c r="A30" s="3"/>
      <c r="B30" s="3"/>
      <c r="C30" s="3"/>
      <c r="D30" s="3"/>
      <c r="E30" s="12"/>
    </row>
    <row r="31" spans="1:5" x14ac:dyDescent="0.3">
      <c r="A31" s="3" t="s">
        <v>156</v>
      </c>
      <c r="B31" s="3"/>
      <c r="C31" s="3"/>
      <c r="D31" s="3"/>
      <c r="E31" s="12"/>
    </row>
    <row r="32" spans="1:5" x14ac:dyDescent="0.3">
      <c r="A32" s="3" t="s">
        <v>157</v>
      </c>
      <c r="B32" s="3" t="s">
        <v>1</v>
      </c>
      <c r="C32" s="3">
        <v>45</v>
      </c>
      <c r="D32" s="3"/>
      <c r="E32" s="12">
        <f t="shared" si="0"/>
        <v>0</v>
      </c>
    </row>
    <row r="33" spans="1:5" x14ac:dyDescent="0.3">
      <c r="A33" s="3" t="s">
        <v>158</v>
      </c>
      <c r="B33" s="3" t="s">
        <v>16</v>
      </c>
      <c r="C33" s="3">
        <v>60</v>
      </c>
      <c r="D33" s="3"/>
      <c r="E33" s="12">
        <f t="shared" si="0"/>
        <v>0</v>
      </c>
    </row>
    <row r="34" spans="1:5" x14ac:dyDescent="0.3">
      <c r="A34" s="3" t="s">
        <v>159</v>
      </c>
      <c r="B34" s="3" t="s">
        <v>1</v>
      </c>
      <c r="C34" s="3">
        <v>12</v>
      </c>
      <c r="D34" s="3"/>
      <c r="E34" s="12">
        <f t="shared" si="0"/>
        <v>0</v>
      </c>
    </row>
    <row r="35" spans="1:5" x14ac:dyDescent="0.3">
      <c r="A35" s="3" t="s">
        <v>160</v>
      </c>
      <c r="B35" s="3" t="s">
        <v>1</v>
      </c>
      <c r="C35" s="3">
        <v>90</v>
      </c>
      <c r="D35" s="3"/>
      <c r="E35" s="12">
        <f t="shared" si="0"/>
        <v>0</v>
      </c>
    </row>
    <row r="36" spans="1:5" x14ac:dyDescent="0.3">
      <c r="A36" s="3" t="s">
        <v>161</v>
      </c>
      <c r="B36" s="3" t="s">
        <v>1</v>
      </c>
      <c r="C36" s="3">
        <v>180</v>
      </c>
      <c r="D36" s="3"/>
      <c r="E36" s="12">
        <f t="shared" si="0"/>
        <v>0</v>
      </c>
    </row>
    <row r="37" spans="1:5" x14ac:dyDescent="0.3">
      <c r="A37" s="3" t="s">
        <v>162</v>
      </c>
      <c r="B37" s="3" t="s">
        <v>1</v>
      </c>
      <c r="C37" s="3">
        <v>2</v>
      </c>
      <c r="D37" s="3"/>
      <c r="E37" s="12">
        <f t="shared" si="0"/>
        <v>0</v>
      </c>
    </row>
    <row r="38" spans="1:5" x14ac:dyDescent="0.3">
      <c r="A38" s="3"/>
      <c r="B38" s="3"/>
      <c r="C38" s="3"/>
      <c r="D38" s="3"/>
      <c r="E38" s="12"/>
    </row>
    <row r="39" spans="1:5" x14ac:dyDescent="0.3">
      <c r="A39" s="3" t="s">
        <v>163</v>
      </c>
      <c r="B39" s="3"/>
      <c r="C39" s="3"/>
      <c r="D39" s="3"/>
      <c r="E39" s="12"/>
    </row>
    <row r="40" spans="1:5" x14ac:dyDescent="0.3">
      <c r="A40" s="3"/>
      <c r="B40" s="3"/>
      <c r="C40" s="3"/>
      <c r="D40" s="5"/>
      <c r="E40" s="12"/>
    </row>
    <row r="41" spans="1:5" x14ac:dyDescent="0.3">
      <c r="A41" s="3" t="s">
        <v>164</v>
      </c>
      <c r="B41" s="3" t="s">
        <v>1</v>
      </c>
      <c r="C41" s="3">
        <v>16</v>
      </c>
      <c r="D41" s="5"/>
      <c r="E41" s="12">
        <f t="shared" si="0"/>
        <v>0</v>
      </c>
    </row>
    <row r="42" spans="1:5" x14ac:dyDescent="0.3">
      <c r="A42" s="3" t="s">
        <v>165</v>
      </c>
      <c r="B42" s="3" t="s">
        <v>1</v>
      </c>
      <c r="C42" s="3">
        <v>16</v>
      </c>
      <c r="D42" s="5"/>
      <c r="E42" s="12">
        <f t="shared" si="0"/>
        <v>0</v>
      </c>
    </row>
    <row r="43" spans="1:5" x14ac:dyDescent="0.3">
      <c r="A43" s="3" t="s">
        <v>146</v>
      </c>
      <c r="B43" s="3" t="s">
        <v>1</v>
      </c>
      <c r="C43" s="3">
        <v>32</v>
      </c>
      <c r="D43" s="5"/>
      <c r="E43" s="12">
        <f t="shared" si="0"/>
        <v>0</v>
      </c>
    </row>
    <row r="44" spans="1:5" x14ac:dyDescent="0.3">
      <c r="A44" s="3" t="s">
        <v>147</v>
      </c>
      <c r="B44" s="3" t="s">
        <v>1</v>
      </c>
      <c r="C44" s="3">
        <v>64</v>
      </c>
      <c r="D44" s="3"/>
      <c r="E44" s="12">
        <f t="shared" si="0"/>
        <v>0</v>
      </c>
    </row>
    <row r="45" spans="1:5" x14ac:dyDescent="0.3">
      <c r="A45" s="3" t="s">
        <v>148</v>
      </c>
      <c r="B45" s="3" t="s">
        <v>1</v>
      </c>
      <c r="C45" s="3">
        <v>128</v>
      </c>
      <c r="D45" s="3"/>
      <c r="E45" s="12">
        <f t="shared" si="0"/>
        <v>0</v>
      </c>
    </row>
    <row r="46" spans="1:5" x14ac:dyDescent="0.3">
      <c r="A46" s="3" t="s">
        <v>166</v>
      </c>
      <c r="B46" s="3" t="s">
        <v>16</v>
      </c>
      <c r="C46" s="3">
        <v>84</v>
      </c>
      <c r="D46" s="3"/>
      <c r="E46" s="12">
        <f t="shared" si="0"/>
        <v>0</v>
      </c>
    </row>
    <row r="47" spans="1:5" x14ac:dyDescent="0.3">
      <c r="A47" s="3" t="s">
        <v>167</v>
      </c>
      <c r="B47" s="3" t="s">
        <v>1</v>
      </c>
      <c r="C47" s="3">
        <v>60</v>
      </c>
      <c r="D47" s="3"/>
      <c r="E47" s="12">
        <f t="shared" si="0"/>
        <v>0</v>
      </c>
    </row>
    <row r="48" spans="1:5" x14ac:dyDescent="0.3">
      <c r="A48" s="3" t="s">
        <v>168</v>
      </c>
      <c r="B48" s="3" t="s">
        <v>1</v>
      </c>
      <c r="C48" s="3">
        <v>240</v>
      </c>
      <c r="D48" s="3"/>
      <c r="E48" s="12">
        <f t="shared" si="0"/>
        <v>0</v>
      </c>
    </row>
    <row r="49" spans="1:5" x14ac:dyDescent="0.3">
      <c r="A49" s="3" t="s">
        <v>169</v>
      </c>
      <c r="B49" s="3" t="s">
        <v>1</v>
      </c>
      <c r="C49" s="3">
        <v>240</v>
      </c>
      <c r="D49" s="3"/>
      <c r="E49" s="12">
        <f t="shared" si="0"/>
        <v>0</v>
      </c>
    </row>
    <row r="50" spans="1:5" x14ac:dyDescent="0.3">
      <c r="A50" s="3" t="s">
        <v>153</v>
      </c>
      <c r="B50" s="3" t="s">
        <v>1</v>
      </c>
      <c r="C50" s="3">
        <v>240</v>
      </c>
      <c r="D50" s="3"/>
      <c r="E50" s="12">
        <f t="shared" si="0"/>
        <v>0</v>
      </c>
    </row>
    <row r="51" spans="1:5" x14ac:dyDescent="0.3">
      <c r="A51" s="3" t="s">
        <v>154</v>
      </c>
      <c r="B51" s="3" t="s">
        <v>1</v>
      </c>
      <c r="C51" s="3">
        <v>8</v>
      </c>
      <c r="D51" s="3"/>
      <c r="E51" s="12">
        <f t="shared" si="0"/>
        <v>0</v>
      </c>
    </row>
    <row r="52" spans="1:5" x14ac:dyDescent="0.3">
      <c r="A52" s="3" t="s">
        <v>170</v>
      </c>
      <c r="B52" s="3" t="s">
        <v>1</v>
      </c>
      <c r="C52" s="3">
        <v>18</v>
      </c>
      <c r="D52" s="3"/>
      <c r="E52" s="12">
        <f t="shared" si="0"/>
        <v>0</v>
      </c>
    </row>
    <row r="53" spans="1:5" x14ac:dyDescent="0.3">
      <c r="A53" s="3" t="s">
        <v>171</v>
      </c>
      <c r="B53" s="3" t="s">
        <v>1</v>
      </c>
      <c r="C53" s="3">
        <v>8</v>
      </c>
      <c r="D53" s="3"/>
      <c r="E53" s="12">
        <f t="shared" si="0"/>
        <v>0</v>
      </c>
    </row>
    <row r="54" spans="1:5" x14ac:dyDescent="0.3">
      <c r="A54" s="3" t="s">
        <v>172</v>
      </c>
      <c r="B54" s="3" t="s">
        <v>1</v>
      </c>
      <c r="C54" s="3">
        <v>4</v>
      </c>
      <c r="D54" s="3"/>
      <c r="E54" s="12">
        <f t="shared" si="0"/>
        <v>0</v>
      </c>
    </row>
    <row r="55" spans="1:5" x14ac:dyDescent="0.3">
      <c r="A55" s="3" t="s">
        <v>173</v>
      </c>
      <c r="B55" s="3" t="s">
        <v>1</v>
      </c>
      <c r="C55" s="3">
        <v>1.88</v>
      </c>
      <c r="D55" s="3"/>
      <c r="E55" s="12">
        <f t="shared" si="0"/>
        <v>0</v>
      </c>
    </row>
    <row r="56" spans="1:5" x14ac:dyDescent="0.3">
      <c r="A56" s="3"/>
      <c r="B56" s="3"/>
      <c r="C56" s="3"/>
      <c r="D56" s="3"/>
      <c r="E56" s="12"/>
    </row>
    <row r="57" spans="1:5" x14ac:dyDescent="0.3">
      <c r="A57" s="3" t="s">
        <v>156</v>
      </c>
      <c r="B57" s="3"/>
      <c r="C57" s="3"/>
      <c r="D57" s="3"/>
      <c r="E57" s="12"/>
    </row>
    <row r="58" spans="1:5" x14ac:dyDescent="0.3">
      <c r="A58" s="3" t="s">
        <v>157</v>
      </c>
      <c r="B58" s="3" t="s">
        <v>1</v>
      </c>
      <c r="C58" s="3">
        <v>60</v>
      </c>
      <c r="D58" s="3"/>
      <c r="E58" s="12">
        <f t="shared" si="0"/>
        <v>0</v>
      </c>
    </row>
    <row r="59" spans="1:5" x14ac:dyDescent="0.3">
      <c r="A59" s="3" t="s">
        <v>147</v>
      </c>
      <c r="B59" s="3" t="s">
        <v>1</v>
      </c>
      <c r="C59" s="3">
        <v>120</v>
      </c>
      <c r="D59" s="3"/>
      <c r="E59" s="12">
        <f t="shared" si="0"/>
        <v>0</v>
      </c>
    </row>
    <row r="60" spans="1:5" x14ac:dyDescent="0.3">
      <c r="A60" s="3" t="s">
        <v>174</v>
      </c>
      <c r="B60" s="3" t="s">
        <v>1</v>
      </c>
      <c r="C60" s="3">
        <v>240</v>
      </c>
      <c r="D60" s="3"/>
      <c r="E60" s="12">
        <f t="shared" si="0"/>
        <v>0</v>
      </c>
    </row>
    <row r="61" spans="1:5" x14ac:dyDescent="0.3">
      <c r="A61" s="3" t="s">
        <v>159</v>
      </c>
      <c r="B61" s="3" t="s">
        <v>1</v>
      </c>
      <c r="C61" s="3">
        <v>18</v>
      </c>
      <c r="D61" s="3"/>
      <c r="E61" s="12">
        <f t="shared" si="0"/>
        <v>0</v>
      </c>
    </row>
    <row r="62" spans="1:5" x14ac:dyDescent="0.3">
      <c r="A62" s="3" t="s">
        <v>162</v>
      </c>
      <c r="B62" s="3" t="s">
        <v>1</v>
      </c>
      <c r="C62" s="3">
        <v>8</v>
      </c>
      <c r="D62" s="3"/>
      <c r="E62" s="12">
        <f t="shared" si="0"/>
        <v>0</v>
      </c>
    </row>
    <row r="63" spans="1:5" x14ac:dyDescent="0.3">
      <c r="A63" s="3" t="s">
        <v>158</v>
      </c>
      <c r="B63" s="3" t="s">
        <v>16</v>
      </c>
      <c r="C63" s="3">
        <v>84</v>
      </c>
      <c r="D63" s="3"/>
      <c r="E63" s="12">
        <f t="shared" si="0"/>
        <v>0</v>
      </c>
    </row>
    <row r="64" spans="1:5" x14ac:dyDescent="0.3">
      <c r="A64" s="3"/>
      <c r="B64" s="3"/>
      <c r="C64" s="3"/>
      <c r="D64" s="3"/>
      <c r="E64" s="12"/>
    </row>
    <row r="65" spans="1:5" x14ac:dyDescent="0.3">
      <c r="A65" s="3" t="s">
        <v>175</v>
      </c>
      <c r="B65" s="3"/>
      <c r="C65" s="3"/>
      <c r="D65" s="3"/>
      <c r="E65" s="12"/>
    </row>
    <row r="66" spans="1:5" x14ac:dyDescent="0.3">
      <c r="A66" s="3"/>
      <c r="B66" s="3"/>
      <c r="C66" s="3"/>
      <c r="D66" s="3"/>
      <c r="E66" s="12"/>
    </row>
    <row r="67" spans="1:5" x14ac:dyDescent="0.3">
      <c r="A67" s="3" t="s">
        <v>176</v>
      </c>
      <c r="B67" s="3"/>
      <c r="C67" s="3"/>
      <c r="D67" s="3"/>
      <c r="E67" s="12"/>
    </row>
    <row r="68" spans="1:5" x14ac:dyDescent="0.3">
      <c r="A68" s="3" t="s">
        <v>177</v>
      </c>
      <c r="B68" s="3" t="s">
        <v>1</v>
      </c>
      <c r="C68" s="3">
        <v>2</v>
      </c>
      <c r="D68" s="3"/>
      <c r="E68" s="12">
        <f t="shared" si="0"/>
        <v>0</v>
      </c>
    </row>
    <row r="69" spans="1:5" x14ac:dyDescent="0.3">
      <c r="A69" s="3" t="s">
        <v>178</v>
      </c>
      <c r="B69" s="3" t="s">
        <v>1</v>
      </c>
      <c r="C69" s="3">
        <v>22</v>
      </c>
      <c r="D69" s="3"/>
      <c r="E69" s="12">
        <f t="shared" si="0"/>
        <v>0</v>
      </c>
    </row>
    <row r="70" spans="1:5" x14ac:dyDescent="0.3">
      <c r="A70" s="3" t="s">
        <v>179</v>
      </c>
      <c r="B70" s="3" t="s">
        <v>1</v>
      </c>
      <c r="C70" s="3">
        <v>24</v>
      </c>
      <c r="D70" s="5"/>
      <c r="E70" s="12">
        <f t="shared" si="0"/>
        <v>0</v>
      </c>
    </row>
    <row r="71" spans="1:5" x14ac:dyDescent="0.3">
      <c r="A71" s="3" t="s">
        <v>180</v>
      </c>
      <c r="B71" s="3" t="s">
        <v>1</v>
      </c>
      <c r="C71" s="3">
        <v>48</v>
      </c>
      <c r="D71" s="3"/>
      <c r="E71" s="12">
        <f t="shared" si="0"/>
        <v>0</v>
      </c>
    </row>
    <row r="72" spans="1:5" x14ac:dyDescent="0.3">
      <c r="A72" s="3" t="s">
        <v>181</v>
      </c>
      <c r="B72" s="3" t="s">
        <v>1</v>
      </c>
      <c r="C72" s="3">
        <v>96</v>
      </c>
      <c r="D72" s="3"/>
      <c r="E72" s="12">
        <f t="shared" si="0"/>
        <v>0</v>
      </c>
    </row>
    <row r="73" spans="1:5" x14ac:dyDescent="0.3">
      <c r="A73" s="3" t="s">
        <v>182</v>
      </c>
      <c r="B73" s="3" t="s">
        <v>16</v>
      </c>
      <c r="C73" s="3">
        <v>7.2</v>
      </c>
      <c r="D73" s="3"/>
      <c r="E73" s="12">
        <f t="shared" si="0"/>
        <v>0</v>
      </c>
    </row>
    <row r="74" spans="1:5" x14ac:dyDescent="0.3">
      <c r="A74" s="3" t="s">
        <v>183</v>
      </c>
      <c r="B74" s="3" t="s">
        <v>1</v>
      </c>
      <c r="C74" s="3">
        <v>24</v>
      </c>
      <c r="D74" s="3"/>
      <c r="E74" s="12">
        <f t="shared" si="0"/>
        <v>0</v>
      </c>
    </row>
    <row r="75" spans="1:5" x14ac:dyDescent="0.3">
      <c r="A75" s="3" t="s">
        <v>184</v>
      </c>
      <c r="B75" s="3" t="s">
        <v>1</v>
      </c>
      <c r="C75" s="3">
        <v>48</v>
      </c>
      <c r="D75" s="3"/>
      <c r="E75" s="12">
        <f t="shared" si="0"/>
        <v>0</v>
      </c>
    </row>
    <row r="76" spans="1:5" x14ac:dyDescent="0.3">
      <c r="A76" s="3" t="s">
        <v>148</v>
      </c>
      <c r="B76" s="3" t="s">
        <v>1</v>
      </c>
      <c r="C76" s="3">
        <v>96</v>
      </c>
      <c r="D76" s="3"/>
      <c r="E76" s="12">
        <f t="shared" si="0"/>
        <v>0</v>
      </c>
    </row>
    <row r="77" spans="1:5" x14ac:dyDescent="0.3">
      <c r="A77" s="3" t="s">
        <v>185</v>
      </c>
      <c r="B77" s="3" t="s">
        <v>16</v>
      </c>
      <c r="C77" s="3">
        <v>22</v>
      </c>
      <c r="D77" s="3"/>
      <c r="E77" s="12">
        <f t="shared" si="0"/>
        <v>0</v>
      </c>
    </row>
    <row r="78" spans="1:5" x14ac:dyDescent="0.3">
      <c r="A78" s="3" t="s">
        <v>186</v>
      </c>
      <c r="B78" s="3" t="s">
        <v>16</v>
      </c>
      <c r="C78" s="3">
        <v>22</v>
      </c>
      <c r="D78" s="3"/>
      <c r="E78" s="12">
        <f t="shared" si="0"/>
        <v>0</v>
      </c>
    </row>
    <row r="79" spans="1:5" x14ac:dyDescent="0.3">
      <c r="A79" s="3" t="s">
        <v>187</v>
      </c>
      <c r="B79" s="3" t="s">
        <v>1</v>
      </c>
      <c r="C79" s="3">
        <v>4</v>
      </c>
      <c r="D79" s="3"/>
      <c r="E79" s="12">
        <f t="shared" si="0"/>
        <v>0</v>
      </c>
    </row>
    <row r="80" spans="1:5" x14ac:dyDescent="0.3">
      <c r="A80" s="3" t="s">
        <v>183</v>
      </c>
      <c r="B80" s="3" t="s">
        <v>1</v>
      </c>
      <c r="C80" s="3">
        <v>24</v>
      </c>
      <c r="D80" s="3"/>
      <c r="E80" s="12">
        <f t="shared" si="0"/>
        <v>0</v>
      </c>
    </row>
    <row r="81" spans="1:5" x14ac:dyDescent="0.3">
      <c r="A81" s="3" t="s">
        <v>184</v>
      </c>
      <c r="B81" s="3" t="s">
        <v>1</v>
      </c>
      <c r="C81" s="3">
        <v>48</v>
      </c>
      <c r="D81" s="3"/>
      <c r="E81" s="12">
        <f t="shared" si="0"/>
        <v>0</v>
      </c>
    </row>
    <row r="82" spans="1:5" x14ac:dyDescent="0.3">
      <c r="A82" s="3" t="s">
        <v>148</v>
      </c>
      <c r="B82" s="3" t="s">
        <v>1</v>
      </c>
      <c r="C82" s="3">
        <v>96</v>
      </c>
      <c r="D82" s="3"/>
      <c r="E82" s="12">
        <f t="shared" si="0"/>
        <v>0</v>
      </c>
    </row>
    <row r="83" spans="1:5" s="2" customFormat="1" x14ac:dyDescent="0.3">
      <c r="A83" s="3" t="s">
        <v>332</v>
      </c>
      <c r="B83" s="3" t="s">
        <v>1</v>
      </c>
      <c r="C83" s="3">
        <v>9</v>
      </c>
      <c r="D83" s="3"/>
      <c r="E83" s="12">
        <f t="shared" si="0"/>
        <v>0</v>
      </c>
    </row>
    <row r="84" spans="1:5" s="2" customFormat="1" x14ac:dyDescent="0.3">
      <c r="A84" s="3" t="s">
        <v>155</v>
      </c>
      <c r="B84" s="3" t="s">
        <v>1</v>
      </c>
      <c r="C84" s="3">
        <v>9</v>
      </c>
      <c r="D84" s="3"/>
      <c r="E84" s="12">
        <f t="shared" si="0"/>
        <v>0</v>
      </c>
    </row>
    <row r="85" spans="1:5" x14ac:dyDescent="0.3">
      <c r="A85" s="3"/>
      <c r="B85" s="3"/>
      <c r="C85" s="3"/>
      <c r="D85" s="3"/>
      <c r="E85" s="12"/>
    </row>
    <row r="86" spans="1:5" x14ac:dyDescent="0.3">
      <c r="A86" s="3" t="s">
        <v>336</v>
      </c>
      <c r="B86" s="3" t="s">
        <v>1</v>
      </c>
      <c r="C86" s="3">
        <v>6</v>
      </c>
      <c r="D86" s="3"/>
      <c r="E86" s="12">
        <f t="shared" ref="E86:E93" si="1">C86*D86</f>
        <v>0</v>
      </c>
    </row>
    <row r="87" spans="1:5" x14ac:dyDescent="0.3">
      <c r="A87" s="3" t="s">
        <v>188</v>
      </c>
      <c r="B87" s="3" t="s">
        <v>1</v>
      </c>
      <c r="C87" s="3">
        <v>4</v>
      </c>
      <c r="D87" s="3"/>
      <c r="E87" s="12">
        <f t="shared" si="1"/>
        <v>0</v>
      </c>
    </row>
    <row r="88" spans="1:5" x14ac:dyDescent="0.3">
      <c r="A88" s="3" t="s">
        <v>189</v>
      </c>
      <c r="B88" s="3" t="s">
        <v>1</v>
      </c>
      <c r="C88" s="3">
        <v>2</v>
      </c>
      <c r="D88" s="3"/>
      <c r="E88" s="12">
        <f t="shared" si="1"/>
        <v>0</v>
      </c>
    </row>
    <row r="89" spans="1:5" x14ac:dyDescent="0.3">
      <c r="A89" s="3" t="s">
        <v>190</v>
      </c>
      <c r="B89" s="3" t="s">
        <v>1</v>
      </c>
      <c r="C89" s="3">
        <v>2</v>
      </c>
      <c r="D89" s="3"/>
      <c r="E89" s="12">
        <f t="shared" si="1"/>
        <v>0</v>
      </c>
    </row>
    <row r="90" spans="1:5" x14ac:dyDescent="0.3">
      <c r="A90" s="3" t="s">
        <v>191</v>
      </c>
      <c r="B90" s="3" t="s">
        <v>1</v>
      </c>
      <c r="C90" s="3">
        <v>1</v>
      </c>
      <c r="D90" s="3"/>
      <c r="E90" s="12">
        <f t="shared" si="1"/>
        <v>0</v>
      </c>
    </row>
    <row r="91" spans="1:5" x14ac:dyDescent="0.3">
      <c r="A91" s="3" t="s">
        <v>192</v>
      </c>
      <c r="B91" s="3" t="s">
        <v>1</v>
      </c>
      <c r="C91" s="3">
        <v>1</v>
      </c>
      <c r="D91" s="3"/>
      <c r="E91" s="12">
        <f t="shared" si="1"/>
        <v>0</v>
      </c>
    </row>
    <row r="92" spans="1:5" x14ac:dyDescent="0.3">
      <c r="A92" s="3" t="s">
        <v>193</v>
      </c>
      <c r="B92" s="3"/>
      <c r="C92" s="3">
        <v>3</v>
      </c>
      <c r="D92" s="3"/>
      <c r="E92" s="12">
        <f t="shared" si="1"/>
        <v>0</v>
      </c>
    </row>
    <row r="93" spans="1:5" x14ac:dyDescent="0.3">
      <c r="A93" s="3" t="s">
        <v>194</v>
      </c>
      <c r="B93" s="3"/>
      <c r="C93" s="3">
        <v>3</v>
      </c>
      <c r="D93" s="3"/>
      <c r="E93" s="12">
        <f t="shared" si="1"/>
        <v>0</v>
      </c>
    </row>
    <row r="94" spans="1:5" x14ac:dyDescent="0.3">
      <c r="A94" s="3"/>
      <c r="B94" s="3"/>
      <c r="C94" s="3"/>
      <c r="D94" s="3"/>
      <c r="E94" s="3"/>
    </row>
    <row r="95" spans="1:5" x14ac:dyDescent="0.3">
      <c r="A95" s="3"/>
      <c r="B95" s="3"/>
      <c r="C95" s="3"/>
      <c r="D95" s="3"/>
      <c r="E95" s="3"/>
    </row>
    <row r="96" spans="1:5" x14ac:dyDescent="0.3">
      <c r="A96" s="3" t="s">
        <v>195</v>
      </c>
      <c r="B96" s="3"/>
      <c r="C96" s="3"/>
      <c r="D96" s="3"/>
      <c r="E96" s="12">
        <f>SUM(E18:E95)</f>
        <v>0</v>
      </c>
    </row>
    <row r="97" spans="1:5" x14ac:dyDescent="0.3">
      <c r="A97" s="3" t="s">
        <v>286</v>
      </c>
      <c r="B97" s="3"/>
      <c r="C97" s="3"/>
      <c r="D97" s="3"/>
      <c r="E97" s="12">
        <v>0</v>
      </c>
    </row>
    <row r="98" spans="1:5" x14ac:dyDescent="0.3">
      <c r="A98" s="3" t="s">
        <v>196</v>
      </c>
      <c r="B98" s="3"/>
      <c r="C98" s="3"/>
      <c r="D98" s="3"/>
      <c r="E98" s="12">
        <v>0</v>
      </c>
    </row>
    <row r="99" spans="1:5" x14ac:dyDescent="0.3">
      <c r="A99" s="3" t="s">
        <v>197</v>
      </c>
      <c r="B99" s="3" t="s">
        <v>1</v>
      </c>
      <c r="C99" s="3">
        <f>C18+C41+C68+C69+C87+C92+C93</f>
        <v>74</v>
      </c>
      <c r="D99" s="3"/>
      <c r="E99" s="12">
        <f>C99*D99</f>
        <v>0</v>
      </c>
    </row>
    <row r="100" spans="1:5" s="2" customFormat="1" x14ac:dyDescent="0.3">
      <c r="A100" s="3" t="s">
        <v>333</v>
      </c>
      <c r="B100" s="3"/>
      <c r="C100" s="3"/>
      <c r="D100" s="3"/>
      <c r="E100" s="12">
        <v>0</v>
      </c>
    </row>
    <row r="101" spans="1:5" s="2" customFormat="1" x14ac:dyDescent="0.3">
      <c r="A101" s="3" t="s">
        <v>334</v>
      </c>
      <c r="B101" s="3"/>
      <c r="C101" s="3"/>
      <c r="D101" s="3"/>
      <c r="E101" s="12">
        <v>0</v>
      </c>
    </row>
    <row r="102" spans="1:5" x14ac:dyDescent="0.3">
      <c r="A102" s="3" t="s">
        <v>198</v>
      </c>
      <c r="B102" s="3"/>
      <c r="C102" s="3"/>
      <c r="D102" s="3"/>
      <c r="E102" s="12">
        <f>SUM(E96:E101)</f>
        <v>0</v>
      </c>
    </row>
  </sheetData>
  <mergeCells count="8">
    <mergeCell ref="A11:B11"/>
    <mergeCell ref="A12:B12"/>
    <mergeCell ref="A3:C3"/>
    <mergeCell ref="A4:C6"/>
    <mergeCell ref="A7:C7"/>
    <mergeCell ref="A8:C8"/>
    <mergeCell ref="A9:B9"/>
    <mergeCell ref="A10:B10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2" sqref="A2:C12"/>
    </sheetView>
  </sheetViews>
  <sheetFormatPr defaultRowHeight="14.4" x14ac:dyDescent="0.3"/>
  <cols>
    <col min="2" max="2" width="95.33203125" customWidth="1"/>
    <col min="3" max="3" width="88.5546875" hidden="1" customWidth="1"/>
  </cols>
  <sheetData>
    <row r="1" spans="1:3" s="2" customFormat="1" x14ac:dyDescent="0.3"/>
    <row r="2" spans="1:3" s="2" customFormat="1" ht="16.2" thickBot="1" x14ac:dyDescent="0.35">
      <c r="A2" s="93" t="s">
        <v>385</v>
      </c>
      <c r="B2" s="94"/>
      <c r="C2" s="95"/>
    </row>
    <row r="3" spans="1:3" s="2" customFormat="1" ht="16.2" thickBot="1" x14ac:dyDescent="0.35">
      <c r="A3" s="106" t="s">
        <v>372</v>
      </c>
      <c r="B3" s="107"/>
      <c r="C3" s="108"/>
    </row>
    <row r="4" spans="1:3" s="2" customFormat="1" x14ac:dyDescent="0.3">
      <c r="A4" s="110" t="s">
        <v>373</v>
      </c>
      <c r="B4" s="111"/>
      <c r="C4" s="112"/>
    </row>
    <row r="5" spans="1:3" s="2" customFormat="1" x14ac:dyDescent="0.3">
      <c r="A5" s="97"/>
      <c r="B5" s="113"/>
      <c r="C5" s="98"/>
    </row>
    <row r="6" spans="1:3" s="2" customFormat="1" ht="15" thickBot="1" x14ac:dyDescent="0.35">
      <c r="A6" s="99"/>
      <c r="B6" s="114"/>
      <c r="C6" s="100"/>
    </row>
    <row r="7" spans="1:3" s="2" customFormat="1" ht="15" thickBot="1" x14ac:dyDescent="0.35">
      <c r="A7" s="101"/>
      <c r="B7" s="102"/>
      <c r="C7" s="96"/>
    </row>
    <row r="8" spans="1:3" s="2" customFormat="1" ht="16.2" thickBot="1" x14ac:dyDescent="0.35">
      <c r="A8" s="103" t="s">
        <v>358</v>
      </c>
      <c r="B8" s="104"/>
      <c r="C8" s="120"/>
    </row>
    <row r="9" spans="1:3" s="2" customFormat="1" ht="16.2" thickBot="1" x14ac:dyDescent="0.35">
      <c r="A9" s="105" t="s">
        <v>359</v>
      </c>
      <c r="B9" s="119"/>
      <c r="C9" s="115"/>
    </row>
    <row r="10" spans="1:3" s="2" customFormat="1" ht="16.2" thickBot="1" x14ac:dyDescent="0.35">
      <c r="A10" s="105" t="s">
        <v>360</v>
      </c>
      <c r="B10" s="119"/>
      <c r="C10" s="109"/>
    </row>
    <row r="11" spans="1:3" ht="16.2" thickBot="1" x14ac:dyDescent="0.35">
      <c r="A11" s="105" t="s">
        <v>0</v>
      </c>
      <c r="B11" s="119"/>
      <c r="C11" s="109"/>
    </row>
    <row r="12" spans="1:3" s="2" customFormat="1" ht="16.2" thickBot="1" x14ac:dyDescent="0.35">
      <c r="A12" s="105" t="s">
        <v>361</v>
      </c>
      <c r="B12" s="119"/>
      <c r="C12" s="109"/>
    </row>
    <row r="13" spans="1:3" s="2" customFormat="1" ht="15.6" x14ac:dyDescent="0.3">
      <c r="A13" s="122"/>
      <c r="B13" s="122"/>
      <c r="C13" s="122"/>
    </row>
    <row r="14" spans="1:3" s="2" customFormat="1" ht="15.6" x14ac:dyDescent="0.3">
      <c r="A14" s="122"/>
      <c r="B14" s="122"/>
      <c r="C14" s="122"/>
    </row>
    <row r="15" spans="1:3" ht="15" x14ac:dyDescent="0.3">
      <c r="A15" s="29" t="s">
        <v>339</v>
      </c>
    </row>
    <row r="16" spans="1:3" s="2" customFormat="1" ht="15" x14ac:dyDescent="0.3">
      <c r="A16" s="29" t="s">
        <v>340</v>
      </c>
    </row>
    <row r="17" spans="1:1" ht="21" customHeight="1" x14ac:dyDescent="0.3">
      <c r="A17" s="29" t="s">
        <v>341</v>
      </c>
    </row>
    <row r="18" spans="1:1" s="2" customFormat="1" ht="21" customHeight="1" x14ac:dyDescent="0.3">
      <c r="A18" s="29" t="s">
        <v>342</v>
      </c>
    </row>
    <row r="19" spans="1:1" s="2" customFormat="1" ht="21" customHeight="1" x14ac:dyDescent="0.3">
      <c r="A19" s="29" t="s">
        <v>337</v>
      </c>
    </row>
    <row r="20" spans="1:1" ht="15" x14ac:dyDescent="0.3">
      <c r="A20" s="29" t="s">
        <v>343</v>
      </c>
    </row>
    <row r="21" spans="1:1" s="2" customFormat="1" ht="15" x14ac:dyDescent="0.3">
      <c r="A21" s="29" t="s">
        <v>344</v>
      </c>
    </row>
    <row r="22" spans="1:1" s="2" customFormat="1" ht="15" x14ac:dyDescent="0.3">
      <c r="A22" s="29" t="s">
        <v>345</v>
      </c>
    </row>
    <row r="23" spans="1:1" s="2" customFormat="1" ht="15" x14ac:dyDescent="0.3">
      <c r="A23" s="29" t="s">
        <v>346</v>
      </c>
    </row>
    <row r="24" spans="1:1" s="2" customFormat="1" ht="15" x14ac:dyDescent="0.3">
      <c r="A24" s="29" t="s">
        <v>338</v>
      </c>
    </row>
    <row r="25" spans="1:1" ht="15" x14ac:dyDescent="0.3">
      <c r="A25" s="29" t="s">
        <v>310</v>
      </c>
    </row>
    <row r="26" spans="1:1" ht="15" x14ac:dyDescent="0.3">
      <c r="A26" s="29" t="s">
        <v>311</v>
      </c>
    </row>
    <row r="27" spans="1:1" ht="15" x14ac:dyDescent="0.3">
      <c r="A27" s="29" t="s">
        <v>312</v>
      </c>
    </row>
    <row r="28" spans="1:1" ht="15" x14ac:dyDescent="0.3">
      <c r="A28" s="29" t="s">
        <v>313</v>
      </c>
    </row>
    <row r="29" spans="1:1" s="2" customFormat="1" ht="15" x14ac:dyDescent="0.3">
      <c r="A29" s="29" t="s">
        <v>347</v>
      </c>
    </row>
    <row r="30" spans="1:1" s="2" customFormat="1" ht="15" x14ac:dyDescent="0.3">
      <c r="A30" s="29" t="s">
        <v>348</v>
      </c>
    </row>
    <row r="31" spans="1:1" ht="15" x14ac:dyDescent="0.3">
      <c r="A31" s="29" t="s">
        <v>314</v>
      </c>
    </row>
    <row r="32" spans="1:1" s="2" customFormat="1" ht="15" x14ac:dyDescent="0.3">
      <c r="A32" s="29"/>
    </row>
    <row r="33" spans="1:1" ht="15" x14ac:dyDescent="0.3">
      <c r="A33" s="29"/>
    </row>
    <row r="34" spans="1:1" ht="15" x14ac:dyDescent="0.3">
      <c r="A34" s="29" t="s">
        <v>315</v>
      </c>
    </row>
    <row r="35" spans="1:1" ht="15" x14ac:dyDescent="0.3">
      <c r="A35" s="29" t="s">
        <v>316</v>
      </c>
    </row>
    <row r="36" spans="1:1" ht="15" x14ac:dyDescent="0.3">
      <c r="A36" s="29" t="s">
        <v>317</v>
      </c>
    </row>
    <row r="37" spans="1:1" ht="15" x14ac:dyDescent="0.3">
      <c r="A37" s="29" t="s">
        <v>349</v>
      </c>
    </row>
    <row r="38" spans="1:1" s="2" customFormat="1" ht="15" x14ac:dyDescent="0.3">
      <c r="A38" s="29" t="s">
        <v>350</v>
      </c>
    </row>
    <row r="39" spans="1:1" ht="15" x14ac:dyDescent="0.3">
      <c r="A39" s="29" t="s">
        <v>318</v>
      </c>
    </row>
    <row r="40" spans="1:1" ht="15" x14ac:dyDescent="0.3">
      <c r="A40" s="29" t="s">
        <v>319</v>
      </c>
    </row>
    <row r="41" spans="1:1" x14ac:dyDescent="0.3">
      <c r="A41" s="28"/>
    </row>
    <row r="42" spans="1:1" ht="15" x14ac:dyDescent="0.3">
      <c r="A42" s="29" t="s">
        <v>325</v>
      </c>
    </row>
    <row r="43" spans="1:1" x14ac:dyDescent="0.3">
      <c r="A43" s="28"/>
    </row>
    <row r="44" spans="1:1" ht="15" x14ac:dyDescent="0.3">
      <c r="A44" s="29" t="s">
        <v>326</v>
      </c>
    </row>
    <row r="45" spans="1:1" x14ac:dyDescent="0.3">
      <c r="A45" s="28"/>
    </row>
    <row r="46" spans="1:1" ht="15" x14ac:dyDescent="0.3">
      <c r="A46" s="29" t="s">
        <v>327</v>
      </c>
    </row>
    <row r="47" spans="1:1" x14ac:dyDescent="0.3">
      <c r="A47" s="28"/>
    </row>
    <row r="48" spans="1:1" ht="15" x14ac:dyDescent="0.3">
      <c r="A48" s="29"/>
    </row>
    <row r="49" spans="1:8" ht="15" x14ac:dyDescent="0.3">
      <c r="A49" s="29" t="s">
        <v>328</v>
      </c>
    </row>
    <row r="50" spans="1:8" ht="15" x14ac:dyDescent="0.3">
      <c r="A50" s="29" t="s">
        <v>324</v>
      </c>
    </row>
    <row r="51" spans="1:8" ht="15" x14ac:dyDescent="0.3">
      <c r="A51" s="29"/>
    </row>
    <row r="52" spans="1:8" ht="15" x14ac:dyDescent="0.3">
      <c r="A52" s="29" t="s">
        <v>329</v>
      </c>
    </row>
    <row r="53" spans="1:8" ht="15" x14ac:dyDescent="0.3">
      <c r="A53" s="29" t="s">
        <v>320</v>
      </c>
    </row>
    <row r="54" spans="1:8" ht="15" x14ac:dyDescent="0.3">
      <c r="A54" s="29" t="s">
        <v>321</v>
      </c>
    </row>
    <row r="55" spans="1:8" ht="15" x14ac:dyDescent="0.3">
      <c r="A55" s="29"/>
    </row>
    <row r="56" spans="1:8" ht="15" x14ac:dyDescent="0.3">
      <c r="A56" s="29" t="s">
        <v>322</v>
      </c>
    </row>
    <row r="57" spans="1:8" ht="15" x14ac:dyDescent="0.3">
      <c r="A57" s="29"/>
    </row>
    <row r="58" spans="1:8" ht="15" x14ac:dyDescent="0.3">
      <c r="A58" s="29" t="s">
        <v>323</v>
      </c>
    </row>
    <row r="59" spans="1:8" ht="15" x14ac:dyDescent="0.3">
      <c r="A59" s="29"/>
    </row>
    <row r="60" spans="1:8" ht="15" x14ac:dyDescent="0.3">
      <c r="A60" s="29"/>
    </row>
    <row r="61" spans="1:8" ht="15" x14ac:dyDescent="0.3">
      <c r="A61" s="29" t="s">
        <v>330</v>
      </c>
      <c r="H61" s="11"/>
    </row>
    <row r="62" spans="1:8" x14ac:dyDescent="0.3">
      <c r="A62" t="s">
        <v>271</v>
      </c>
      <c r="H62" s="11"/>
    </row>
    <row r="63" spans="1:8" ht="15" x14ac:dyDescent="0.3">
      <c r="A63" s="29" t="s">
        <v>286</v>
      </c>
      <c r="H63" s="11"/>
    </row>
    <row r="64" spans="1:8" s="7" customFormat="1" ht="15.6" x14ac:dyDescent="0.3">
      <c r="A64" s="30" t="s">
        <v>331</v>
      </c>
      <c r="D64" s="7">
        <f>D63+D62</f>
        <v>0</v>
      </c>
      <c r="H64" s="27"/>
    </row>
  </sheetData>
  <mergeCells count="8">
    <mergeCell ref="A11:B11"/>
    <mergeCell ref="A12:B12"/>
    <mergeCell ref="A3:C3"/>
    <mergeCell ref="A4:C6"/>
    <mergeCell ref="A7:C7"/>
    <mergeCell ref="A8:C8"/>
    <mergeCell ref="A9:B9"/>
    <mergeCell ref="A10:B10"/>
  </mergeCells>
  <pageMargins left="0.11811023622047245" right="0.11811023622047245" top="0.78740157480314965" bottom="0.78740157480314965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="120" zoomScaleNormal="120" workbookViewId="0">
      <selection activeCell="A2" sqref="A2:C12"/>
    </sheetView>
  </sheetViews>
  <sheetFormatPr defaultRowHeight="14.4" x14ac:dyDescent="0.3"/>
  <cols>
    <col min="1" max="1" width="87.88671875" style="8" customWidth="1"/>
    <col min="2" max="2" width="5.5546875" style="8" customWidth="1"/>
    <col min="3" max="3" width="6.6640625" style="8" customWidth="1"/>
    <col min="4" max="4" width="9.109375" style="8"/>
    <col min="5" max="5" width="15.6640625" style="8" customWidth="1"/>
  </cols>
  <sheetData>
    <row r="1" spans="1:5" x14ac:dyDescent="0.3">
      <c r="A1" s="8" t="s">
        <v>8</v>
      </c>
      <c r="E1" s="9"/>
    </row>
    <row r="2" spans="1:5" s="2" customFormat="1" ht="16.2" thickBot="1" x14ac:dyDescent="0.35">
      <c r="A2" s="93" t="s">
        <v>387</v>
      </c>
      <c r="B2" s="94"/>
      <c r="C2" s="95"/>
      <c r="D2" s="8"/>
      <c r="E2" s="9"/>
    </row>
    <row r="3" spans="1:5" s="2" customFormat="1" ht="16.2" thickBot="1" x14ac:dyDescent="0.35">
      <c r="A3" s="106" t="s">
        <v>372</v>
      </c>
      <c r="B3" s="107"/>
      <c r="C3" s="108"/>
      <c r="D3" s="8"/>
      <c r="E3" s="9"/>
    </row>
    <row r="4" spans="1:5" s="2" customFormat="1" x14ac:dyDescent="0.3">
      <c r="A4" s="110" t="s">
        <v>373</v>
      </c>
      <c r="B4" s="111"/>
      <c r="C4" s="112"/>
      <c r="D4" s="8"/>
      <c r="E4" s="9"/>
    </row>
    <row r="5" spans="1:5" s="2" customFormat="1" x14ac:dyDescent="0.3">
      <c r="A5" s="97"/>
      <c r="B5" s="113"/>
      <c r="C5" s="98"/>
      <c r="D5" s="8"/>
      <c r="E5" s="9"/>
    </row>
    <row r="6" spans="1:5" s="2" customFormat="1" ht="15" thickBot="1" x14ac:dyDescent="0.35">
      <c r="A6" s="99"/>
      <c r="B6" s="114"/>
      <c r="C6" s="100"/>
      <c r="D6" s="8"/>
      <c r="E6" s="9"/>
    </row>
    <row r="7" spans="1:5" s="2" customFormat="1" ht="15" thickBot="1" x14ac:dyDescent="0.35">
      <c r="A7" s="101"/>
      <c r="B7" s="102"/>
      <c r="C7" s="96"/>
      <c r="D7" s="8"/>
      <c r="E7" s="9"/>
    </row>
    <row r="8" spans="1:5" s="2" customFormat="1" ht="16.2" thickBot="1" x14ac:dyDescent="0.35">
      <c r="A8" s="103" t="s">
        <v>358</v>
      </c>
      <c r="B8" s="104"/>
      <c r="C8" s="120"/>
      <c r="D8" s="8"/>
      <c r="E8" s="9"/>
    </row>
    <row r="9" spans="1:5" s="2" customFormat="1" ht="16.2" thickBot="1" x14ac:dyDescent="0.35">
      <c r="A9" s="105" t="s">
        <v>359</v>
      </c>
      <c r="B9" s="119"/>
      <c r="C9" s="115"/>
      <c r="D9" s="8"/>
      <c r="E9" s="9"/>
    </row>
    <row r="10" spans="1:5" s="2" customFormat="1" ht="16.2" thickBot="1" x14ac:dyDescent="0.35">
      <c r="A10" s="105" t="s">
        <v>360</v>
      </c>
      <c r="B10" s="119"/>
      <c r="C10" s="109"/>
      <c r="D10" s="8"/>
      <c r="E10" s="9"/>
    </row>
    <row r="11" spans="1:5" s="2" customFormat="1" ht="16.2" thickBot="1" x14ac:dyDescent="0.35">
      <c r="A11" s="105" t="s">
        <v>0</v>
      </c>
      <c r="B11" s="119"/>
      <c r="C11" s="109"/>
      <c r="D11" s="8"/>
      <c r="E11" s="9"/>
    </row>
    <row r="12" spans="1:5" ht="15.6" x14ac:dyDescent="0.3">
      <c r="A12" s="123" t="s">
        <v>361</v>
      </c>
      <c r="B12" s="124"/>
      <c r="C12" s="109"/>
    </row>
    <row r="13" spans="1:5" x14ac:dyDescent="0.3">
      <c r="A13" s="14" t="s">
        <v>9</v>
      </c>
      <c r="B13" s="14" t="s">
        <v>10</v>
      </c>
      <c r="C13" s="14" t="s">
        <v>140</v>
      </c>
      <c r="D13" s="14" t="s">
        <v>274</v>
      </c>
      <c r="E13" s="14" t="s">
        <v>273</v>
      </c>
    </row>
    <row r="14" spans="1:5" x14ac:dyDescent="0.3">
      <c r="A14" s="14"/>
      <c r="B14" s="14"/>
      <c r="C14" s="14"/>
      <c r="D14" s="14"/>
      <c r="E14" s="17">
        <v>0</v>
      </c>
    </row>
    <row r="15" spans="1:5" x14ac:dyDescent="0.3">
      <c r="A15" s="14" t="s">
        <v>11</v>
      </c>
      <c r="B15" s="14"/>
      <c r="C15" s="14"/>
      <c r="D15" s="14"/>
      <c r="E15" s="17">
        <v>0</v>
      </c>
    </row>
    <row r="16" spans="1:5" x14ac:dyDescent="0.3">
      <c r="A16" s="14" t="s">
        <v>204</v>
      </c>
      <c r="B16" s="14"/>
      <c r="C16" s="14"/>
      <c r="D16" s="14"/>
      <c r="E16" s="17">
        <v>0</v>
      </c>
    </row>
    <row r="17" spans="1:5" x14ac:dyDescent="0.3">
      <c r="A17" s="14" t="s">
        <v>205</v>
      </c>
      <c r="B17" s="14" t="s">
        <v>2</v>
      </c>
      <c r="C17" s="14">
        <v>42</v>
      </c>
      <c r="D17" s="14"/>
      <c r="E17" s="17">
        <f>C17*D17</f>
        <v>0</v>
      </c>
    </row>
    <row r="18" spans="1:5" x14ac:dyDescent="0.3">
      <c r="A18" s="14" t="s">
        <v>206</v>
      </c>
      <c r="B18" s="14" t="s">
        <v>13</v>
      </c>
      <c r="C18" s="14">
        <v>37.33</v>
      </c>
      <c r="D18" s="14"/>
      <c r="E18" s="14">
        <f t="shared" ref="E18:E79" si="0">C18*D18</f>
        <v>0</v>
      </c>
    </row>
    <row r="19" spans="1:5" x14ac:dyDescent="0.3">
      <c r="A19" s="14" t="s">
        <v>207</v>
      </c>
      <c r="B19" s="14" t="s">
        <v>13</v>
      </c>
      <c r="C19" s="14">
        <v>37.299999999999997</v>
      </c>
      <c r="D19" s="14"/>
      <c r="E19" s="14">
        <f t="shared" si="0"/>
        <v>0</v>
      </c>
    </row>
    <row r="20" spans="1:5" x14ac:dyDescent="0.3">
      <c r="A20" s="14" t="s">
        <v>208</v>
      </c>
      <c r="B20" s="14" t="s">
        <v>13</v>
      </c>
      <c r="C20" s="14">
        <v>58.8</v>
      </c>
      <c r="D20" s="14"/>
      <c r="E20" s="14">
        <f t="shared" si="0"/>
        <v>0</v>
      </c>
    </row>
    <row r="21" spans="1:5" x14ac:dyDescent="0.3">
      <c r="A21" s="14" t="s">
        <v>209</v>
      </c>
      <c r="B21" s="14" t="s">
        <v>13</v>
      </c>
      <c r="C21" s="14">
        <v>58.8</v>
      </c>
      <c r="D21" s="14"/>
      <c r="E21" s="14">
        <f t="shared" si="0"/>
        <v>0</v>
      </c>
    </row>
    <row r="22" spans="1:5" x14ac:dyDescent="0.3">
      <c r="A22" s="14" t="s">
        <v>12</v>
      </c>
      <c r="B22" s="14" t="s">
        <v>13</v>
      </c>
      <c r="C22" s="14">
        <v>12</v>
      </c>
      <c r="D22" s="14"/>
      <c r="E22" s="14">
        <f t="shared" si="0"/>
        <v>0</v>
      </c>
    </row>
    <row r="23" spans="1:5" x14ac:dyDescent="0.3">
      <c r="A23" s="14" t="s">
        <v>210</v>
      </c>
      <c r="B23" s="14" t="s">
        <v>13</v>
      </c>
      <c r="C23" s="14">
        <v>12</v>
      </c>
      <c r="D23" s="14"/>
      <c r="E23" s="14">
        <f t="shared" si="0"/>
        <v>0</v>
      </c>
    </row>
    <row r="24" spans="1:5" x14ac:dyDescent="0.3">
      <c r="A24" s="14" t="s">
        <v>211</v>
      </c>
      <c r="B24" s="14" t="s">
        <v>13</v>
      </c>
      <c r="C24" s="14">
        <v>24</v>
      </c>
      <c r="D24" s="14"/>
      <c r="E24" s="14">
        <f t="shared" si="0"/>
        <v>0</v>
      </c>
    </row>
    <row r="25" spans="1:5" x14ac:dyDescent="0.3">
      <c r="A25" s="14" t="s">
        <v>212</v>
      </c>
      <c r="B25" s="14" t="s">
        <v>13</v>
      </c>
      <c r="C25" s="14">
        <v>24</v>
      </c>
      <c r="D25" s="14"/>
      <c r="E25" s="14">
        <f t="shared" si="0"/>
        <v>0</v>
      </c>
    </row>
    <row r="26" spans="1:5" x14ac:dyDescent="0.3">
      <c r="A26" s="14" t="s">
        <v>213</v>
      </c>
      <c r="B26" s="14" t="s">
        <v>13</v>
      </c>
      <c r="C26" s="14">
        <v>22.126000000000001</v>
      </c>
      <c r="D26" s="14"/>
      <c r="E26" s="14">
        <f t="shared" si="0"/>
        <v>0</v>
      </c>
    </row>
    <row r="27" spans="1:5" x14ac:dyDescent="0.3">
      <c r="A27" s="14" t="s">
        <v>14</v>
      </c>
      <c r="B27" s="14" t="s">
        <v>15</v>
      </c>
      <c r="C27" s="14">
        <v>39.6</v>
      </c>
      <c r="D27" s="14"/>
      <c r="E27" s="14">
        <f t="shared" si="0"/>
        <v>0</v>
      </c>
    </row>
    <row r="28" spans="1:5" x14ac:dyDescent="0.3">
      <c r="A28" s="14" t="s">
        <v>214</v>
      </c>
      <c r="B28" s="14"/>
      <c r="C28" s="14"/>
      <c r="D28" s="14"/>
      <c r="E28" s="14">
        <f t="shared" si="0"/>
        <v>0</v>
      </c>
    </row>
    <row r="29" spans="1:5" x14ac:dyDescent="0.3">
      <c r="A29" s="14" t="s">
        <v>215</v>
      </c>
      <c r="B29" s="14" t="s">
        <v>13</v>
      </c>
      <c r="C29" s="14">
        <v>4.5</v>
      </c>
      <c r="D29" s="14"/>
      <c r="E29" s="14">
        <f t="shared" si="0"/>
        <v>0</v>
      </c>
    </row>
    <row r="30" spans="1:5" x14ac:dyDescent="0.3">
      <c r="A30" s="14" t="s">
        <v>216</v>
      </c>
      <c r="B30" s="14"/>
      <c r="C30" s="14"/>
      <c r="D30" s="14"/>
      <c r="E30" s="14">
        <f t="shared" si="0"/>
        <v>0</v>
      </c>
    </row>
    <row r="31" spans="1:5" x14ac:dyDescent="0.3">
      <c r="A31" s="14" t="s">
        <v>217</v>
      </c>
      <c r="B31" s="14" t="s">
        <v>2</v>
      </c>
      <c r="C31" s="14">
        <v>18.8</v>
      </c>
      <c r="D31" s="14"/>
      <c r="E31" s="14">
        <f t="shared" si="0"/>
        <v>0</v>
      </c>
    </row>
    <row r="32" spans="1:5" x14ac:dyDescent="0.3">
      <c r="A32" s="14" t="s">
        <v>218</v>
      </c>
      <c r="B32" s="14"/>
      <c r="C32" s="14"/>
      <c r="D32" s="14"/>
      <c r="E32" s="17">
        <v>0</v>
      </c>
    </row>
    <row r="33" spans="1:5" x14ac:dyDescent="0.3">
      <c r="A33" s="14" t="s">
        <v>219</v>
      </c>
      <c r="B33" s="14" t="s">
        <v>13</v>
      </c>
      <c r="C33" s="14">
        <v>14.4</v>
      </c>
      <c r="D33" s="14"/>
      <c r="E33" s="17">
        <f t="shared" si="0"/>
        <v>0</v>
      </c>
    </row>
    <row r="34" spans="1:5" x14ac:dyDescent="0.3">
      <c r="A34" s="14" t="s">
        <v>220</v>
      </c>
      <c r="B34" s="14" t="s">
        <v>13</v>
      </c>
      <c r="C34" s="14">
        <v>14.4</v>
      </c>
      <c r="D34" s="14"/>
      <c r="E34" s="14">
        <f t="shared" si="0"/>
        <v>0</v>
      </c>
    </row>
    <row r="35" spans="1:5" x14ac:dyDescent="0.3">
      <c r="A35" s="14" t="s">
        <v>221</v>
      </c>
      <c r="B35" s="14" t="s">
        <v>2</v>
      </c>
      <c r="C35" s="14">
        <v>23.12</v>
      </c>
      <c r="D35" s="14"/>
      <c r="E35" s="14">
        <f t="shared" si="0"/>
        <v>0</v>
      </c>
    </row>
    <row r="36" spans="1:5" x14ac:dyDescent="0.3">
      <c r="A36" s="14" t="s">
        <v>222</v>
      </c>
      <c r="B36" s="14" t="s">
        <v>2</v>
      </c>
      <c r="C36" s="14">
        <v>23.12</v>
      </c>
      <c r="D36" s="14"/>
      <c r="E36" s="14">
        <f t="shared" si="0"/>
        <v>0</v>
      </c>
    </row>
    <row r="37" spans="1:5" x14ac:dyDescent="0.3">
      <c r="A37" s="14" t="s">
        <v>223</v>
      </c>
      <c r="B37" s="14" t="s">
        <v>2</v>
      </c>
      <c r="C37" s="14">
        <v>112</v>
      </c>
      <c r="D37" s="14"/>
      <c r="E37" s="17">
        <f t="shared" si="0"/>
        <v>0</v>
      </c>
    </row>
    <row r="38" spans="1:5" x14ac:dyDescent="0.3">
      <c r="A38" s="14" t="s">
        <v>17</v>
      </c>
      <c r="B38" s="14" t="s">
        <v>13</v>
      </c>
      <c r="C38" s="14">
        <v>16</v>
      </c>
      <c r="D38" s="14"/>
      <c r="E38" s="14">
        <f t="shared" si="0"/>
        <v>0</v>
      </c>
    </row>
    <row r="39" spans="1:5" x14ac:dyDescent="0.3">
      <c r="A39" s="14" t="s">
        <v>224</v>
      </c>
      <c r="B39" s="14"/>
      <c r="C39" s="14"/>
      <c r="D39" s="14"/>
      <c r="E39" s="17">
        <f t="shared" si="0"/>
        <v>0</v>
      </c>
    </row>
    <row r="40" spans="1:5" x14ac:dyDescent="0.3">
      <c r="A40" s="14" t="s">
        <v>225</v>
      </c>
      <c r="B40" s="14" t="s">
        <v>16</v>
      </c>
      <c r="C40" s="14">
        <v>25</v>
      </c>
      <c r="D40" s="14"/>
      <c r="E40" s="14">
        <f t="shared" si="0"/>
        <v>0</v>
      </c>
    </row>
    <row r="41" spans="1:5" x14ac:dyDescent="0.3">
      <c r="A41" s="14" t="s">
        <v>226</v>
      </c>
      <c r="B41" s="14" t="s">
        <v>16</v>
      </c>
      <c r="C41" s="14">
        <v>28</v>
      </c>
      <c r="D41" s="14"/>
      <c r="E41" s="14">
        <f t="shared" si="0"/>
        <v>0</v>
      </c>
    </row>
    <row r="42" spans="1:5" x14ac:dyDescent="0.3">
      <c r="A42" s="14" t="s">
        <v>227</v>
      </c>
      <c r="B42" s="14" t="s">
        <v>228</v>
      </c>
      <c r="C42" s="14">
        <v>1</v>
      </c>
      <c r="D42" s="14"/>
      <c r="E42" s="14">
        <f t="shared" si="0"/>
        <v>0</v>
      </c>
    </row>
    <row r="43" spans="1:5" x14ac:dyDescent="0.3">
      <c r="A43" s="14" t="s">
        <v>229</v>
      </c>
      <c r="B43" s="14" t="s">
        <v>16</v>
      </c>
      <c r="C43" s="14">
        <v>25</v>
      </c>
      <c r="D43" s="14"/>
      <c r="E43" s="14">
        <f t="shared" si="0"/>
        <v>0</v>
      </c>
    </row>
    <row r="44" spans="1:5" x14ac:dyDescent="0.3">
      <c r="A44" s="14" t="s">
        <v>230</v>
      </c>
      <c r="B44" s="14" t="s">
        <v>1</v>
      </c>
      <c r="C44" s="14">
        <v>1</v>
      </c>
      <c r="D44" s="14"/>
      <c r="E44" s="14">
        <f t="shared" si="0"/>
        <v>0</v>
      </c>
    </row>
    <row r="45" spans="1:5" x14ac:dyDescent="0.3">
      <c r="A45" s="14" t="s">
        <v>231</v>
      </c>
      <c r="B45" s="14" t="s">
        <v>1</v>
      </c>
      <c r="C45" s="14">
        <v>1</v>
      </c>
      <c r="D45" s="17"/>
      <c r="E45" s="17">
        <f t="shared" si="0"/>
        <v>0</v>
      </c>
    </row>
    <row r="46" spans="1:5" x14ac:dyDescent="0.3">
      <c r="A46" s="14" t="s">
        <v>232</v>
      </c>
      <c r="B46" s="14"/>
      <c r="C46" s="14"/>
      <c r="D46" s="14"/>
      <c r="E46" s="17">
        <f t="shared" si="0"/>
        <v>0</v>
      </c>
    </row>
    <row r="47" spans="1:5" x14ac:dyDescent="0.3">
      <c r="A47" s="14" t="s">
        <v>233</v>
      </c>
      <c r="B47" s="14" t="s">
        <v>16</v>
      </c>
      <c r="C47" s="14">
        <v>64</v>
      </c>
      <c r="D47" s="14"/>
      <c r="E47" s="17">
        <f t="shared" si="0"/>
        <v>0</v>
      </c>
    </row>
    <row r="48" spans="1:5" x14ac:dyDescent="0.3">
      <c r="A48" s="14" t="s">
        <v>234</v>
      </c>
      <c r="B48" s="14" t="s">
        <v>15</v>
      </c>
      <c r="C48" s="14">
        <v>21</v>
      </c>
      <c r="D48" s="14"/>
      <c r="E48" s="14">
        <f t="shared" si="0"/>
        <v>0</v>
      </c>
    </row>
    <row r="49" spans="1:5" x14ac:dyDescent="0.3">
      <c r="A49" s="14" t="s">
        <v>235</v>
      </c>
      <c r="B49" s="14" t="s">
        <v>15</v>
      </c>
      <c r="C49" s="14">
        <v>0</v>
      </c>
      <c r="D49" s="14"/>
      <c r="E49" s="14">
        <f t="shared" si="0"/>
        <v>0</v>
      </c>
    </row>
    <row r="50" spans="1:5" x14ac:dyDescent="0.3">
      <c r="A50" s="14" t="s">
        <v>236</v>
      </c>
      <c r="B50" s="14" t="s">
        <v>15</v>
      </c>
      <c r="C50" s="14">
        <v>0</v>
      </c>
      <c r="D50" s="14"/>
      <c r="E50" s="14">
        <f t="shared" si="0"/>
        <v>0</v>
      </c>
    </row>
    <row r="51" spans="1:5" x14ac:dyDescent="0.3">
      <c r="A51" s="14" t="s">
        <v>237</v>
      </c>
      <c r="B51" s="14" t="s">
        <v>15</v>
      </c>
      <c r="C51" s="14">
        <v>0</v>
      </c>
      <c r="D51" s="14"/>
      <c r="E51" s="14">
        <f t="shared" si="0"/>
        <v>0</v>
      </c>
    </row>
    <row r="52" spans="1:5" x14ac:dyDescent="0.3">
      <c r="A52" s="14" t="s">
        <v>18</v>
      </c>
      <c r="B52" s="14"/>
      <c r="C52" s="14"/>
      <c r="D52" s="14"/>
      <c r="E52" s="17">
        <f t="shared" si="0"/>
        <v>0</v>
      </c>
    </row>
    <row r="53" spans="1:5" x14ac:dyDescent="0.3">
      <c r="A53" s="14" t="s">
        <v>238</v>
      </c>
      <c r="B53" s="14" t="s">
        <v>15</v>
      </c>
      <c r="C53" s="14">
        <v>120.429</v>
      </c>
      <c r="D53" s="14"/>
      <c r="E53" s="17">
        <f t="shared" si="0"/>
        <v>0</v>
      </c>
    </row>
    <row r="54" spans="1:5" x14ac:dyDescent="0.3">
      <c r="A54" s="14" t="s">
        <v>19</v>
      </c>
      <c r="B54" s="14"/>
      <c r="C54" s="14"/>
      <c r="D54" s="14"/>
      <c r="E54" s="17">
        <f t="shared" si="0"/>
        <v>0</v>
      </c>
    </row>
    <row r="55" spans="1:5" x14ac:dyDescent="0.3">
      <c r="A55" s="14" t="s">
        <v>239</v>
      </c>
      <c r="B55" s="14"/>
      <c r="C55" s="14"/>
      <c r="D55" s="14"/>
      <c r="E55" s="14">
        <f t="shared" si="0"/>
        <v>0</v>
      </c>
    </row>
    <row r="56" spans="1:5" x14ac:dyDescent="0.3">
      <c r="A56" s="14" t="s">
        <v>240</v>
      </c>
      <c r="B56" s="14" t="s">
        <v>241</v>
      </c>
      <c r="C56" s="14">
        <v>1</v>
      </c>
      <c r="D56" s="14"/>
      <c r="E56" s="14">
        <f t="shared" si="0"/>
        <v>0</v>
      </c>
    </row>
    <row r="57" spans="1:5" x14ac:dyDescent="0.3">
      <c r="A57" s="14" t="s">
        <v>242</v>
      </c>
      <c r="B57" s="14" t="s">
        <v>1</v>
      </c>
      <c r="C57" s="14">
        <v>1</v>
      </c>
      <c r="D57" s="14"/>
      <c r="E57" s="14">
        <f t="shared" si="0"/>
        <v>0</v>
      </c>
    </row>
    <row r="58" spans="1:5" x14ac:dyDescent="0.3">
      <c r="A58" s="14" t="s">
        <v>243</v>
      </c>
      <c r="B58" s="14"/>
      <c r="C58" s="14"/>
      <c r="D58" s="14"/>
      <c r="E58" s="17">
        <f t="shared" si="0"/>
        <v>0</v>
      </c>
    </row>
    <row r="59" spans="1:5" x14ac:dyDescent="0.3">
      <c r="A59" s="14" t="s">
        <v>244</v>
      </c>
      <c r="B59" s="14" t="s">
        <v>20</v>
      </c>
      <c r="C59" s="14">
        <v>320</v>
      </c>
      <c r="D59" s="14"/>
      <c r="E59" s="14">
        <f t="shared" si="0"/>
        <v>0</v>
      </c>
    </row>
    <row r="60" spans="1:5" x14ac:dyDescent="0.3">
      <c r="A60" s="14" t="s">
        <v>245</v>
      </c>
      <c r="B60" s="14" t="s">
        <v>21</v>
      </c>
      <c r="C60" s="14">
        <v>1</v>
      </c>
      <c r="D60" s="17"/>
      <c r="E60" s="17">
        <f t="shared" si="0"/>
        <v>0</v>
      </c>
    </row>
    <row r="61" spans="1:5" x14ac:dyDescent="0.3">
      <c r="A61" s="14" t="s">
        <v>246</v>
      </c>
      <c r="B61" s="14" t="s">
        <v>114</v>
      </c>
      <c r="C61" s="14">
        <v>17.88</v>
      </c>
      <c r="D61" s="14"/>
      <c r="E61" s="14">
        <f t="shared" si="0"/>
        <v>0</v>
      </c>
    </row>
    <row r="62" spans="1:5" x14ac:dyDescent="0.3">
      <c r="A62" s="14" t="s">
        <v>275</v>
      </c>
      <c r="B62" s="14"/>
      <c r="C62" s="14"/>
      <c r="D62" s="14"/>
      <c r="E62" s="17">
        <f t="shared" si="0"/>
        <v>0</v>
      </c>
    </row>
    <row r="63" spans="1:5" x14ac:dyDescent="0.3">
      <c r="A63" s="14" t="s">
        <v>247</v>
      </c>
      <c r="B63" s="14" t="s">
        <v>13</v>
      </c>
      <c r="C63" s="14">
        <v>7.2</v>
      </c>
      <c r="D63" s="14"/>
      <c r="E63" s="14">
        <f t="shared" si="0"/>
        <v>0</v>
      </c>
    </row>
    <row r="64" spans="1:5" x14ac:dyDescent="0.3">
      <c r="A64" s="14" t="s">
        <v>210</v>
      </c>
      <c r="B64" s="14" t="s">
        <v>13</v>
      </c>
      <c r="C64" s="14">
        <v>7.2</v>
      </c>
      <c r="D64" s="14"/>
      <c r="E64" s="14">
        <f t="shared" si="0"/>
        <v>0</v>
      </c>
    </row>
    <row r="65" spans="1:5" x14ac:dyDescent="0.3">
      <c r="A65" s="14" t="s">
        <v>248</v>
      </c>
      <c r="B65" s="14" t="s">
        <v>13</v>
      </c>
      <c r="C65" s="14">
        <v>7.2</v>
      </c>
      <c r="D65" s="14"/>
      <c r="E65" s="14">
        <f t="shared" si="0"/>
        <v>0</v>
      </c>
    </row>
    <row r="66" spans="1:5" x14ac:dyDescent="0.3">
      <c r="A66" s="14" t="s">
        <v>249</v>
      </c>
      <c r="B66" s="14" t="s">
        <v>13</v>
      </c>
      <c r="C66" s="14">
        <v>3.6</v>
      </c>
      <c r="D66" s="14"/>
      <c r="E66" s="14">
        <f t="shared" si="0"/>
        <v>0</v>
      </c>
    </row>
    <row r="67" spans="1:5" x14ac:dyDescent="0.3">
      <c r="A67" s="14" t="s">
        <v>250</v>
      </c>
      <c r="B67" s="14" t="s">
        <v>13</v>
      </c>
      <c r="C67" s="14">
        <v>3.6</v>
      </c>
      <c r="D67" s="14"/>
      <c r="E67" s="14">
        <f t="shared" si="0"/>
        <v>0</v>
      </c>
    </row>
    <row r="68" spans="1:5" x14ac:dyDescent="0.3">
      <c r="A68" s="14" t="s">
        <v>251</v>
      </c>
      <c r="B68" s="14" t="s">
        <v>13</v>
      </c>
      <c r="C68" s="14">
        <v>3.6</v>
      </c>
      <c r="D68" s="14"/>
      <c r="E68" s="14">
        <f t="shared" si="0"/>
        <v>0</v>
      </c>
    </row>
    <row r="69" spans="1:5" x14ac:dyDescent="0.3">
      <c r="A69" s="14" t="s">
        <v>252</v>
      </c>
      <c r="B69" s="14" t="s">
        <v>16</v>
      </c>
      <c r="C69" s="14">
        <v>80</v>
      </c>
      <c r="D69" s="14"/>
      <c r="E69" s="14">
        <f t="shared" si="0"/>
        <v>0</v>
      </c>
    </row>
    <row r="70" spans="1:5" x14ac:dyDescent="0.3">
      <c r="A70" s="14" t="s">
        <v>253</v>
      </c>
      <c r="B70" s="14" t="s">
        <v>16</v>
      </c>
      <c r="C70" s="14">
        <v>120</v>
      </c>
      <c r="D70" s="14"/>
      <c r="E70" s="17">
        <f t="shared" si="0"/>
        <v>0</v>
      </c>
    </row>
    <row r="71" spans="1:5" x14ac:dyDescent="0.3">
      <c r="A71" s="14" t="s">
        <v>254</v>
      </c>
      <c r="B71" s="14" t="s">
        <v>16</v>
      </c>
      <c r="C71" s="14">
        <v>80</v>
      </c>
      <c r="D71" s="14"/>
      <c r="E71" s="14">
        <f t="shared" si="0"/>
        <v>0</v>
      </c>
    </row>
    <row r="72" spans="1:5" x14ac:dyDescent="0.3">
      <c r="A72" s="14" t="s">
        <v>255</v>
      </c>
      <c r="B72" s="14" t="s">
        <v>1</v>
      </c>
      <c r="C72" s="14">
        <v>5</v>
      </c>
      <c r="D72" s="14"/>
      <c r="E72" s="14">
        <f t="shared" si="0"/>
        <v>0</v>
      </c>
    </row>
    <row r="73" spans="1:5" x14ac:dyDescent="0.3">
      <c r="A73" s="14" t="s">
        <v>256</v>
      </c>
      <c r="B73" s="14" t="s">
        <v>16</v>
      </c>
      <c r="C73" s="14">
        <v>80</v>
      </c>
      <c r="D73" s="14"/>
      <c r="E73" s="14">
        <f t="shared" si="0"/>
        <v>0</v>
      </c>
    </row>
    <row r="74" spans="1:5" x14ac:dyDescent="0.3">
      <c r="A74" s="14" t="s">
        <v>257</v>
      </c>
      <c r="B74" s="14" t="s">
        <v>20</v>
      </c>
      <c r="C74" s="17">
        <v>1312.6</v>
      </c>
      <c r="D74" s="14"/>
      <c r="E74" s="17">
        <f t="shared" si="0"/>
        <v>0</v>
      </c>
    </row>
    <row r="75" spans="1:5" x14ac:dyDescent="0.3">
      <c r="A75" s="14" t="s">
        <v>258</v>
      </c>
      <c r="B75" s="14" t="s">
        <v>15</v>
      </c>
      <c r="C75" s="14">
        <v>0.34599999999999997</v>
      </c>
      <c r="D75" s="17"/>
      <c r="E75" s="14">
        <f t="shared" si="0"/>
        <v>0</v>
      </c>
    </row>
    <row r="76" spans="1:5" x14ac:dyDescent="0.3">
      <c r="A76" s="14" t="s">
        <v>259</v>
      </c>
      <c r="B76" s="14" t="s">
        <v>15</v>
      </c>
      <c r="C76" s="14">
        <v>1.2010000000000001</v>
      </c>
      <c r="D76" s="17"/>
      <c r="E76" s="17">
        <f t="shared" si="0"/>
        <v>0</v>
      </c>
    </row>
    <row r="77" spans="1:5" x14ac:dyDescent="0.3">
      <c r="A77" s="14" t="s">
        <v>260</v>
      </c>
      <c r="B77" s="14" t="s">
        <v>15</v>
      </c>
      <c r="C77" s="14">
        <v>15.922000000000001</v>
      </c>
      <c r="D77" s="14"/>
      <c r="E77" s="14">
        <f t="shared" si="0"/>
        <v>0</v>
      </c>
    </row>
    <row r="78" spans="1:5" x14ac:dyDescent="0.3">
      <c r="A78" s="14" t="s">
        <v>276</v>
      </c>
      <c r="B78" s="14"/>
      <c r="C78" s="14"/>
      <c r="D78" s="14"/>
      <c r="E78" s="17">
        <f t="shared" si="0"/>
        <v>0</v>
      </c>
    </row>
    <row r="79" spans="1:5" x14ac:dyDescent="0.3">
      <c r="A79" s="14" t="s">
        <v>277</v>
      </c>
      <c r="B79" s="14" t="s">
        <v>16</v>
      </c>
      <c r="C79" s="14">
        <v>10</v>
      </c>
      <c r="D79" s="14"/>
      <c r="E79" s="17">
        <f t="shared" si="0"/>
        <v>0</v>
      </c>
    </row>
  </sheetData>
  <mergeCells count="8">
    <mergeCell ref="A11:B11"/>
    <mergeCell ref="A12:B12"/>
    <mergeCell ref="A3:C3"/>
    <mergeCell ref="A4:C6"/>
    <mergeCell ref="A7:C7"/>
    <mergeCell ref="A8:C8"/>
    <mergeCell ref="A9:B9"/>
    <mergeCell ref="A10:B10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Cenová ponuka spolu</vt:lpstr>
      <vt:lpstr>elektro</vt:lpstr>
      <vt:lpstr>bleskozvod</vt:lpstr>
      <vt:lpstr>rezanie podlahy</vt:lpstr>
      <vt:lpstr>lopata</vt:lpstr>
      <vt:lpstr>ventilátory</vt:lpstr>
      <vt:lpstr>technologie hradenia</vt:lpstr>
      <vt:lpstr>čerpadlo</vt:lpstr>
      <vt:lpstr>voda + hnoj. koncovka</vt:lpstr>
      <vt:lpstr>vodné matrace</vt:lpstr>
      <vt:lpstr>dojáreň a čekáreň</vt:lpstr>
    </vt:vector>
  </TitlesOfParts>
  <Company>AGROMONT Vimperk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Sedlák</dc:creator>
  <cp:lastModifiedBy>Michalička</cp:lastModifiedBy>
  <cp:lastPrinted>2022-06-14T20:57:53Z</cp:lastPrinted>
  <dcterms:created xsi:type="dcterms:W3CDTF">2014-02-18T08:56:51Z</dcterms:created>
  <dcterms:modified xsi:type="dcterms:W3CDTF">2022-06-14T21:05:06Z</dcterms:modified>
</cp:coreProperties>
</file>