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5. Juraj\04 - 2018 - 646. (ZsNH) Ventilátor transportný\06. Josephine\01. Výzva na predloženie CP\"/>
    </mc:Choice>
  </mc:AlternateContent>
  <bookViews>
    <workbookView xWindow="0" yWindow="0" windowWidth="28800" windowHeight="12330" tabRatio="727"/>
  </bookViews>
  <sheets>
    <sheet name="Príloha č. 1" sheetId="1" r:id="rId1"/>
    <sheet name="Príloha č. 2 " sheetId="6" r:id="rId2"/>
    <sheet name="Príloha č. 3" sheetId="11" r:id="rId3"/>
    <sheet name="Príloha č. 4" sheetId="12" r:id="rId4"/>
    <sheet name="Príloha č. 5" sheetId="13" r:id="rId5"/>
  </sheets>
  <definedNames>
    <definedName name="_xlnm.Print_Area" localSheetId="2">'Príloha č. 3'!$A$1:$N$30</definedName>
    <definedName name="_xlnm.Print_Area" localSheetId="3">'Príloha č. 4'!$A$1:$D$21</definedName>
    <definedName name="_xlnm.Print_Area" localSheetId="4">'Príloha č. 5'!$A$1:$D$21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3" l="1"/>
  <c r="B14" i="13"/>
  <c r="C9" i="13"/>
  <c r="C8" i="13"/>
  <c r="C7" i="13"/>
  <c r="C6" i="13"/>
  <c r="A2" i="13"/>
  <c r="M8" i="11" l="1"/>
  <c r="K8" i="11" l="1"/>
  <c r="L8" i="11" s="1"/>
  <c r="N8" i="11" s="1"/>
  <c r="N9" i="11" s="1"/>
  <c r="A2" i="11" l="1"/>
  <c r="B15" i="12" l="1"/>
  <c r="C9" i="12"/>
  <c r="C8" i="12"/>
  <c r="C7" i="12"/>
  <c r="C6" i="12"/>
  <c r="C16" i="11"/>
  <c r="C17" i="11"/>
  <c r="A2" i="12"/>
  <c r="C19" i="11" l="1"/>
  <c r="C18" i="11"/>
  <c r="A2" i="6" l="1"/>
  <c r="B23" i="11" l="1"/>
  <c r="B14" i="12"/>
  <c r="B22" i="11"/>
</calcChain>
</file>

<file path=xl/sharedStrings.xml><?xml version="1.0" encoding="utf-8"?>
<sst xmlns="http://schemas.openxmlformats.org/spreadsheetml/2006/main" count="208" uniqueCount="111">
  <si>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</si>
  <si>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</si>
  <si>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</si>
  <si>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</si>
  <si>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</si>
  <si>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</si>
  <si>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</si>
  <si>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</si>
  <si>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</si>
  <si>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</si>
  <si>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</si>
  <si>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</si>
  <si>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</si>
  <si>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</si>
  <si>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</si>
  <si>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</si>
  <si>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</si>
  <si>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</si>
  <si>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</si>
  <si>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</si>
  <si>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</si>
  <si>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</si>
  <si>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</si>
  <si>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</si>
  <si>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</si>
  <si>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</si>
  <si>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</si>
  <si>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</si>
  <si>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</si>
  <si>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</si>
  <si>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</si>
  <si>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</si>
  <si>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</si>
  <si>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</si>
  <si>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</si>
  <si>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</si>
  <si>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</si>
  <si>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</si>
  <si>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</si>
  <si>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</si>
  <si>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</si>
  <si>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áno</t>
  </si>
  <si>
    <t>ks</t>
  </si>
  <si>
    <t>Kód MZ SR</t>
  </si>
  <si>
    <t>Množstvo</t>
  </si>
  <si>
    <t>Katalógové číslo</t>
  </si>
  <si>
    <t>Kód ŠUKL</t>
  </si>
  <si>
    <t>10.</t>
  </si>
  <si>
    <t>11.</t>
  </si>
  <si>
    <t>12.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</si>
  <si>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</si>
  <si>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počas prieskumu trhu</t>
  </si>
  <si>
    <t>Kontaktná osoba uchádzača - plnenie zmluvy</t>
  </si>
  <si>
    <t>Týmto potvrdzujem, že všetky uvedené informácie sú pravdivé.</t>
  </si>
  <si>
    <t>Kontaktná osoba dodávateľa pre účely overenia si informácií týkajúcich sa technických parametrov ponúkaného produktu:</t>
  </si>
  <si>
    <t>Celková cena za požadovaný počet MJ v EUR</t>
  </si>
  <si>
    <t>13.</t>
  </si>
  <si>
    <t>14.</t>
  </si>
  <si>
    <t>Doplňujúce informácie:</t>
  </si>
  <si>
    <t>Termín dodania prístroja</t>
  </si>
  <si>
    <t>kalendárnych dní</t>
  </si>
  <si>
    <t>Záručná doba prístroja</t>
  </si>
  <si>
    <t>mesiacov</t>
  </si>
  <si>
    <t>Cena servisnej hodiny na mimozáručný servis počas záručnej doby</t>
  </si>
  <si>
    <t>na hodinu</t>
  </si>
  <si>
    <t>15.</t>
  </si>
  <si>
    <t>16.</t>
  </si>
  <si>
    <t>17.</t>
  </si>
  <si>
    <t>18.</t>
  </si>
  <si>
    <t>19.</t>
  </si>
  <si>
    <t>20.</t>
  </si>
  <si>
    <t>21.</t>
  </si>
  <si>
    <t>Ventilátor transportný</t>
  </si>
  <si>
    <t>Položka č. 1 - Ventilátor transportný</t>
  </si>
  <si>
    <t>Napájanie:   24 - 230 V</t>
  </si>
  <si>
    <t>Hmotnosť:  maximálne  6 kg</t>
  </si>
  <si>
    <t>Rozlíšenie displeja:  minimálne  240 * 128 pixel</t>
  </si>
  <si>
    <t>Veľkosť displej:  minimálne   108 x 56 mm</t>
  </si>
  <si>
    <t>Módy ventilácie:    VC-CMV, VC-AC, VC-SIMV, SpnCPAP, PC-BIPAP</t>
  </si>
  <si>
    <t>Doplnkové vybavenie pre ventilátor:   KAPNOMETER</t>
  </si>
  <si>
    <t>Podpora tlaku vo ventilačnom móde:   VCSIMV, PC-BIPAP a SpnCPAP</t>
  </si>
  <si>
    <t>Apnoe ventilácia:   SpnCPAP</t>
  </si>
  <si>
    <t>AutoFlow:   VC-CMV, VC-AC a VC-SIMV</t>
  </si>
  <si>
    <t>NIV:   SpnCPAP (/PS), PC-BIPAP, (/PS), VC-CMV /AF, VC-AC /AF and VC-SIMV/AF</t>
  </si>
  <si>
    <t>Nastavenie:</t>
  </si>
  <si>
    <t xml:space="preserve">Integrovaný mainstream CO2 monitor </t>
  </si>
  <si>
    <t>Posielanie dát v reálnom čase - RS232</t>
  </si>
  <si>
    <t>Autoflow - cieľový objem  - tlak kontrolovaný ventiláciou</t>
  </si>
  <si>
    <t>Tidal volume VT:    0,05 - 2 L</t>
  </si>
  <si>
    <t>Ti / I:E:    I:E alebo Ti - nastaviteľné pre vešetký ventilačné módy</t>
  </si>
  <si>
    <t>Pomer ventilačného času I:E:       1:100 do 50:1</t>
  </si>
  <si>
    <t>Inspiračný tlak Pinsp:    PEEP +3 do 55 mBar</t>
  </si>
  <si>
    <t>O2 koncentrácia:     40 do 100 vol.%</t>
  </si>
  <si>
    <t>PEEP/CPAP:     0 do 20 mBar</t>
  </si>
  <si>
    <t>Citlivosť triggra (dychový trigger):    1 do 15 l/min</t>
  </si>
  <si>
    <t>Tlaková podpora – Psupp:    0 do 35 mBar (real k PEEP)</t>
  </si>
  <si>
    <t>Max. insppiračný prietok:</t>
  </si>
  <si>
    <t>CPR –chod:   Tlakové limity, nekonštantná objemová ventilácia počas inspiračného času keď sa dosiahne PMAX</t>
  </si>
  <si>
    <t>100 l/m - tlaková podpora 350 kPa</t>
  </si>
  <si>
    <t>80 l/m - tlaková podpora 350 kPa</t>
  </si>
  <si>
    <t>39 l/m - tlaková podpora 270 kPa</t>
  </si>
  <si>
    <t>Zobrazované merané hodnoty:   MVe, FiO2, RR, VTe, PEEP, Pmean, PIP, Pplat, MVesp, RRspon, etCO2</t>
  </si>
  <si>
    <t>alebo ekvivalentné riešenie:</t>
  </si>
  <si>
    <t>Zobrazované merané hodnoty:   VTI, VTE, PIP, PEEP, Ti, Tw, FiO2, I/T, L:E, Vvol, Leak</t>
  </si>
  <si>
    <t>Elektromagnetická kompatibilita:
- zhoda s IEC/EN 60601-1-2:2007, EN 794-3 a ISO 10651-3</t>
  </si>
  <si>
    <t>Elektromagnetická kompatibilita:
- zhoda s EC/EN 60601-1-2:2007, RTCA/DO-160:2007, ISO 10651-3</t>
  </si>
  <si>
    <t>Výdrž prístroja na batériu:  minimálne 5 hod optimálne 7 h</t>
  </si>
  <si>
    <t xml:space="preserve">Jednotková cena
v EUR 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</si>
  <si>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</si>
  <si>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VYHLÁSENIE UCHÁDZAČA
O ULOŽENOM ZÁKAZE ÚČASTI
VO VEREJNOM OBSTARÁVANÍ</t>
  </si>
  <si>
    <t>VYHLÁSENIE UCHÁDZAČA
O SÚHLASE 
S OBSAHOM NÁVRHU ZMLUVNÝCH PODMIENOK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</si>
</sst>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/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theme="8" tint="0.39994506668294322"/>
      </top>
      <bottom style="medium">
        <color theme="8" tint="0.39994506668294322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9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49" fontId="8" fillId="0" borderId="0" xfId="1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64" fontId="1" fillId="0" borderId="5" xfId="0" applyNumberFormat="1" applyFont="1" applyBorder="1" applyAlignment="1" applyProtection="1">
      <alignment horizontal="righ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164" fontId="13" fillId="0" borderId="0" xfId="0" applyNumberFormat="1" applyFont="1" applyFill="1" applyBorder="1" applyAlignment="1">
      <alignment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164" fontId="12" fillId="0" borderId="52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8" xfId="0" applyFont="1" applyFill="1" applyBorder="1" applyAlignment="1">
      <alignment horizontal="left" vertical="center" wrapText="1"/>
    </xf>
    <xf numFmtId="16" fontId="5" fillId="0" borderId="18" xfId="0" applyNumberFormat="1" applyFont="1" applyFill="1" applyBorder="1" applyAlignment="1">
      <alignment horizontal="left" vertical="center" wrapText="1"/>
    </xf>
    <xf numFmtId="16" fontId="5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3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64" fontId="1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60" xfId="0" applyNumberFormat="1" applyFont="1" applyFill="1" applyBorder="1" applyAlignment="1" applyProtection="1">
      <alignment horizontal="right"/>
      <protection locked="0"/>
    </xf>
    <xf numFmtId="164" fontId="1" fillId="0" borderId="60" xfId="0" applyNumberFormat="1" applyFont="1" applyBorder="1" applyAlignment="1" applyProtection="1">
      <alignment vertical="center" wrapText="1"/>
      <protection locked="0"/>
    </xf>
    <xf numFmtId="49" fontId="2" fillId="6" borderId="15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16" fontId="5" fillId="0" borderId="57" xfId="0" applyNumberFormat="1" applyFont="1" applyFill="1" applyBorder="1" applyAlignment="1">
      <alignment horizontal="left" vertical="center" wrapText="1"/>
    </xf>
    <xf numFmtId="16" fontId="5" fillId="0" borderId="11" xfId="0" applyNumberFormat="1" applyFont="1" applyFill="1" applyBorder="1" applyAlignment="1">
      <alignment horizontal="left" vertical="center" wrapText="1"/>
    </xf>
    <xf numFmtId="16" fontId="5" fillId="0" borderId="23" xfId="0" applyNumberFormat="1" applyFont="1" applyFill="1" applyBorder="1" applyAlignment="1">
      <alignment horizontal="left" vertical="center" wrapText="1"/>
    </xf>
    <xf numFmtId="16" fontId="5" fillId="0" borderId="58" xfId="0" applyNumberFormat="1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31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2" fillId="6" borderId="2" xfId="0" applyNumberFormat="1" applyFont="1" applyFill="1" applyBorder="1" applyAlignment="1">
      <alignment horizontal="left" vertical="top" wrapText="1"/>
    </xf>
    <xf numFmtId="49" fontId="2" fillId="6" borderId="15" xfId="0" applyNumberFormat="1" applyFont="1" applyFill="1" applyBorder="1" applyAlignment="1">
      <alignment horizontal="left" vertical="top" wrapText="1"/>
    </xf>
    <xf numFmtId="49" fontId="2" fillId="6" borderId="37" xfId="0" applyNumberFormat="1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9" fontId="8" fillId="5" borderId="2" xfId="0" applyNumberFormat="1" applyFont="1" applyFill="1" applyBorder="1" applyAlignment="1">
      <alignment horizontal="left" vertical="center"/>
    </xf>
    <xf numFmtId="49" fontId="8" fillId="5" borderId="15" xfId="0" applyNumberFormat="1" applyFont="1" applyFill="1" applyBorder="1" applyAlignment="1">
      <alignment horizontal="left" vertical="center"/>
    </xf>
    <xf numFmtId="49" fontId="8" fillId="5" borderId="37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wrapText="1"/>
    </xf>
    <xf numFmtId="14" fontId="9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</cellXfs>
  <cellStyles count="3">
    <cellStyle name="Normálna 2" xfId="2"/>
    <cellStyle name="Normálne" xfId="0" builtinId="0"/>
    <cellStyle name="normálne 2 2" xfId="1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23" t="s">
        <v>11</v>
      </c>
      <c r="B1" s="123"/>
    </row>
    <row r="2" spans="1:10" x14ac:dyDescent="0.25">
      <c r="A2" s="124" t="s">
        <v>72</v>
      </c>
      <c r="B2" s="124"/>
      <c r="C2" s="124"/>
      <c r="D2" s="124"/>
    </row>
    <row r="3" spans="1:10" ht="24.95" customHeight="1" x14ac:dyDescent="0.25">
      <c r="A3" s="117"/>
      <c r="B3" s="117"/>
      <c r="C3" s="117"/>
    </row>
    <row r="4" spans="1:10" ht="36" customHeight="1" x14ac:dyDescent="0.3">
      <c r="A4" s="118" t="s">
        <v>39</v>
      </c>
      <c r="B4" s="119"/>
      <c r="C4" s="119"/>
      <c r="D4" s="119"/>
      <c r="E4" s="2"/>
      <c r="F4" s="2"/>
      <c r="G4" s="2"/>
      <c r="H4" s="2"/>
      <c r="I4" s="2"/>
      <c r="J4" s="2"/>
    </row>
    <row r="6" spans="1:10" x14ac:dyDescent="0.25">
      <c r="A6" s="111" t="s">
        <v>0</v>
      </c>
      <c r="B6" s="111"/>
      <c r="C6" s="120"/>
      <c r="D6" s="120"/>
      <c r="F6" s="15"/>
    </row>
    <row r="7" spans="1:10" x14ac:dyDescent="0.25">
      <c r="A7" s="111" t="s">
        <v>1</v>
      </c>
      <c r="B7" s="111"/>
      <c r="C7" s="115"/>
      <c r="D7" s="115"/>
    </row>
    <row r="8" spans="1:10" x14ac:dyDescent="0.25">
      <c r="A8" s="111" t="s">
        <v>2</v>
      </c>
      <c r="B8" s="111"/>
      <c r="C8" s="115"/>
      <c r="D8" s="115"/>
    </row>
    <row r="9" spans="1:10" x14ac:dyDescent="0.25">
      <c r="A9" s="111" t="s">
        <v>3</v>
      </c>
      <c r="B9" s="111"/>
      <c r="C9" s="115"/>
      <c r="D9" s="115"/>
    </row>
    <row r="10" spans="1:10" x14ac:dyDescent="0.25">
      <c r="A10" s="3"/>
      <c r="B10" s="3"/>
      <c r="C10" s="3"/>
    </row>
    <row r="11" spans="1:10" x14ac:dyDescent="0.25">
      <c r="A11" s="122" t="s">
        <v>51</v>
      </c>
      <c r="B11" s="122"/>
      <c r="C11" s="122"/>
      <c r="D11" s="5"/>
      <c r="E11" s="5"/>
      <c r="F11" s="5"/>
      <c r="G11" s="5"/>
      <c r="H11" s="5"/>
      <c r="I11" s="5"/>
      <c r="J11" s="5"/>
    </row>
    <row r="12" spans="1:10" x14ac:dyDescent="0.25">
      <c r="A12" s="111" t="s">
        <v>4</v>
      </c>
      <c r="B12" s="111"/>
      <c r="C12" s="113"/>
      <c r="D12" s="113"/>
    </row>
    <row r="13" spans="1:10" x14ac:dyDescent="0.25">
      <c r="A13" s="111" t="s">
        <v>20</v>
      </c>
      <c r="B13" s="111"/>
      <c r="C13" s="112"/>
      <c r="D13" s="112"/>
    </row>
    <row r="14" spans="1:10" x14ac:dyDescent="0.25">
      <c r="A14" s="111" t="s">
        <v>5</v>
      </c>
      <c r="B14" s="111"/>
      <c r="C14" s="112"/>
      <c r="D14" s="112"/>
    </row>
    <row r="15" spans="1:10" x14ac:dyDescent="0.25">
      <c r="A15" s="111" t="s">
        <v>6</v>
      </c>
      <c r="B15" s="111"/>
      <c r="C15" s="112"/>
      <c r="D15" s="112"/>
    </row>
    <row r="17" spans="1:10" ht="14.25" customHeight="1" x14ac:dyDescent="0.25">
      <c r="A17" s="122" t="s">
        <v>52</v>
      </c>
      <c r="B17" s="122"/>
      <c r="C17" s="122"/>
      <c r="D17" s="5"/>
      <c r="E17" s="5"/>
      <c r="F17" s="5"/>
      <c r="G17" s="5"/>
      <c r="H17" s="5"/>
      <c r="I17" s="5"/>
      <c r="J17" s="5"/>
    </row>
    <row r="18" spans="1:10" x14ac:dyDescent="0.25">
      <c r="A18" s="111" t="s">
        <v>4</v>
      </c>
      <c r="B18" s="111"/>
      <c r="C18" s="113"/>
      <c r="D18" s="113"/>
    </row>
    <row r="19" spans="1:10" x14ac:dyDescent="0.25">
      <c r="A19" s="111" t="s">
        <v>20</v>
      </c>
      <c r="B19" s="111"/>
      <c r="C19" s="112"/>
      <c r="D19" s="112"/>
    </row>
    <row r="20" spans="1:10" x14ac:dyDescent="0.25">
      <c r="A20" s="111" t="s">
        <v>5</v>
      </c>
      <c r="B20" s="111"/>
      <c r="C20" s="112"/>
      <c r="D20" s="112"/>
    </row>
    <row r="21" spans="1:10" x14ac:dyDescent="0.25">
      <c r="A21" s="111" t="s">
        <v>6</v>
      </c>
      <c r="B21" s="111"/>
      <c r="C21" s="112"/>
      <c r="D21" s="112"/>
    </row>
    <row r="22" spans="1:10" x14ac:dyDescent="0.25">
      <c r="A22" s="3"/>
      <c r="B22" s="3"/>
      <c r="C22" s="3"/>
    </row>
    <row r="23" spans="1:10" ht="24.95" customHeight="1" x14ac:dyDescent="0.25">
      <c r="A23" s="117"/>
      <c r="B23" s="117"/>
      <c r="C23" s="117"/>
    </row>
    <row r="24" spans="1:10" x14ac:dyDescent="0.25">
      <c r="A24" s="1" t="s">
        <v>7</v>
      </c>
      <c r="B24" s="115"/>
      <c r="C24" s="115"/>
    </row>
    <row r="25" spans="1:10" x14ac:dyDescent="0.25">
      <c r="A25" s="4" t="s">
        <v>9</v>
      </c>
      <c r="B25" s="116"/>
      <c r="C25" s="116"/>
    </row>
    <row r="31" spans="1:10" ht="28.5" customHeight="1" x14ac:dyDescent="0.25">
      <c r="D31" s="12"/>
    </row>
    <row r="32" spans="1:10" x14ac:dyDescent="0.25">
      <c r="D32" s="41" t="s">
        <v>36</v>
      </c>
    </row>
    <row r="35" spans="1:5" s="8" customFormat="1" ht="11.25" x14ac:dyDescent="0.2">
      <c r="A35" s="121" t="s">
        <v>10</v>
      </c>
      <c r="B35" s="121"/>
    </row>
    <row r="36" spans="1:5" s="9" customFormat="1" ht="15" customHeight="1" x14ac:dyDescent="0.2">
      <c r="A36" s="13"/>
      <c r="B36" s="114" t="s">
        <v>12</v>
      </c>
      <c r="C36" s="114"/>
      <c r="D36" s="10"/>
      <c r="E36" s="11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6:C36"/>
    <mergeCell ref="B24:C24"/>
    <mergeCell ref="B25:C25"/>
    <mergeCell ref="A23:C23"/>
    <mergeCell ref="A4:D4"/>
    <mergeCell ref="C6:D6"/>
    <mergeCell ref="A35:B35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">
    <cfRule type="containsBlanks" dxfId="36" priority="16">
      <formula>LEN(TRIM(C6))=0</formula>
    </cfRule>
  </conditionalFormatting>
  <conditionalFormatting sqref="C7:D9">
    <cfRule type="containsBlanks" dxfId="35" priority="13">
      <formula>LEN(TRIM(C7))=0</formula>
    </cfRule>
  </conditionalFormatting>
  <conditionalFormatting sqref="C12:D12 C14:D15">
    <cfRule type="containsBlanks" dxfId="34" priority="12">
      <formula>LEN(TRIM(C12))=0</formula>
    </cfRule>
  </conditionalFormatting>
  <conditionalFormatting sqref="A36:B36">
    <cfRule type="containsBlanks" dxfId="33" priority="11">
      <formula>LEN(TRIM(A36))=0</formula>
    </cfRule>
  </conditionalFormatting>
  <conditionalFormatting sqref="B24:C25">
    <cfRule type="containsBlanks" dxfId="32" priority="4">
      <formula>LEN(TRIM(B24))=0</formula>
    </cfRule>
  </conditionalFormatting>
  <conditionalFormatting sqref="C13:D13">
    <cfRule type="containsBlanks" dxfId="31" priority="3">
      <formula>LEN(TRIM(C13))=0</formula>
    </cfRule>
  </conditionalFormatting>
  <conditionalFormatting sqref="C18:D18 C20:D21">
    <cfRule type="containsBlanks" dxfId="30" priority="2">
      <formula>LEN(TRIM(C18))=0</formula>
    </cfRule>
  </conditionalFormatting>
  <conditionalFormatting sqref="C19:D19">
    <cfRule type="containsBlanks" dxfId="29" priority="1">
      <formula>LEN(TRIM(C19))=0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1"/>
  <sheetViews>
    <sheetView showGridLines="0" zoomScaleNormal="100" workbookViewId="0">
      <selection sqref="A1:D1"/>
    </sheetView>
  </sheetViews>
  <sheetFormatPr defaultRowHeight="15" x14ac:dyDescent="0.25"/>
  <cols>
    <col min="1" max="1" width="8.28515625" style="3" customWidth="1"/>
    <col min="2" max="3" width="3.42578125" style="3" customWidth="1"/>
    <col min="4" max="4" width="59.85546875" style="3" customWidth="1"/>
    <col min="5" max="5" width="29" style="3" customWidth="1"/>
    <col min="6" max="7" width="12.7109375" style="3" customWidth="1"/>
    <col min="8" max="16384" width="9.140625" style="3"/>
  </cols>
  <sheetData>
    <row r="1" spans="1:7" x14ac:dyDescent="0.25">
      <c r="A1" s="111" t="s">
        <v>11</v>
      </c>
      <c r="B1" s="111"/>
      <c r="C1" s="111"/>
      <c r="D1" s="111"/>
      <c r="E1" s="43"/>
    </row>
    <row r="2" spans="1:7" ht="15" customHeight="1" x14ac:dyDescent="0.25">
      <c r="A2" s="155" t="str">
        <f>'Príloha č. 1'!A2:C2</f>
        <v>Ventilátor transportný</v>
      </c>
      <c r="B2" s="155"/>
      <c r="C2" s="155"/>
      <c r="D2" s="155"/>
      <c r="E2" s="155"/>
      <c r="F2" s="155"/>
      <c r="G2" s="155"/>
    </row>
    <row r="3" spans="1:7" ht="15" customHeight="1" x14ac:dyDescent="0.25">
      <c r="A3" s="145"/>
      <c r="B3" s="145"/>
      <c r="C3" s="145"/>
      <c r="D3" s="145"/>
      <c r="E3" s="145"/>
      <c r="F3" s="145"/>
    </row>
    <row r="4" spans="1:7" ht="18.75" customHeight="1" x14ac:dyDescent="0.3">
      <c r="A4" s="118" t="s">
        <v>21</v>
      </c>
      <c r="B4" s="118"/>
      <c r="C4" s="118"/>
      <c r="D4" s="118"/>
      <c r="E4" s="118"/>
      <c r="F4" s="118"/>
      <c r="G4" s="118"/>
    </row>
    <row r="5" spans="1:7" s="7" customFormat="1" ht="15" customHeight="1" x14ac:dyDescent="0.25">
      <c r="A5" s="14"/>
      <c r="B5" s="14"/>
      <c r="C5" s="14"/>
      <c r="D5" s="14"/>
      <c r="E5" s="14"/>
      <c r="F5" s="14"/>
      <c r="G5" s="14"/>
    </row>
    <row r="6" spans="1:7" s="7" customFormat="1" ht="30" customHeight="1" x14ac:dyDescent="0.25">
      <c r="A6" s="146" t="s">
        <v>17</v>
      </c>
      <c r="B6" s="147"/>
      <c r="C6" s="147"/>
      <c r="D6" s="147"/>
      <c r="E6" s="148"/>
      <c r="F6" s="106" t="s">
        <v>19</v>
      </c>
      <c r="G6" s="107" t="s">
        <v>18</v>
      </c>
    </row>
    <row r="7" spans="1:7" s="6" customFormat="1" ht="30" customHeight="1" x14ac:dyDescent="0.25">
      <c r="A7" s="152" t="s">
        <v>73</v>
      </c>
      <c r="B7" s="153"/>
      <c r="C7" s="153"/>
      <c r="D7" s="153"/>
      <c r="E7" s="153"/>
      <c r="F7" s="153"/>
      <c r="G7" s="154"/>
    </row>
    <row r="8" spans="1:7" s="6" customFormat="1" ht="28.5" customHeight="1" x14ac:dyDescent="0.25">
      <c r="A8" s="93" t="s">
        <v>13</v>
      </c>
      <c r="B8" s="149" t="s">
        <v>106</v>
      </c>
      <c r="C8" s="150"/>
      <c r="D8" s="150"/>
      <c r="E8" s="151"/>
      <c r="F8" s="64" t="s">
        <v>41</v>
      </c>
      <c r="G8" s="65"/>
    </row>
    <row r="9" spans="1:7" s="6" customFormat="1" ht="27.75" customHeight="1" x14ac:dyDescent="0.25">
      <c r="A9" s="93" t="s">
        <v>14</v>
      </c>
      <c r="B9" s="132" t="s">
        <v>74</v>
      </c>
      <c r="C9" s="133"/>
      <c r="D9" s="133"/>
      <c r="E9" s="134"/>
      <c r="F9" s="44" t="s">
        <v>41</v>
      </c>
      <c r="G9" s="54"/>
    </row>
    <row r="10" spans="1:7" s="6" customFormat="1" ht="34.5" customHeight="1" x14ac:dyDescent="0.25">
      <c r="A10" s="93" t="s">
        <v>15</v>
      </c>
      <c r="B10" s="132" t="s">
        <v>75</v>
      </c>
      <c r="C10" s="133"/>
      <c r="D10" s="133"/>
      <c r="E10" s="134"/>
      <c r="F10" s="44" t="s">
        <v>41</v>
      </c>
      <c r="G10" s="54"/>
    </row>
    <row r="11" spans="1:7" s="6" customFormat="1" ht="30" customHeight="1" x14ac:dyDescent="0.25">
      <c r="A11" s="93" t="s">
        <v>16</v>
      </c>
      <c r="B11" s="132" t="s">
        <v>76</v>
      </c>
      <c r="C11" s="133"/>
      <c r="D11" s="133"/>
      <c r="E11" s="134"/>
      <c r="F11" s="44" t="s">
        <v>41</v>
      </c>
      <c r="G11" s="54"/>
    </row>
    <row r="12" spans="1:7" s="6" customFormat="1" ht="30" customHeight="1" x14ac:dyDescent="0.25">
      <c r="A12" s="94" t="s">
        <v>25</v>
      </c>
      <c r="B12" s="125" t="s">
        <v>77</v>
      </c>
      <c r="C12" s="126"/>
      <c r="D12" s="126"/>
      <c r="E12" s="127"/>
      <c r="F12" s="44" t="s">
        <v>41</v>
      </c>
      <c r="G12" s="54"/>
    </row>
    <row r="13" spans="1:7" s="6" customFormat="1" ht="30" customHeight="1" x14ac:dyDescent="0.25">
      <c r="A13" s="94" t="s">
        <v>26</v>
      </c>
      <c r="B13" s="132" t="s">
        <v>78</v>
      </c>
      <c r="C13" s="133"/>
      <c r="D13" s="133"/>
      <c r="E13" s="134"/>
      <c r="F13" s="44" t="s">
        <v>41</v>
      </c>
      <c r="G13" s="54"/>
    </row>
    <row r="14" spans="1:7" s="6" customFormat="1" ht="33" customHeight="1" x14ac:dyDescent="0.25">
      <c r="A14" s="93" t="s">
        <v>27</v>
      </c>
      <c r="B14" s="132" t="s">
        <v>79</v>
      </c>
      <c r="C14" s="133"/>
      <c r="D14" s="133"/>
      <c r="E14" s="134"/>
      <c r="F14" s="44" t="s">
        <v>41</v>
      </c>
      <c r="G14" s="54"/>
    </row>
    <row r="15" spans="1:7" s="6" customFormat="1" ht="30" customHeight="1" x14ac:dyDescent="0.25">
      <c r="A15" s="93" t="s">
        <v>28</v>
      </c>
      <c r="B15" s="125" t="s">
        <v>80</v>
      </c>
      <c r="C15" s="126"/>
      <c r="D15" s="126"/>
      <c r="E15" s="127"/>
      <c r="F15" s="44" t="s">
        <v>41</v>
      </c>
      <c r="G15" s="54"/>
    </row>
    <row r="16" spans="1:7" s="6" customFormat="1" ht="30" customHeight="1" x14ac:dyDescent="0.25">
      <c r="A16" s="95">
        <v>43473</v>
      </c>
      <c r="B16" s="132" t="s">
        <v>81</v>
      </c>
      <c r="C16" s="133"/>
      <c r="D16" s="133"/>
      <c r="E16" s="134"/>
      <c r="F16" s="44" t="s">
        <v>41</v>
      </c>
      <c r="G16" s="54"/>
    </row>
    <row r="17" spans="1:7" s="6" customFormat="1" ht="30" customHeight="1" x14ac:dyDescent="0.25">
      <c r="A17" s="95">
        <v>43504</v>
      </c>
      <c r="B17" s="125" t="s">
        <v>82</v>
      </c>
      <c r="C17" s="126"/>
      <c r="D17" s="126"/>
      <c r="E17" s="127"/>
      <c r="F17" s="44" t="s">
        <v>41</v>
      </c>
      <c r="G17" s="54"/>
    </row>
    <row r="18" spans="1:7" s="6" customFormat="1" ht="27.75" customHeight="1" x14ac:dyDescent="0.25">
      <c r="A18" s="95">
        <v>43532</v>
      </c>
      <c r="B18" s="132" t="s">
        <v>83</v>
      </c>
      <c r="C18" s="133"/>
      <c r="D18" s="133"/>
      <c r="E18" s="134"/>
      <c r="F18" s="44" t="s">
        <v>41</v>
      </c>
      <c r="G18" s="54"/>
    </row>
    <row r="19" spans="1:7" s="6" customFormat="1" ht="34.5" customHeight="1" x14ac:dyDescent="0.25">
      <c r="A19" s="93" t="s">
        <v>29</v>
      </c>
      <c r="B19" s="125" t="s">
        <v>84</v>
      </c>
      <c r="C19" s="126"/>
      <c r="D19" s="126"/>
      <c r="E19" s="127"/>
      <c r="F19" s="44" t="s">
        <v>41</v>
      </c>
      <c r="G19" s="54"/>
    </row>
    <row r="20" spans="1:7" s="6" customFormat="1" ht="30" customHeight="1" x14ac:dyDescent="0.25">
      <c r="A20" s="95">
        <v>43474</v>
      </c>
      <c r="B20" s="125" t="s">
        <v>85</v>
      </c>
      <c r="C20" s="126"/>
      <c r="D20" s="126"/>
      <c r="E20" s="127"/>
      <c r="F20" s="44" t="s">
        <v>41</v>
      </c>
      <c r="G20" s="54"/>
    </row>
    <row r="21" spans="1:7" s="6" customFormat="1" ht="30" customHeight="1" x14ac:dyDescent="0.25">
      <c r="A21" s="95">
        <v>43505</v>
      </c>
      <c r="B21" s="125" t="s">
        <v>86</v>
      </c>
      <c r="C21" s="126"/>
      <c r="D21" s="126"/>
      <c r="E21" s="127"/>
      <c r="F21" s="44" t="s">
        <v>41</v>
      </c>
      <c r="G21" s="54"/>
    </row>
    <row r="22" spans="1:7" s="6" customFormat="1" ht="30" customHeight="1" x14ac:dyDescent="0.25">
      <c r="A22" s="95">
        <v>43533</v>
      </c>
      <c r="B22" s="125" t="s">
        <v>87</v>
      </c>
      <c r="C22" s="126"/>
      <c r="D22" s="126"/>
      <c r="E22" s="127"/>
      <c r="F22" s="44" t="s">
        <v>41</v>
      </c>
      <c r="G22" s="54"/>
    </row>
    <row r="23" spans="1:7" s="6" customFormat="1" ht="30" customHeight="1" x14ac:dyDescent="0.25">
      <c r="A23" s="94" t="s">
        <v>47</v>
      </c>
      <c r="B23" s="125" t="s">
        <v>97</v>
      </c>
      <c r="C23" s="126"/>
      <c r="D23" s="126"/>
      <c r="E23" s="127"/>
      <c r="F23" s="44"/>
      <c r="G23" s="54"/>
    </row>
    <row r="24" spans="1:7" s="6" customFormat="1" ht="34.5" customHeight="1" x14ac:dyDescent="0.25">
      <c r="A24" s="94" t="s">
        <v>48</v>
      </c>
      <c r="B24" s="125" t="s">
        <v>88</v>
      </c>
      <c r="C24" s="126"/>
      <c r="D24" s="126"/>
      <c r="E24" s="127"/>
      <c r="F24" s="44" t="s">
        <v>41</v>
      </c>
      <c r="G24" s="54"/>
    </row>
    <row r="25" spans="1:7" s="6" customFormat="1" ht="30" customHeight="1" x14ac:dyDescent="0.25">
      <c r="A25" s="94" t="s">
        <v>49</v>
      </c>
      <c r="B25" s="125" t="s">
        <v>89</v>
      </c>
      <c r="C25" s="126"/>
      <c r="D25" s="126"/>
      <c r="E25" s="127"/>
      <c r="F25" s="44" t="s">
        <v>41</v>
      </c>
      <c r="G25" s="54"/>
    </row>
    <row r="26" spans="1:7" s="6" customFormat="1" ht="30" customHeight="1" x14ac:dyDescent="0.25">
      <c r="A26" s="94" t="s">
        <v>56</v>
      </c>
      <c r="B26" s="125" t="s">
        <v>90</v>
      </c>
      <c r="C26" s="126"/>
      <c r="D26" s="126"/>
      <c r="E26" s="127"/>
      <c r="F26" s="44" t="s">
        <v>41</v>
      </c>
      <c r="G26" s="54"/>
    </row>
    <row r="27" spans="1:7" s="6" customFormat="1" ht="30" customHeight="1" x14ac:dyDescent="0.25">
      <c r="A27" s="94" t="s">
        <v>57</v>
      </c>
      <c r="B27" s="125" t="s">
        <v>91</v>
      </c>
      <c r="C27" s="126"/>
      <c r="D27" s="126"/>
      <c r="E27" s="127"/>
      <c r="F27" s="44" t="s">
        <v>41</v>
      </c>
      <c r="G27" s="54"/>
    </row>
    <row r="28" spans="1:7" s="6" customFormat="1" ht="25.5" customHeight="1" x14ac:dyDescent="0.25">
      <c r="A28" s="93" t="s">
        <v>65</v>
      </c>
      <c r="B28" s="125" t="s">
        <v>92</v>
      </c>
      <c r="C28" s="126"/>
      <c r="D28" s="126"/>
      <c r="E28" s="127"/>
      <c r="F28" s="44" t="s">
        <v>41</v>
      </c>
      <c r="G28" s="54"/>
    </row>
    <row r="29" spans="1:7" s="6" customFormat="1" ht="30" customHeight="1" x14ac:dyDescent="0.25">
      <c r="A29" s="93" t="s">
        <v>66</v>
      </c>
      <c r="B29" s="125" t="s">
        <v>93</v>
      </c>
      <c r="C29" s="126"/>
      <c r="D29" s="126"/>
      <c r="E29" s="127"/>
      <c r="F29" s="44" t="s">
        <v>41</v>
      </c>
      <c r="G29" s="54"/>
    </row>
    <row r="30" spans="1:7" s="6" customFormat="1" ht="30" customHeight="1" x14ac:dyDescent="0.25">
      <c r="A30" s="93" t="s">
        <v>67</v>
      </c>
      <c r="B30" s="125" t="s">
        <v>94</v>
      </c>
      <c r="C30" s="126"/>
      <c r="D30" s="126"/>
      <c r="E30" s="127"/>
      <c r="F30" s="44" t="s">
        <v>41</v>
      </c>
      <c r="G30" s="54"/>
    </row>
    <row r="31" spans="1:7" s="6" customFormat="1" ht="30" customHeight="1" x14ac:dyDescent="0.25">
      <c r="A31" s="93" t="s">
        <v>68</v>
      </c>
      <c r="B31" s="125" t="s">
        <v>95</v>
      </c>
      <c r="C31" s="126"/>
      <c r="D31" s="126"/>
      <c r="E31" s="127"/>
      <c r="F31" s="44" t="s">
        <v>41</v>
      </c>
      <c r="G31" s="54"/>
    </row>
    <row r="32" spans="1:7" s="6" customFormat="1" ht="27.75" customHeight="1" x14ac:dyDescent="0.25">
      <c r="A32" s="96" t="s">
        <v>69</v>
      </c>
      <c r="B32" s="125" t="s">
        <v>96</v>
      </c>
      <c r="C32" s="126"/>
      <c r="D32" s="126"/>
      <c r="E32" s="127"/>
      <c r="F32" s="44" t="s">
        <v>41</v>
      </c>
      <c r="G32" s="54"/>
    </row>
    <row r="33" spans="1:7" s="6" customFormat="1" ht="34.5" customHeight="1" x14ac:dyDescent="0.25">
      <c r="A33" s="95">
        <v>43484</v>
      </c>
      <c r="B33" s="125" t="s">
        <v>98</v>
      </c>
      <c r="C33" s="126"/>
      <c r="D33" s="126"/>
      <c r="E33" s="127"/>
      <c r="F33" s="44" t="s">
        <v>41</v>
      </c>
      <c r="G33" s="54"/>
    </row>
    <row r="34" spans="1:7" s="6" customFormat="1" ht="30" customHeight="1" x14ac:dyDescent="0.25">
      <c r="A34" s="95">
        <v>43515</v>
      </c>
      <c r="B34" s="125" t="s">
        <v>99</v>
      </c>
      <c r="C34" s="126"/>
      <c r="D34" s="126"/>
      <c r="E34" s="127"/>
      <c r="F34" s="44" t="s">
        <v>41</v>
      </c>
      <c r="G34" s="54"/>
    </row>
    <row r="35" spans="1:7" s="6" customFormat="1" ht="30" customHeight="1" x14ac:dyDescent="0.25">
      <c r="A35" s="95">
        <v>43543</v>
      </c>
      <c r="B35" s="125" t="s">
        <v>100</v>
      </c>
      <c r="C35" s="126"/>
      <c r="D35" s="126"/>
      <c r="E35" s="127"/>
      <c r="F35" s="44" t="s">
        <v>41</v>
      </c>
      <c r="G35" s="54"/>
    </row>
    <row r="36" spans="1:7" s="6" customFormat="1" ht="30" customHeight="1" x14ac:dyDescent="0.25">
      <c r="A36" s="128" t="s">
        <v>70</v>
      </c>
      <c r="B36" s="125" t="s">
        <v>101</v>
      </c>
      <c r="C36" s="126"/>
      <c r="D36" s="126"/>
      <c r="E36" s="127"/>
      <c r="F36" s="44" t="s">
        <v>41</v>
      </c>
      <c r="G36" s="54"/>
    </row>
    <row r="37" spans="1:7" s="6" customFormat="1" ht="25.5" customHeight="1" x14ac:dyDescent="0.25">
      <c r="A37" s="129"/>
      <c r="B37" s="125" t="s">
        <v>102</v>
      </c>
      <c r="C37" s="126"/>
      <c r="D37" s="126"/>
      <c r="E37" s="127"/>
      <c r="F37" s="44" t="s">
        <v>41</v>
      </c>
      <c r="G37" s="54"/>
    </row>
    <row r="38" spans="1:7" s="6" customFormat="1" ht="30" customHeight="1" x14ac:dyDescent="0.25">
      <c r="A38" s="130"/>
      <c r="B38" s="125" t="s">
        <v>103</v>
      </c>
      <c r="C38" s="126"/>
      <c r="D38" s="126"/>
      <c r="E38" s="127"/>
      <c r="F38" s="44" t="s">
        <v>41</v>
      </c>
      <c r="G38" s="54"/>
    </row>
    <row r="39" spans="1:7" s="6" customFormat="1" ht="33.75" customHeight="1" x14ac:dyDescent="0.25">
      <c r="A39" s="128" t="s">
        <v>71</v>
      </c>
      <c r="B39" s="132" t="s">
        <v>104</v>
      </c>
      <c r="C39" s="126"/>
      <c r="D39" s="126"/>
      <c r="E39" s="127"/>
      <c r="F39" s="44" t="s">
        <v>41</v>
      </c>
      <c r="G39" s="54"/>
    </row>
    <row r="40" spans="1:7" s="6" customFormat="1" ht="30" customHeight="1" x14ac:dyDescent="0.25">
      <c r="A40" s="129"/>
      <c r="B40" s="125" t="s">
        <v>102</v>
      </c>
      <c r="C40" s="126"/>
      <c r="D40" s="126"/>
      <c r="E40" s="127"/>
      <c r="F40" s="44" t="s">
        <v>41</v>
      </c>
      <c r="G40" s="54"/>
    </row>
    <row r="41" spans="1:7" s="6" customFormat="1" ht="34.5" customHeight="1" thickBot="1" x14ac:dyDescent="0.3">
      <c r="A41" s="131"/>
      <c r="B41" s="135" t="s">
        <v>105</v>
      </c>
      <c r="C41" s="136"/>
      <c r="D41" s="136"/>
      <c r="E41" s="137"/>
      <c r="F41" s="44" t="s">
        <v>41</v>
      </c>
      <c r="G41" s="54"/>
    </row>
    <row r="42" spans="1:7" s="68" customFormat="1" ht="28.35" customHeight="1" x14ac:dyDescent="0.25">
      <c r="A42" s="139" t="s">
        <v>53</v>
      </c>
      <c r="B42" s="139"/>
      <c r="C42" s="139"/>
      <c r="D42" s="139"/>
      <c r="E42" s="139"/>
      <c r="F42" s="139"/>
      <c r="G42" s="139"/>
    </row>
    <row r="43" spans="1:7" ht="30" customHeight="1" x14ac:dyDescent="0.25">
      <c r="A43" s="140" t="s">
        <v>0</v>
      </c>
      <c r="B43" s="140"/>
      <c r="C43" s="140"/>
      <c r="D43" s="140"/>
      <c r="E43" s="141"/>
      <c r="F43" s="141"/>
    </row>
    <row r="44" spans="1:7" ht="15" customHeight="1" x14ac:dyDescent="0.25">
      <c r="A44" s="140" t="s">
        <v>1</v>
      </c>
      <c r="B44" s="140"/>
      <c r="C44" s="140"/>
      <c r="D44" s="140"/>
      <c r="E44" s="141"/>
      <c r="F44" s="141"/>
    </row>
    <row r="45" spans="1:7" x14ac:dyDescent="0.25">
      <c r="A45" s="140" t="s">
        <v>2</v>
      </c>
      <c r="B45" s="140"/>
      <c r="C45" s="140"/>
      <c r="D45" s="140"/>
      <c r="E45" s="141"/>
      <c r="F45" s="141"/>
    </row>
    <row r="46" spans="1:7" x14ac:dyDescent="0.25">
      <c r="A46" s="140" t="s">
        <v>3</v>
      </c>
      <c r="B46" s="140"/>
      <c r="C46" s="140"/>
      <c r="D46" s="140"/>
      <c r="E46" s="141"/>
      <c r="F46" s="141"/>
    </row>
    <row r="47" spans="1:7" x14ac:dyDescent="0.25">
      <c r="F47" s="67"/>
    </row>
    <row r="48" spans="1:7" s="69" customFormat="1" ht="30" customHeight="1" x14ac:dyDescent="0.25">
      <c r="A48" s="142" t="s">
        <v>54</v>
      </c>
      <c r="B48" s="142"/>
      <c r="C48" s="142"/>
      <c r="D48" s="142"/>
      <c r="E48" s="142"/>
      <c r="F48" s="142"/>
      <c r="G48" s="142"/>
    </row>
    <row r="49" spans="1:8" s="7" customFormat="1" ht="15.75" customHeight="1" x14ac:dyDescent="0.25">
      <c r="A49" s="140" t="s">
        <v>4</v>
      </c>
      <c r="B49" s="140"/>
      <c r="C49" s="140"/>
      <c r="D49" s="140"/>
      <c r="E49" s="143"/>
      <c r="F49" s="143"/>
      <c r="H49" s="4"/>
    </row>
    <row r="50" spans="1:8" s="7" customFormat="1" x14ac:dyDescent="0.25">
      <c r="A50" s="158" t="s">
        <v>20</v>
      </c>
      <c r="B50" s="158"/>
      <c r="C50" s="158"/>
      <c r="D50" s="158"/>
      <c r="E50" s="141"/>
      <c r="F50" s="141"/>
      <c r="H50" s="69"/>
    </row>
    <row r="51" spans="1:8" s="7" customFormat="1" x14ac:dyDescent="0.25">
      <c r="A51" s="140" t="s">
        <v>5</v>
      </c>
      <c r="B51" s="140"/>
      <c r="C51" s="140"/>
      <c r="D51" s="140"/>
      <c r="E51" s="141"/>
      <c r="F51" s="141"/>
      <c r="H51" s="69"/>
    </row>
    <row r="52" spans="1:8" s="7" customFormat="1" x14ac:dyDescent="0.25">
      <c r="A52" s="140" t="s">
        <v>6</v>
      </c>
      <c r="B52" s="140"/>
      <c r="C52" s="140"/>
      <c r="D52" s="140"/>
      <c r="E52" s="141"/>
      <c r="F52" s="141"/>
      <c r="H52" s="69"/>
    </row>
    <row r="54" spans="1:8" ht="15" customHeight="1" x14ac:dyDescent="0.25">
      <c r="A54" s="3" t="s">
        <v>7</v>
      </c>
      <c r="B54" s="111"/>
      <c r="C54" s="111"/>
      <c r="D54" s="111"/>
    </row>
    <row r="55" spans="1:8" ht="15" customHeight="1" x14ac:dyDescent="0.25">
      <c r="A55" s="3" t="s">
        <v>8</v>
      </c>
      <c r="B55" s="156"/>
      <c r="C55" s="156"/>
      <c r="D55" s="156"/>
    </row>
    <row r="56" spans="1:8" ht="39.950000000000003" customHeight="1" x14ac:dyDescent="0.25">
      <c r="F56" s="157"/>
      <c r="G56" s="157"/>
    </row>
    <row r="57" spans="1:8" ht="15" customHeight="1" x14ac:dyDescent="0.25">
      <c r="F57" s="144" t="s">
        <v>37</v>
      </c>
      <c r="G57" s="144"/>
    </row>
    <row r="58" spans="1:8" x14ac:dyDescent="0.25">
      <c r="A58" s="71" t="s">
        <v>10</v>
      </c>
    </row>
    <row r="59" spans="1:8" x14ac:dyDescent="0.25">
      <c r="A59" s="13"/>
      <c r="B59" s="138" t="s">
        <v>12</v>
      </c>
      <c r="C59" s="138"/>
      <c r="D59" s="138"/>
      <c r="E59" s="138"/>
    </row>
    <row r="61" spans="1:8" x14ac:dyDescent="0.25">
      <c r="A61" s="66"/>
    </row>
  </sheetData>
  <mergeCells count="65">
    <mergeCell ref="A50:D50"/>
    <mergeCell ref="E50:F50"/>
    <mergeCell ref="B18:E18"/>
    <mergeCell ref="B19:E19"/>
    <mergeCell ref="B20:E20"/>
    <mergeCell ref="B21:E21"/>
    <mergeCell ref="B22:E22"/>
    <mergeCell ref="B28:E28"/>
    <mergeCell ref="B36:E36"/>
    <mergeCell ref="B37:E37"/>
    <mergeCell ref="B38:E38"/>
    <mergeCell ref="B39:E39"/>
    <mergeCell ref="B34:E34"/>
    <mergeCell ref="B35:E35"/>
    <mergeCell ref="B29:E29"/>
    <mergeCell ref="B30:E30"/>
    <mergeCell ref="A52:D52"/>
    <mergeCell ref="E52:F52"/>
    <mergeCell ref="B54:D54"/>
    <mergeCell ref="B55:D55"/>
    <mergeCell ref="F56:G56"/>
    <mergeCell ref="B9:E9"/>
    <mergeCell ref="B10:E10"/>
    <mergeCell ref="B11:E11"/>
    <mergeCell ref="B12:E12"/>
    <mergeCell ref="B15:E15"/>
    <mergeCell ref="B13:E13"/>
    <mergeCell ref="B14:E14"/>
    <mergeCell ref="A1:D1"/>
    <mergeCell ref="A4:G4"/>
    <mergeCell ref="A3:F3"/>
    <mergeCell ref="A6:E6"/>
    <mergeCell ref="B8:E8"/>
    <mergeCell ref="A7:G7"/>
    <mergeCell ref="A2:G2"/>
    <mergeCell ref="B59:E59"/>
    <mergeCell ref="A42:G42"/>
    <mergeCell ref="A43:D43"/>
    <mergeCell ref="E43:F43"/>
    <mergeCell ref="A44:D44"/>
    <mergeCell ref="E44:F44"/>
    <mergeCell ref="A45:D45"/>
    <mergeCell ref="E45:F45"/>
    <mergeCell ref="A46:D46"/>
    <mergeCell ref="E46:F46"/>
    <mergeCell ref="A48:G48"/>
    <mergeCell ref="A49:D49"/>
    <mergeCell ref="E49:F49"/>
    <mergeCell ref="A51:D51"/>
    <mergeCell ref="E51:F51"/>
    <mergeCell ref="F57:G57"/>
    <mergeCell ref="B23:E23"/>
    <mergeCell ref="B40:E40"/>
    <mergeCell ref="A36:A38"/>
    <mergeCell ref="A39:A41"/>
    <mergeCell ref="B16:E16"/>
    <mergeCell ref="B17:E17"/>
    <mergeCell ref="B41:E41"/>
    <mergeCell ref="B24:E24"/>
    <mergeCell ref="B25:E25"/>
    <mergeCell ref="B26:E26"/>
    <mergeCell ref="B27:E27"/>
    <mergeCell ref="B31:E31"/>
    <mergeCell ref="B32:E32"/>
    <mergeCell ref="B33:E33"/>
  </mergeCells>
  <conditionalFormatting sqref="G8:G14">
    <cfRule type="containsBlanks" dxfId="28" priority="54">
      <formula>LEN(TRIM(G8))=0</formula>
    </cfRule>
  </conditionalFormatting>
  <conditionalFormatting sqref="G15 G17 G41">
    <cfRule type="containsBlanks" dxfId="27" priority="53">
      <formula>LEN(TRIM(G15))=0</formula>
    </cfRule>
  </conditionalFormatting>
  <conditionalFormatting sqref="E43:F46">
    <cfRule type="containsBlanks" dxfId="26" priority="21">
      <formula>LEN(TRIM(E43))=0</formula>
    </cfRule>
  </conditionalFormatting>
  <conditionalFormatting sqref="E43:F46">
    <cfRule type="containsBlanks" dxfId="25" priority="20">
      <formula>LEN(TRIM(E43))=0</formula>
    </cfRule>
  </conditionalFormatting>
  <conditionalFormatting sqref="B54:D55">
    <cfRule type="containsBlanks" dxfId="24" priority="19">
      <formula>LEN(TRIM(B54))=0</formula>
    </cfRule>
  </conditionalFormatting>
  <conditionalFormatting sqref="E49:F49">
    <cfRule type="containsBlanks" dxfId="23" priority="18">
      <formula>LEN(TRIM(E49))=0</formula>
    </cfRule>
  </conditionalFormatting>
  <conditionalFormatting sqref="E50:F52">
    <cfRule type="containsBlanks" dxfId="22" priority="17">
      <formula>LEN(TRIM(E50))=0</formula>
    </cfRule>
  </conditionalFormatting>
  <conditionalFormatting sqref="E49:F52">
    <cfRule type="containsBlanks" dxfId="21" priority="16">
      <formula>LEN(TRIM(E49))=0</formula>
    </cfRule>
  </conditionalFormatting>
  <conditionalFormatting sqref="A59">
    <cfRule type="containsBlanks" dxfId="20" priority="15">
      <formula>LEN(TRIM(A59))=0</formula>
    </cfRule>
  </conditionalFormatting>
  <conditionalFormatting sqref="G16">
    <cfRule type="containsBlanks" dxfId="19" priority="8">
      <formula>LEN(TRIM(G16))=0</formula>
    </cfRule>
  </conditionalFormatting>
  <conditionalFormatting sqref="G18:G23 G37">
    <cfRule type="containsBlanks" dxfId="18" priority="7">
      <formula>LEN(TRIM(G18))=0</formula>
    </cfRule>
  </conditionalFormatting>
  <conditionalFormatting sqref="G39:G40">
    <cfRule type="containsBlanks" dxfId="17" priority="6">
      <formula>LEN(TRIM(G39))=0</formula>
    </cfRule>
  </conditionalFormatting>
  <conditionalFormatting sqref="G38">
    <cfRule type="containsBlanks" dxfId="16" priority="5">
      <formula>LEN(TRIM(G38))=0</formula>
    </cfRule>
  </conditionalFormatting>
  <conditionalFormatting sqref="G24:G28">
    <cfRule type="containsBlanks" dxfId="15" priority="4">
      <formula>LEN(TRIM(G24))=0</formula>
    </cfRule>
  </conditionalFormatting>
  <conditionalFormatting sqref="G29 G31">
    <cfRule type="containsBlanks" dxfId="14" priority="3">
      <formula>LEN(TRIM(G29))=0</formula>
    </cfRule>
  </conditionalFormatting>
  <conditionalFormatting sqref="G30">
    <cfRule type="containsBlanks" dxfId="13" priority="2">
      <formula>LEN(TRIM(G30))=0</formula>
    </cfRule>
  </conditionalFormatting>
  <conditionalFormatting sqref="G32:G36">
    <cfRule type="containsBlanks" dxfId="12" priority="1">
      <formula>LEN(TRIM(G32))=0</formula>
    </cfRule>
  </conditionalFormatting>
  <pageMargins left="0.98425196850393704" right="0.39370078740157483" top="0.98425196850393704" bottom="0.39370078740157483" header="0.31496062992125984" footer="0.31496062992125984"/>
  <pageSetup paperSize="9" scale="69" fitToHeight="0" orientation="portrait" r:id="rId1"/>
  <headerFooter>
    <oddHeader>&amp;L&amp;"Times New Roman,Tučné"&amp;12Príloha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1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6" customWidth="1"/>
    <col min="2" max="2" width="44.28515625" style="16" customWidth="1"/>
    <col min="3" max="3" width="10" style="16" customWidth="1"/>
    <col min="4" max="4" width="13.85546875" style="16" customWidth="1"/>
    <col min="5" max="5" width="27.140625" style="16" customWidth="1"/>
    <col min="6" max="6" width="13.140625" style="16" customWidth="1"/>
    <col min="7" max="7" width="12.5703125" style="16" customWidth="1"/>
    <col min="8" max="8" width="12.140625" style="16" customWidth="1"/>
    <col min="9" max="9" width="15.7109375" style="16" customWidth="1"/>
    <col min="10" max="10" width="7.28515625" style="16" customWidth="1"/>
    <col min="11" max="14" width="15.7109375" style="16" customWidth="1"/>
    <col min="15" max="16384" width="9.140625" style="16"/>
  </cols>
  <sheetData>
    <row r="1" spans="1:14" x14ac:dyDescent="0.25">
      <c r="A1" s="159" t="s">
        <v>11</v>
      </c>
      <c r="B1" s="159"/>
      <c r="C1" s="48"/>
      <c r="D1" s="48"/>
    </row>
    <row r="2" spans="1:14" ht="15" customHeight="1" x14ac:dyDescent="0.25">
      <c r="A2" s="160" t="str">
        <f>'Príloha č. 1'!A2:C2</f>
        <v>Ventilátor transportný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 x14ac:dyDescent="0.25">
      <c r="A3" s="161"/>
      <c r="B3" s="161"/>
      <c r="C3" s="161"/>
      <c r="D3" s="161"/>
      <c r="E3" s="161"/>
      <c r="F3" s="49"/>
      <c r="G3" s="49"/>
      <c r="H3" s="49"/>
    </row>
    <row r="4" spans="1:14" s="25" customFormat="1" ht="30" customHeight="1" x14ac:dyDescent="0.25">
      <c r="A4" s="162" t="s">
        <v>40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4" s="17" customFormat="1" ht="36.75" customHeight="1" x14ac:dyDescent="0.25">
      <c r="A5" s="163" t="s">
        <v>22</v>
      </c>
      <c r="B5" s="167" t="s">
        <v>30</v>
      </c>
      <c r="C5" s="163" t="s">
        <v>31</v>
      </c>
      <c r="D5" s="165" t="s">
        <v>44</v>
      </c>
      <c r="E5" s="169" t="s">
        <v>23</v>
      </c>
      <c r="F5" s="169" t="s">
        <v>45</v>
      </c>
      <c r="G5" s="167" t="s">
        <v>43</v>
      </c>
      <c r="H5" s="167" t="s">
        <v>46</v>
      </c>
      <c r="I5" s="171" t="s">
        <v>107</v>
      </c>
      <c r="J5" s="172"/>
      <c r="K5" s="172"/>
      <c r="L5" s="173"/>
      <c r="M5" s="174" t="s">
        <v>55</v>
      </c>
      <c r="N5" s="175"/>
    </row>
    <row r="6" spans="1:14" s="17" customFormat="1" ht="45" customHeight="1" x14ac:dyDescent="0.25">
      <c r="A6" s="164"/>
      <c r="B6" s="168"/>
      <c r="C6" s="164"/>
      <c r="D6" s="166"/>
      <c r="E6" s="170"/>
      <c r="F6" s="170"/>
      <c r="G6" s="168"/>
      <c r="H6" s="168"/>
      <c r="I6" s="50" t="s">
        <v>32</v>
      </c>
      <c r="J6" s="51" t="s">
        <v>34</v>
      </c>
      <c r="K6" s="51" t="s">
        <v>24</v>
      </c>
      <c r="L6" s="52" t="s">
        <v>33</v>
      </c>
      <c r="M6" s="72" t="s">
        <v>32</v>
      </c>
      <c r="N6" s="73" t="s">
        <v>33</v>
      </c>
    </row>
    <row r="7" spans="1:14" s="102" customFormat="1" ht="15" customHeight="1" x14ac:dyDescent="0.25">
      <c r="A7" s="97" t="s">
        <v>13</v>
      </c>
      <c r="B7" s="98" t="s">
        <v>14</v>
      </c>
      <c r="C7" s="99" t="s">
        <v>15</v>
      </c>
      <c r="D7" s="100" t="s">
        <v>16</v>
      </c>
      <c r="E7" s="101" t="s">
        <v>25</v>
      </c>
      <c r="F7" s="101" t="s">
        <v>26</v>
      </c>
      <c r="G7" s="101" t="s">
        <v>27</v>
      </c>
      <c r="H7" s="101" t="s">
        <v>28</v>
      </c>
      <c r="I7" s="101" t="s">
        <v>29</v>
      </c>
      <c r="J7" s="101" t="s">
        <v>47</v>
      </c>
      <c r="K7" s="101" t="s">
        <v>48</v>
      </c>
      <c r="L7" s="101" t="s">
        <v>49</v>
      </c>
      <c r="M7" s="101" t="s">
        <v>56</v>
      </c>
      <c r="N7" s="101" t="s">
        <v>57</v>
      </c>
    </row>
    <row r="8" spans="1:14" s="36" customFormat="1" ht="39.950000000000003" customHeight="1" thickBot="1" x14ac:dyDescent="0.3">
      <c r="A8" s="18" t="s">
        <v>13</v>
      </c>
      <c r="B8" s="42" t="s">
        <v>72</v>
      </c>
      <c r="C8" s="18" t="s">
        <v>42</v>
      </c>
      <c r="D8" s="40">
        <v>1</v>
      </c>
      <c r="E8" s="19"/>
      <c r="F8" s="19"/>
      <c r="G8" s="19"/>
      <c r="H8" s="19"/>
      <c r="I8" s="39"/>
      <c r="J8" s="21"/>
      <c r="K8" s="20">
        <f t="shared" ref="K8" si="0">I8*J8</f>
        <v>0</v>
      </c>
      <c r="L8" s="38">
        <f t="shared" ref="L8" si="1">I8+K8</f>
        <v>0</v>
      </c>
      <c r="M8" s="75">
        <f>I8*D8</f>
        <v>0</v>
      </c>
      <c r="N8" s="103">
        <f t="shared" ref="N8" si="2">L8*D8</f>
        <v>0</v>
      </c>
    </row>
    <row r="9" spans="1:14" s="37" customFormat="1" ht="39.950000000000003" customHeight="1" thickBot="1" x14ac:dyDescent="0.3">
      <c r="A9" s="22"/>
      <c r="B9" s="23"/>
      <c r="C9" s="23"/>
      <c r="D9" s="23"/>
      <c r="E9" s="24"/>
      <c r="F9" s="24"/>
      <c r="G9" s="24"/>
      <c r="H9" s="24"/>
      <c r="I9" s="23"/>
      <c r="J9" s="23"/>
      <c r="K9" s="23"/>
      <c r="L9" s="23"/>
      <c r="M9" s="74"/>
      <c r="N9" s="105">
        <f>N8</f>
        <v>0</v>
      </c>
    </row>
    <row r="10" spans="1:14" s="78" customFormat="1" ht="30" customHeight="1" thickBot="1" x14ac:dyDescent="0.25">
      <c r="A10" s="76" t="s">
        <v>58</v>
      </c>
      <c r="B10" s="77"/>
      <c r="D10" s="79"/>
      <c r="E10" s="79"/>
      <c r="F10" s="80"/>
      <c r="G10" s="79"/>
      <c r="H10" s="79"/>
      <c r="I10" s="80"/>
      <c r="J10" s="81"/>
    </row>
    <row r="11" spans="1:14" s="78" customFormat="1" ht="30" customHeight="1" x14ac:dyDescent="0.2">
      <c r="A11" s="82">
        <v>1</v>
      </c>
      <c r="B11" s="179" t="s">
        <v>59</v>
      </c>
      <c r="C11" s="180"/>
      <c r="D11" s="181"/>
      <c r="E11" s="83"/>
      <c r="F11" s="88" t="s">
        <v>60</v>
      </c>
      <c r="J11" s="81"/>
    </row>
    <row r="12" spans="1:14" s="78" customFormat="1" ht="30" customHeight="1" x14ac:dyDescent="0.2">
      <c r="A12" s="84">
        <v>2</v>
      </c>
      <c r="B12" s="182" t="s">
        <v>61</v>
      </c>
      <c r="C12" s="183"/>
      <c r="D12" s="184"/>
      <c r="E12" s="85"/>
      <c r="F12" s="89" t="s">
        <v>62</v>
      </c>
      <c r="J12" s="81"/>
    </row>
    <row r="13" spans="1:14" s="78" customFormat="1" ht="30" customHeight="1" thickBot="1" x14ac:dyDescent="0.25">
      <c r="A13" s="86">
        <v>3</v>
      </c>
      <c r="B13" s="185" t="s">
        <v>63</v>
      </c>
      <c r="C13" s="186"/>
      <c r="D13" s="187"/>
      <c r="E13" s="87"/>
      <c r="F13" s="90" t="s">
        <v>64</v>
      </c>
      <c r="J13" s="81"/>
    </row>
    <row r="14" spans="1:14" s="37" customFormat="1" ht="24.95" customHeight="1" x14ac:dyDescent="0.25">
      <c r="A14" s="22"/>
      <c r="B14" s="23"/>
      <c r="C14" s="23"/>
      <c r="D14" s="23"/>
      <c r="E14" s="24"/>
      <c r="F14" s="24"/>
      <c r="G14" s="24"/>
      <c r="H14" s="24"/>
      <c r="I14" s="23"/>
      <c r="J14" s="23"/>
      <c r="K14" s="23"/>
      <c r="L14" s="23"/>
      <c r="M14" s="74"/>
      <c r="N14" s="74"/>
    </row>
    <row r="15" spans="1:14" s="37" customFormat="1" ht="24.95" customHeight="1" x14ac:dyDescent="0.25">
      <c r="A15" s="22"/>
      <c r="B15" s="23"/>
      <c r="C15" s="23"/>
      <c r="D15" s="23"/>
      <c r="E15" s="24"/>
      <c r="F15" s="24"/>
      <c r="G15" s="24"/>
      <c r="H15" s="24"/>
      <c r="I15" s="23"/>
      <c r="J15" s="23"/>
      <c r="K15" s="23"/>
      <c r="L15" s="23"/>
      <c r="M15" s="74"/>
      <c r="N15" s="74"/>
    </row>
    <row r="16" spans="1:14" s="25" customFormat="1" ht="30" customHeight="1" x14ac:dyDescent="0.25">
      <c r="A16" s="178" t="s">
        <v>0</v>
      </c>
      <c r="B16" s="178"/>
      <c r="C16" s="143" t="str">
        <f>IF('Príloha č. 1'!$C$6="","",'Príloha č. 1'!$C$6)</f>
        <v/>
      </c>
      <c r="D16" s="143"/>
      <c r="M16" s="16"/>
      <c r="N16" s="16"/>
    </row>
    <row r="17" spans="1:14" s="25" customFormat="1" ht="15" customHeight="1" x14ac:dyDescent="0.25">
      <c r="A17" s="176" t="s">
        <v>1</v>
      </c>
      <c r="B17" s="176"/>
      <c r="C17" s="143" t="str">
        <f>IF('Príloha č. 1'!$C$7="","",'Príloha č. 1'!$C$7)</f>
        <v/>
      </c>
      <c r="D17" s="143"/>
      <c r="N17" s="16"/>
    </row>
    <row r="18" spans="1:14" s="25" customFormat="1" x14ac:dyDescent="0.25">
      <c r="A18" s="176" t="s">
        <v>2</v>
      </c>
      <c r="B18" s="176"/>
      <c r="C18" s="143" t="str">
        <f>IF('Príloha č. 1'!$C$8="","",'Príloha č. 1'!$C$8)</f>
        <v/>
      </c>
      <c r="D18" s="143"/>
      <c r="M18" s="16"/>
      <c r="N18" s="16"/>
    </row>
    <row r="19" spans="1:14" s="25" customFormat="1" x14ac:dyDescent="0.25">
      <c r="A19" s="176" t="s">
        <v>3</v>
      </c>
      <c r="B19" s="176"/>
      <c r="C19" s="143" t="str">
        <f>IF('Príloha č. 1'!$C$9="","",'Príloha č. 1'!$C$9)</f>
        <v/>
      </c>
      <c r="D19" s="143"/>
      <c r="M19" s="16"/>
      <c r="N19" s="16"/>
    </row>
    <row r="20" spans="1:14" x14ac:dyDescent="0.25">
      <c r="E20" s="26"/>
      <c r="F20" s="48"/>
      <c r="G20" s="48"/>
      <c r="H20" s="48"/>
      <c r="K20" s="25"/>
      <c r="L20" s="25"/>
    </row>
    <row r="21" spans="1:14" ht="22.5" customHeight="1" x14ac:dyDescent="0.25">
      <c r="C21" s="45"/>
      <c r="D21" s="27"/>
      <c r="E21" s="27"/>
      <c r="F21" s="48"/>
      <c r="G21" s="48"/>
      <c r="H21" s="48"/>
      <c r="K21" s="25"/>
      <c r="L21" s="70" t="s">
        <v>37</v>
      </c>
      <c r="M21" s="27"/>
    </row>
    <row r="22" spans="1:14" ht="15" customHeight="1" x14ac:dyDescent="0.25">
      <c r="A22" s="16" t="s">
        <v>7</v>
      </c>
      <c r="B22" s="53" t="str">
        <f>IF('Príloha č. 1'!B24:C24="","",'Príloha č. 1'!B24:C24)</f>
        <v/>
      </c>
      <c r="F22" s="48"/>
      <c r="G22" s="48"/>
      <c r="H22" s="48"/>
      <c r="K22" s="25"/>
      <c r="L22" s="25"/>
      <c r="M22" s="29"/>
      <c r="N22" s="29"/>
    </row>
    <row r="23" spans="1:14" ht="15" customHeight="1" x14ac:dyDescent="0.25">
      <c r="A23" s="16" t="s">
        <v>8</v>
      </c>
      <c r="B23" s="47" t="str">
        <f>IF('Príloha č. 1'!B25:C25="","",'Príloha č. 1'!B25:C25)</f>
        <v/>
      </c>
      <c r="C23" s="45"/>
      <c r="D23" s="27"/>
      <c r="E23" s="27"/>
      <c r="F23" s="48"/>
      <c r="G23" s="48"/>
      <c r="H23" s="48"/>
      <c r="K23" s="25"/>
      <c r="L23" s="25"/>
      <c r="M23" s="33"/>
      <c r="N23" s="34"/>
    </row>
    <row r="24" spans="1:14" ht="15" customHeight="1" x14ac:dyDescent="0.25">
      <c r="B24" s="92"/>
      <c r="C24" s="92"/>
      <c r="D24" s="27"/>
      <c r="E24" s="27"/>
      <c r="F24" s="91"/>
      <c r="G24" s="91"/>
      <c r="H24" s="91"/>
      <c r="K24" s="25"/>
      <c r="L24" s="25"/>
      <c r="M24" s="33"/>
      <c r="N24" s="34"/>
    </row>
    <row r="25" spans="1:14" s="27" customFormat="1" x14ac:dyDescent="0.25">
      <c r="A25" s="177" t="s">
        <v>10</v>
      </c>
      <c r="B25" s="177"/>
      <c r="C25" s="45"/>
      <c r="K25" s="16"/>
      <c r="L25" s="16"/>
      <c r="M25" s="33"/>
      <c r="N25" s="34"/>
    </row>
    <row r="26" spans="1:14" s="29" customFormat="1" ht="15" customHeight="1" x14ac:dyDescent="0.25">
      <c r="A26" s="28"/>
      <c r="B26" s="138" t="s">
        <v>12</v>
      </c>
      <c r="C26" s="138"/>
      <c r="D26" s="138"/>
      <c r="E26" s="138"/>
      <c r="F26" s="46"/>
      <c r="G26" s="46"/>
      <c r="H26" s="46"/>
      <c r="M26" s="33"/>
      <c r="N26" s="34"/>
    </row>
    <row r="27" spans="1:14" s="34" customFormat="1" ht="5.85" customHeight="1" x14ac:dyDescent="0.25">
      <c r="A27" s="16"/>
      <c r="B27" s="30"/>
      <c r="C27" s="30"/>
      <c r="D27" s="30"/>
      <c r="E27" s="31"/>
      <c r="F27" s="31"/>
      <c r="G27" s="31"/>
      <c r="H27" s="31"/>
      <c r="I27" s="33"/>
      <c r="J27" s="32"/>
      <c r="M27" s="16"/>
      <c r="N27" s="16"/>
    </row>
    <row r="28" spans="1:14" s="34" customFormat="1" x14ac:dyDescent="0.25">
      <c r="A28" s="35"/>
      <c r="B28" s="30" t="s">
        <v>38</v>
      </c>
      <c r="C28" s="30"/>
      <c r="D28" s="30"/>
      <c r="E28" s="31"/>
      <c r="F28" s="31"/>
      <c r="G28" s="31"/>
      <c r="H28" s="31"/>
      <c r="I28" s="33"/>
      <c r="J28" s="32"/>
      <c r="M28" s="16"/>
      <c r="N28" s="16"/>
    </row>
    <row r="29" spans="1:14" s="34" customFormat="1" ht="5.85" customHeight="1" thickBot="1" x14ac:dyDescent="0.3">
      <c r="A29" s="16"/>
      <c r="B29" s="30"/>
      <c r="C29" s="30"/>
      <c r="D29" s="30"/>
      <c r="E29" s="31"/>
      <c r="F29" s="31"/>
      <c r="G29" s="31"/>
      <c r="H29" s="31"/>
      <c r="I29" s="33"/>
      <c r="J29" s="32"/>
      <c r="M29" s="16"/>
      <c r="N29" s="16"/>
    </row>
    <row r="30" spans="1:14" s="34" customFormat="1" ht="15.75" thickBot="1" x14ac:dyDescent="0.3">
      <c r="A30" s="104"/>
      <c r="B30" s="30" t="s">
        <v>35</v>
      </c>
      <c r="C30" s="30"/>
      <c r="D30" s="30"/>
      <c r="E30" s="31"/>
      <c r="F30" s="31"/>
      <c r="G30" s="31"/>
      <c r="H30" s="31"/>
      <c r="I30" s="33"/>
      <c r="J30" s="32"/>
      <c r="M30" s="16"/>
      <c r="N30" s="16"/>
    </row>
    <row r="31" spans="1:14" ht="27" customHeight="1" x14ac:dyDescent="0.2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</row>
  </sheetData>
  <mergeCells count="28">
    <mergeCell ref="M5:N5"/>
    <mergeCell ref="C16:D16"/>
    <mergeCell ref="C17:D17"/>
    <mergeCell ref="F5:F6"/>
    <mergeCell ref="A31:L31"/>
    <mergeCell ref="A25:B25"/>
    <mergeCell ref="B26:E26"/>
    <mergeCell ref="A18:B18"/>
    <mergeCell ref="A19:B19"/>
    <mergeCell ref="A16:B16"/>
    <mergeCell ref="A17:B17"/>
    <mergeCell ref="C18:D18"/>
    <mergeCell ref="C19:D19"/>
    <mergeCell ref="B11:D11"/>
    <mergeCell ref="B12:D12"/>
    <mergeCell ref="B13:D13"/>
    <mergeCell ref="A1:B1"/>
    <mergeCell ref="A2:L2"/>
    <mergeCell ref="A3:E3"/>
    <mergeCell ref="A4:L4"/>
    <mergeCell ref="C5:C6"/>
    <mergeCell ref="D5:D6"/>
    <mergeCell ref="A5:A6"/>
    <mergeCell ref="B5:B6"/>
    <mergeCell ref="E5:E6"/>
    <mergeCell ref="G5:G6"/>
    <mergeCell ref="H5:H6"/>
    <mergeCell ref="I5:L5"/>
  </mergeCells>
  <conditionalFormatting sqref="B22:B23">
    <cfRule type="containsBlanks" dxfId="11" priority="11">
      <formula>LEN(TRIM(B22))=0</formula>
    </cfRule>
  </conditionalFormatting>
  <conditionalFormatting sqref="C16:D19">
    <cfRule type="containsBlanks" dxfId="10" priority="3">
      <formula>LEN(TRIM(C16))=0</formula>
    </cfRule>
  </conditionalFormatting>
  <conditionalFormatting sqref="E11">
    <cfRule type="containsBlanks" dxfId="9" priority="1">
      <formula>LEN(TRIM(E11))=0</formula>
    </cfRule>
  </conditionalFormatting>
  <conditionalFormatting sqref="E12:E13">
    <cfRule type="containsBlanks" dxfId="8" priority="2">
      <formula>LEN(TRIM(E12))=0</formula>
    </cfRule>
  </conditionalFormatting>
  <pageMargins left="0.98425196850393704" right="0.39370078740157483" top="0.98425196850393704" bottom="0.39370078740157483" header="0.31496062992125984" footer="0.31496062992125984"/>
  <pageSetup paperSize="9" scale="58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22:B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6" customWidth="1"/>
    <col min="2" max="2" width="18.140625" style="16" customWidth="1"/>
    <col min="3" max="3" width="19.85546875" style="16" customWidth="1"/>
    <col min="4" max="4" width="37" style="16" customWidth="1"/>
    <col min="5" max="5" width="10.7109375" style="16" customWidth="1"/>
    <col min="6" max="6" width="15.7109375" style="16" customWidth="1"/>
    <col min="7" max="7" width="7.28515625" style="16" customWidth="1"/>
    <col min="8" max="12" width="15.7109375" style="16" customWidth="1"/>
    <col min="13" max="16384" width="9.140625" style="16"/>
  </cols>
  <sheetData>
    <row r="1" spans="1:12" x14ac:dyDescent="0.25">
      <c r="A1" s="159" t="s">
        <v>11</v>
      </c>
      <c r="B1" s="159"/>
    </row>
    <row r="2" spans="1:12" ht="15" customHeight="1" x14ac:dyDescent="0.25">
      <c r="A2" s="160" t="str">
        <f>'Príloha č. 1'!A2:D2</f>
        <v>Ventilátor transportný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25">
      <c r="A3" s="161"/>
      <c r="B3" s="161"/>
      <c r="C3" s="161"/>
      <c r="D3" s="161"/>
      <c r="E3" s="161"/>
      <c r="F3" s="63"/>
      <c r="G3" s="63"/>
      <c r="H3" s="63"/>
    </row>
    <row r="4" spans="1:12" s="25" customFormat="1" ht="55.5" customHeight="1" x14ac:dyDescent="0.25">
      <c r="A4" s="162" t="s">
        <v>110</v>
      </c>
      <c r="B4" s="162"/>
      <c r="C4" s="162"/>
      <c r="D4" s="162"/>
      <c r="E4" s="58"/>
      <c r="F4" s="58"/>
      <c r="G4" s="58"/>
      <c r="H4" s="58"/>
      <c r="I4" s="58"/>
      <c r="J4" s="58"/>
      <c r="K4" s="58"/>
      <c r="L4" s="58"/>
    </row>
    <row r="5" spans="1:12" s="25" customFormat="1" ht="18.75" x14ac:dyDescent="0.25">
      <c r="A5" s="57"/>
      <c r="B5" s="57"/>
      <c r="C5" s="57"/>
      <c r="D5" s="57"/>
      <c r="E5" s="58"/>
      <c r="F5" s="58"/>
      <c r="G5" s="58"/>
      <c r="H5" s="58"/>
      <c r="I5" s="58"/>
      <c r="J5" s="58"/>
      <c r="K5" s="58"/>
      <c r="L5" s="58"/>
    </row>
    <row r="6" spans="1:12" s="25" customFormat="1" x14ac:dyDescent="0.25">
      <c r="A6" s="178" t="s">
        <v>0</v>
      </c>
      <c r="B6" s="178"/>
      <c r="C6" s="191" t="str">
        <f>IF('Príloha č. 1'!$C$6="","",'Príloha č. 1'!$C$6)</f>
        <v/>
      </c>
      <c r="D6" s="191"/>
      <c r="J6" s="59"/>
    </row>
    <row r="7" spans="1:12" s="25" customFormat="1" ht="15" customHeight="1" x14ac:dyDescent="0.25">
      <c r="A7" s="176" t="s">
        <v>1</v>
      </c>
      <c r="B7" s="176"/>
      <c r="C7" s="191" t="str">
        <f>IF('Príloha č. 1'!$C$7="","",'Príloha č. 1'!$C$7)</f>
        <v/>
      </c>
      <c r="D7" s="191"/>
    </row>
    <row r="8" spans="1:12" s="25" customFormat="1" x14ac:dyDescent="0.25">
      <c r="A8" s="176" t="s">
        <v>2</v>
      </c>
      <c r="B8" s="176"/>
      <c r="C8" s="191" t="str">
        <f>IF('Príloha č. 1'!$C$8="","",'Príloha č. 1'!$C$8)</f>
        <v/>
      </c>
      <c r="D8" s="191"/>
    </row>
    <row r="9" spans="1:12" s="25" customFormat="1" x14ac:dyDescent="0.25">
      <c r="A9" s="176" t="s">
        <v>3</v>
      </c>
      <c r="B9" s="176"/>
      <c r="C9" s="191" t="str">
        <f>IF('Príloha č. 1'!$C$9="","",'Príloha č. 1'!$C$9)</f>
        <v/>
      </c>
      <c r="D9" s="191"/>
    </row>
    <row r="10" spans="1:12" x14ac:dyDescent="0.25">
      <c r="C10" s="55"/>
    </row>
    <row r="11" spans="1:12" ht="37.5" customHeight="1" x14ac:dyDescent="0.25">
      <c r="A11" s="188" t="s">
        <v>50</v>
      </c>
      <c r="B11" s="188"/>
      <c r="C11" s="188"/>
      <c r="D11" s="188"/>
    </row>
    <row r="12" spans="1:12" x14ac:dyDescent="0.25">
      <c r="C12" s="55"/>
    </row>
    <row r="14" spans="1:12" ht="15" customHeight="1" x14ac:dyDescent="0.25">
      <c r="A14" s="16" t="s">
        <v>7</v>
      </c>
      <c r="B14" s="189" t="str">
        <f>IF('Príloha č. 1'!B24:C24="","",'Príloha č. 1'!B24:C24)</f>
        <v/>
      </c>
      <c r="C14" s="189"/>
    </row>
    <row r="15" spans="1:12" ht="15" customHeight="1" x14ac:dyDescent="0.25">
      <c r="A15" s="16" t="s">
        <v>8</v>
      </c>
      <c r="B15" s="190" t="str">
        <f>IF('Príloha č. 1'!B25:C25="","",'Príloha č. 1'!B25:C25)</f>
        <v/>
      </c>
      <c r="C15" s="190"/>
    </row>
    <row r="18" spans="1:12" x14ac:dyDescent="0.25">
      <c r="D18" s="60"/>
      <c r="K18" s="61"/>
      <c r="L18" s="61"/>
    </row>
    <row r="19" spans="1:12" x14ac:dyDescent="0.25">
      <c r="D19" s="56" t="s">
        <v>37</v>
      </c>
    </row>
    <row r="20" spans="1:12" s="27" customFormat="1" x14ac:dyDescent="0.25">
      <c r="A20" s="177" t="s">
        <v>10</v>
      </c>
      <c r="B20" s="177"/>
      <c r="E20" s="16"/>
    </row>
    <row r="21" spans="1:12" s="29" customFormat="1" ht="15" customHeight="1" x14ac:dyDescent="0.25">
      <c r="A21" s="28"/>
      <c r="B21" s="138" t="s">
        <v>12</v>
      </c>
      <c r="C21" s="138"/>
      <c r="D21" s="62"/>
      <c r="E21" s="16"/>
    </row>
    <row r="22" spans="1:12" s="34" customFormat="1" x14ac:dyDescent="0.25">
      <c r="A22" s="16"/>
      <c r="B22" s="30"/>
      <c r="C22" s="31"/>
      <c r="D22" s="32"/>
      <c r="E22" s="16"/>
      <c r="F22" s="33"/>
      <c r="G22" s="32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0:B20"/>
    <mergeCell ref="B21:C21"/>
  </mergeCells>
  <conditionalFormatting sqref="C6:D9">
    <cfRule type="containsBlanks" dxfId="7" priority="4">
      <formula>LEN(TRIM(C6))=0</formula>
    </cfRule>
  </conditionalFormatting>
  <conditionalFormatting sqref="C7:D9">
    <cfRule type="containsBlanks" dxfId="6" priority="3">
      <formula>LEN(TRIM(C7))=0</formula>
    </cfRule>
  </conditionalFormatting>
  <conditionalFormatting sqref="C6:D9">
    <cfRule type="containsBlanks" dxfId="5" priority="2">
      <formula>LEN(TRIM(C6))=0</formula>
    </cfRule>
  </conditionalFormatting>
  <conditionalFormatting sqref="B14:C15">
    <cfRule type="containsBlanks" dxfId="4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4&amp;"Times New Roman,Normálne"
Vyhlásenie uchádzača o súhlase s obsahom návrhu zmluvných podmienok&amp;"Times New Roman,Tučné"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6" customWidth="1"/>
    <col min="2" max="2" width="18.140625" style="16" customWidth="1"/>
    <col min="3" max="3" width="19.85546875" style="16" customWidth="1"/>
    <col min="4" max="4" width="37" style="16" customWidth="1"/>
    <col min="5" max="5" width="10.7109375" style="16" customWidth="1"/>
    <col min="6" max="6" width="15.7109375" style="16" customWidth="1"/>
    <col min="7" max="7" width="7.28515625" style="16" customWidth="1"/>
    <col min="8" max="12" width="15.7109375" style="16" customWidth="1"/>
    <col min="13" max="16384" width="9.140625" style="16"/>
  </cols>
  <sheetData>
    <row r="1" spans="1:12" x14ac:dyDescent="0.25">
      <c r="A1" s="159" t="s">
        <v>11</v>
      </c>
      <c r="B1" s="159"/>
    </row>
    <row r="2" spans="1:12" ht="15" customHeight="1" x14ac:dyDescent="0.25">
      <c r="A2" s="160" t="str">
        <f>'Príloha č. 1'!A2:D2</f>
        <v>Ventilátor transportný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25">
      <c r="A3" s="161"/>
      <c r="B3" s="161"/>
      <c r="C3" s="161"/>
      <c r="D3" s="161"/>
      <c r="E3" s="161"/>
      <c r="F3" s="109"/>
      <c r="G3" s="109"/>
      <c r="H3" s="109"/>
    </row>
    <row r="4" spans="1:12" s="25" customFormat="1" ht="55.5" customHeight="1" x14ac:dyDescent="0.25">
      <c r="A4" s="162" t="s">
        <v>109</v>
      </c>
      <c r="B4" s="162"/>
      <c r="C4" s="162"/>
      <c r="D4" s="162"/>
      <c r="E4" s="58"/>
      <c r="F4" s="58"/>
      <c r="G4" s="58"/>
      <c r="H4" s="58"/>
      <c r="I4" s="58"/>
      <c r="J4" s="58"/>
      <c r="K4" s="58"/>
      <c r="L4" s="58"/>
    </row>
    <row r="5" spans="1:12" s="25" customFormat="1" ht="18.75" x14ac:dyDescent="0.25">
      <c r="A5" s="110"/>
      <c r="B5" s="110"/>
      <c r="C5" s="110"/>
      <c r="D5" s="110"/>
      <c r="E5" s="58"/>
      <c r="F5" s="58"/>
      <c r="G5" s="58"/>
      <c r="H5" s="58"/>
      <c r="I5" s="58"/>
      <c r="J5" s="58"/>
      <c r="K5" s="58"/>
      <c r="L5" s="58"/>
    </row>
    <row r="6" spans="1:12" s="25" customFormat="1" x14ac:dyDescent="0.25">
      <c r="A6" s="178" t="s">
        <v>0</v>
      </c>
      <c r="B6" s="178"/>
      <c r="C6" s="191" t="str">
        <f>IF('Príloha č. 1'!$C$6="","",'Príloha č. 1'!$C$6)</f>
        <v/>
      </c>
      <c r="D6" s="191"/>
      <c r="J6" s="59"/>
    </row>
    <row r="7" spans="1:12" s="25" customFormat="1" ht="15" customHeight="1" x14ac:dyDescent="0.25">
      <c r="A7" s="176" t="s">
        <v>1</v>
      </c>
      <c r="B7" s="176"/>
      <c r="C7" s="191" t="str">
        <f>IF('Príloha č. 1'!$C$7="","",'Príloha č. 1'!$C$7)</f>
        <v/>
      </c>
      <c r="D7" s="191"/>
    </row>
    <row r="8" spans="1:12" s="25" customFormat="1" x14ac:dyDescent="0.25">
      <c r="A8" s="176" t="s">
        <v>2</v>
      </c>
      <c r="B8" s="176"/>
      <c r="C8" s="191" t="str">
        <f>IF('Príloha č. 1'!$C$8="","",'Príloha č. 1'!$C$8)</f>
        <v/>
      </c>
      <c r="D8" s="191"/>
    </row>
    <row r="9" spans="1:12" s="25" customFormat="1" x14ac:dyDescent="0.25">
      <c r="A9" s="176" t="s">
        <v>3</v>
      </c>
      <c r="B9" s="176"/>
      <c r="C9" s="191" t="str">
        <f>IF('Príloha č. 1'!$C$9="","",'Príloha č. 1'!$C$9)</f>
        <v/>
      </c>
      <c r="D9" s="191"/>
    </row>
    <row r="10" spans="1:12" x14ac:dyDescent="0.25">
      <c r="C10" s="108"/>
    </row>
    <row r="11" spans="1:12" ht="48" customHeight="1" x14ac:dyDescent="0.25">
      <c r="A11" s="188" t="s">
        <v>108</v>
      </c>
      <c r="B11" s="188"/>
      <c r="C11" s="188"/>
      <c r="D11" s="188"/>
    </row>
    <row r="12" spans="1:12" x14ac:dyDescent="0.25">
      <c r="C12" s="108"/>
    </row>
    <row r="14" spans="1:12" ht="15" customHeight="1" x14ac:dyDescent="0.25">
      <c r="A14" s="16" t="s">
        <v>7</v>
      </c>
      <c r="B14" s="189" t="str">
        <f>IF('Príloha č. 1'!B24:C24="","",'Príloha č. 1'!B24:C24)</f>
        <v/>
      </c>
      <c r="C14" s="189"/>
    </row>
    <row r="15" spans="1:12" ht="15" customHeight="1" x14ac:dyDescent="0.25">
      <c r="A15" s="16" t="s">
        <v>8</v>
      </c>
      <c r="B15" s="190" t="str">
        <f>IF('Príloha č. 1'!B25:C25="","",'Príloha č. 1'!B25:C25)</f>
        <v/>
      </c>
      <c r="C15" s="190"/>
    </row>
    <row r="18" spans="1:12" x14ac:dyDescent="0.25">
      <c r="D18" s="60"/>
      <c r="K18" s="61"/>
      <c r="L18" s="61"/>
    </row>
    <row r="19" spans="1:12" x14ac:dyDescent="0.25">
      <c r="D19" s="109" t="s">
        <v>37</v>
      </c>
    </row>
    <row r="20" spans="1:12" s="27" customFormat="1" x14ac:dyDescent="0.25">
      <c r="A20" s="177" t="s">
        <v>10</v>
      </c>
      <c r="B20" s="177"/>
      <c r="E20" s="16"/>
    </row>
    <row r="21" spans="1:12" s="29" customFormat="1" ht="15" customHeight="1" x14ac:dyDescent="0.25">
      <c r="A21" s="28"/>
      <c r="B21" s="138" t="s">
        <v>12</v>
      </c>
      <c r="C21" s="138"/>
      <c r="D21" s="62"/>
      <c r="E21" s="16"/>
    </row>
    <row r="22" spans="1:12" s="34" customFormat="1" x14ac:dyDescent="0.25">
      <c r="A22" s="16"/>
      <c r="B22" s="30"/>
      <c r="C22" s="31"/>
      <c r="D22" s="32"/>
      <c r="E22" s="16"/>
      <c r="F22" s="33"/>
      <c r="G22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0:B20"/>
    <mergeCell ref="B21:C21"/>
  </mergeCells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4&amp;"Times New Roman,Normálne"
Vyhlásenie uchádzača o súhlase s obsahom návrhu zmluvných podmienok&amp;"Times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Príloha č. 1</vt:lpstr>
      <vt:lpstr>Príloha č. 2 </vt:lpstr>
      <vt:lpstr>Príloha č. 3</vt:lpstr>
      <vt:lpstr>Príloha č. 4</vt:lpstr>
      <vt:lpstr>Príloha č. 5</vt:lpstr>
      <vt:lpstr>'Príloha č. 3'!Oblasť_tlače</vt:lpstr>
      <vt:lpstr>'Príloha č. 4'!Oblasť_tlače</vt:lpstr>
      <vt:lpstr>'Príloha č. 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2018-09-21T10:35:07Z</cp:lastPrinted>
  <dcterms:created xsi:type="dcterms:W3CDTF">2014-08-04T05:30:35Z</dcterms:created>
  <dcterms:modified xsi:type="dcterms:W3CDTF">2019-02-11T14:18:10Z</dcterms:modified>
</cp:coreProperties>
</file>