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98_2021 Jednorazový bronchoskop                                       Magdi\04. Josephine\01. Výzva na predloženie CP\"/>
    </mc:Choice>
  </mc:AlternateContent>
  <bookViews>
    <workbookView xWindow="-120" yWindow="-120" windowWidth="24240" windowHeight="13140" tabRatio="727"/>
  </bookViews>
  <sheets>
    <sheet name="Príloha č. 1" sheetId="1" r:id="rId1"/>
    <sheet name="Príloha č. 2" sheetId="32" r:id="rId2"/>
    <sheet name="Príloha č. 3" sheetId="29" r:id="rId3"/>
    <sheet name="Príloha č. 4" sheetId="31" r:id="rId4"/>
    <sheet name="Príloha č. 5" sheetId="18" r:id="rId5"/>
    <sheet name="Príloha č.6" sheetId="26" r:id="rId6"/>
    <sheet name="Príloha č. 7" sheetId="24" r:id="rId7"/>
    <sheet name="Príloha č. 8  " sheetId="25" r:id="rId8"/>
  </sheets>
  <externalReferences>
    <externalReference r:id="rId9"/>
  </externalReferences>
  <definedNames>
    <definedName name="_xlnm.Print_Area" localSheetId="0">'Príloha č. 1'!$A$1:$D$29</definedName>
    <definedName name="_xlnm.Print_Area" localSheetId="1">'Príloha č. 2'!$A$1:$H$69</definedName>
    <definedName name="_xlnm.Print_Area" localSheetId="2">'Príloha č. 3'!$A$1:$T$32</definedName>
    <definedName name="_xlnm.Print_Area" localSheetId="3">'Príloha č. 4'!$A$1:$M$29</definedName>
    <definedName name="_xlnm.Print_Area" localSheetId="4">'Príloha č. 5'!$A$1:$F$28</definedName>
    <definedName name="_xlnm.Print_Area" localSheetId="6">'Príloha č. 7'!$A$1:$D$28</definedName>
    <definedName name="_xlnm.Print_Area" localSheetId="7">'Príloha č. 8  '!$A$1:$D$29</definedName>
    <definedName name="_xlnm.Print_Area" localSheetId="5">'Príloha č.6'!$A$1:$D$28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32" l="1"/>
  <c r="B62" i="32"/>
  <c r="G54" i="32"/>
  <c r="G53" i="32"/>
  <c r="G52" i="32"/>
  <c r="G51" i="32"/>
  <c r="R21" i="29"/>
  <c r="H66" i="32"/>
  <c r="R7" i="29"/>
  <c r="L50" i="32" l="1"/>
  <c r="P8" i="29" l="1"/>
  <c r="Q8" i="29" s="1"/>
  <c r="R8" i="29"/>
  <c r="S8" i="29" s="1"/>
  <c r="D19" i="25" l="1"/>
  <c r="D19" i="24"/>
  <c r="D19" i="26"/>
  <c r="D16" i="18"/>
  <c r="J26" i="31"/>
  <c r="B24" i="31" l="1"/>
  <c r="B23" i="31"/>
  <c r="C5" i="18" l="1"/>
  <c r="B22" i="29"/>
  <c r="B13" i="18"/>
  <c r="B17" i="26"/>
  <c r="B15" i="24"/>
  <c r="B15" i="25"/>
  <c r="B14" i="25"/>
  <c r="B14" i="24"/>
  <c r="B16" i="26"/>
  <c r="B12" i="18"/>
  <c r="C9" i="25"/>
  <c r="C9" i="24"/>
  <c r="C9" i="26"/>
  <c r="C8" i="18"/>
  <c r="C13" i="29" l="1"/>
  <c r="C7" i="24"/>
  <c r="C8" i="25"/>
  <c r="C8" i="24"/>
  <c r="C8" i="26"/>
  <c r="C7" i="18"/>
  <c r="C15" i="29"/>
  <c r="C7" i="25" l="1"/>
  <c r="C7" i="26"/>
  <c r="C6" i="18"/>
  <c r="C14" i="29"/>
  <c r="C6" i="25" l="1"/>
  <c r="C6" i="24"/>
  <c r="C6" i="26"/>
  <c r="S7" i="29" l="1"/>
  <c r="S9" i="29" s="1"/>
  <c r="P7" i="29"/>
  <c r="Q7" i="29" s="1"/>
</calcChain>
</file>

<file path=xl/sharedStrings.xml><?xml version="1.0" encoding="utf-8"?>
<sst xmlns="http://schemas.openxmlformats.org/spreadsheetml/2006/main" count="370" uniqueCount="150">
  <si>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</si>
  <si>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</si>
  <si>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</si>
  <si>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</si>
  <si>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</si>
  <si>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</si>
  <si>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</si>
  <si>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</si>
  <si>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</si>
  <si>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</si>
  <si>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</si>
  <si>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</si>
  <si>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</si>
  <si>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</si>
  <si>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</si>
  <si>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</si>
  <si>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</si>
  <si>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</si>
  <si>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</si>
  <si>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</si>
  <si>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</si>
  <si>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</si>
  <si>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</si>
  <si>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</si>
  <si>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</si>
  <si>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</si>
  <si>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</si>
  <si>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</si>
  <si>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</si>
  <si>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</si>
  <si>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</si>
  <si>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</si>
  <si>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</si>
  <si>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</si>
  <si>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</si>
  <si>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</si>
  <si>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</si>
  <si>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</si>
  <si>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</si>
  <si>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</si>
  <si>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</si>
  <si>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</si>
  <si>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</si>
  <si>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</si>
  <si>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</si>
  <si>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</si>
  <si>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</si>
  <si>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</si>
  <si>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</si>
  <si>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</si>
  <si>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</si>
  <si>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</si>
  <si>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</si>
  <si>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</si>
  <si>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</si>
  <si>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pečiatka:</t>
  </si>
  <si>
    <t>bez DPH</t>
  </si>
  <si>
    <t>sadzba DPH v %</t>
  </si>
  <si>
    <t>s DPH</t>
  </si>
  <si>
    <t>ks</t>
  </si>
  <si>
    <t>Názov výrobcu ponúkaného tovaru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</si>
  <si>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</si>
  <si>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</si>
  <si>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</si>
  <si>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</si>
  <si>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</si>
  <si>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</si>
  <si>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</si>
  <si>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Celková cena za požadovaný počet MJ</t>
  </si>
  <si>
    <t>Merná jednotka               (MJ)</t>
  </si>
  <si>
    <t xml:space="preserve">Uchádzač vo verejnom obstarávaní na uvedený predmet zákazky týmto vyhlasuje, že nemá uložený zákaz účasti vo verejnom obstarávaní potvrdený konečným rozhodnutím v Slovenskej republike a v štáte sídla, miesta podnikania alebo obvyklého pobytu.                 </t>
  </si>
  <si>
    <t>ŠTRUKTUROVANÝ ROZPOČET CENY</t>
  </si>
  <si>
    <t>Por. č.</t>
  </si>
  <si>
    <t>SORTIMENT PONÚKANÉHO TOVARU</t>
  </si>
  <si>
    <t>ŠUKL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</si>
  <si>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</si>
  <si>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</si>
  <si>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</si>
  <si>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</si>
  <si>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 xml:space="preserve">v EUR bez DPH </t>
  </si>
  <si>
    <t>DPH v EUR</t>
  </si>
  <si>
    <t>v EUR s DPH</t>
  </si>
  <si>
    <t>v EUR bez DPH</t>
  </si>
  <si>
    <t>Predpokladaný počet MJ  za zmluvné obdobie 
12 mesiacov</t>
  </si>
  <si>
    <t>Jednorazový bronchoskop</t>
  </si>
  <si>
    <t>Položka č. 1 - Bronchoskop veľkosť 5.0/2.2 - veľkosť 2</t>
  </si>
  <si>
    <t>Položka č. 2 - Bronchoskop veľkosť 5.8/2.8 - veľkosť 3</t>
  </si>
  <si>
    <t>Bronchoskop veľkosť 5.0/2.2 - veľkosť 2</t>
  </si>
  <si>
    <t>Bronchoskop veľkosť 5.8/2.8 - veľkosť 3</t>
  </si>
  <si>
    <t>Predpokladaný počet MJ na 12 kalendárnych mesiacov</t>
  </si>
  <si>
    <t>xxx</t>
  </si>
  <si>
    <t>jednotka</t>
  </si>
  <si>
    <t>minimum</t>
  </si>
  <si>
    <t>maximum</t>
  </si>
  <si>
    <t>presne</t>
  </si>
  <si>
    <t>Jednorázový bronchoskop</t>
  </si>
  <si>
    <t>15.</t>
  </si>
  <si>
    <t xml:space="preserve">16. </t>
  </si>
  <si>
    <t xml:space="preserve">17. </t>
  </si>
  <si>
    <t>18.</t>
  </si>
  <si>
    <t>19.</t>
  </si>
  <si>
    <t>20.</t>
  </si>
  <si>
    <t>21.</t>
  </si>
  <si>
    <t>Množstvo</t>
  </si>
  <si>
    <t>Vnútorný priemer ETK</t>
  </si>
  <si>
    <t>Veľkosť KRK</t>
  </si>
  <si>
    <t>Šírka pracovného kanála EP</t>
  </si>
  <si>
    <t>Vonkajší priemer</t>
  </si>
  <si>
    <t>Vnútorný priemer</t>
  </si>
  <si>
    <r>
      <t>Ohýbateľná časť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</si>
  <si>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>Priemer zavádzacej hadičky</t>
  </si>
  <si>
    <t>Priemer distálneho konca</t>
  </si>
  <si>
    <t>Priemer zavádzacej časti</t>
  </si>
  <si>
    <t>Veľkosť endotracheálnej kanyly (vnútorný priemer)</t>
  </si>
  <si>
    <t>Veľkosť kanyly s rozdvojeným koncom (vnútorný priemer)</t>
  </si>
  <si>
    <t xml:space="preserve">Pracovná dĺžka </t>
  </si>
  <si>
    <t xml:space="preserve">Šírka kanála </t>
  </si>
  <si>
    <t xml:space="preserve">Veľkosť a rozhranie pracovnej časti bronchoskopu </t>
  </si>
  <si>
    <t xml:space="preserve">Farebné rozlíšenie veľkosti </t>
  </si>
  <si>
    <t xml:space="preserve">Zorné pole </t>
  </si>
  <si>
    <t>Hĺbka poľa</t>
  </si>
  <si>
    <t>Spôsob osvetlenia:</t>
  </si>
  <si>
    <t xml:space="preserve">Konektor na odsávanie: </t>
  </si>
  <si>
    <t>°</t>
  </si>
  <si>
    <t>mm</t>
  </si>
  <si>
    <t xml:space="preserve"> svetelná dióda (LED)</t>
  </si>
  <si>
    <t>vnútorný priemer spojovacej hadice ID (mm) - O7 +/- 1</t>
  </si>
  <si>
    <t>Optický systém:</t>
  </si>
  <si>
    <t>5.0 / 2.2</t>
  </si>
  <si>
    <t>áno (zelená)</t>
  </si>
  <si>
    <t>Fr</t>
  </si>
  <si>
    <t xml:space="preserve">mm (”) </t>
  </si>
  <si>
    <t>5 (0,20)</t>
  </si>
  <si>
    <t>5,4 (0,21)</t>
  </si>
  <si>
    <t xml:space="preserve">5,5 (0,22)
</t>
  </si>
  <si>
    <t>600 (23,6)</t>
  </si>
  <si>
    <t>2,0 (0,079)</t>
  </si>
  <si>
    <t>16.</t>
  </si>
  <si>
    <t>17.</t>
  </si>
  <si>
    <t>5,8 (0,23)</t>
  </si>
  <si>
    <t>6,2 (0,24)</t>
  </si>
  <si>
    <t xml:space="preserve">6,3 (0,25)
</t>
  </si>
  <si>
    <t>2,6 (0,102)</t>
  </si>
  <si>
    <t>5.8 / 2.8</t>
  </si>
  <si>
    <t>áno (oranžová)</t>
  </si>
  <si>
    <t>Obchodný názov ponúkaného tovaru</t>
  </si>
  <si>
    <t>Kód MZ SR</t>
  </si>
  <si>
    <t>Kategorizačný kód</t>
  </si>
  <si>
    <t xml:space="preserve">Číslo rozhodnutia
</t>
  </si>
  <si>
    <t xml:space="preserve">Uchádzač je povinný k príslušnej položke predmetu zákazky uviesť ten produkt, ktorý označil žltým podfarbením v Prílohe č. 4 ako produkt s najvyššou jednotkovou cenou ponúknutý k príslušnej položke predmetu zákazky.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</si>
</sst>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Times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theme="1"/>
      </right>
      <top style="dotted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thin">
        <color auto="1"/>
      </left>
      <right style="thin">
        <color indexed="64"/>
      </right>
      <top style="thin">
        <color rgb="FFC00000"/>
      </top>
      <bottom/>
      <diagonal/>
    </border>
    <border>
      <left style="dotted">
        <color indexed="64"/>
      </left>
      <right style="dotted">
        <color indexed="64"/>
      </right>
      <top style="thin">
        <color rgb="FFC0000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 style="thin">
        <color rgb="FFC00000"/>
      </bottom>
      <diagonal/>
    </border>
    <border>
      <left/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theme="1"/>
      </right>
      <top style="thin">
        <color rgb="FFC00000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medium">
        <color theme="1"/>
      </right>
      <top style="thin">
        <color rgb="FFC00000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38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4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5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1" fillId="0" borderId="0" xfId="5" applyFont="1"/>
    <xf numFmtId="0" fontId="12" fillId="0" borderId="0" xfId="0" applyFont="1" applyAlignment="1">
      <alignment horizontal="left" vertical="top"/>
    </xf>
    <xf numFmtId="0" fontId="22" fillId="0" borderId="0" xfId="5" applyFont="1" applyAlignment="1"/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1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1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1" fillId="0" borderId="0" xfId="5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right" vertical="center"/>
    </xf>
    <xf numFmtId="166" fontId="21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2" fillId="5" borderId="9" xfId="5" applyFont="1" applyFill="1" applyBorder="1" applyAlignment="1">
      <alignment vertical="top" wrapText="1"/>
    </xf>
    <xf numFmtId="0" fontId="21" fillId="5" borderId="11" xfId="5" applyFont="1" applyFill="1" applyBorder="1" applyAlignment="1">
      <alignment horizontal="center" vertical="top" wrapText="1"/>
    </xf>
    <xf numFmtId="0" fontId="21" fillId="5" borderId="12" xfId="5" applyFont="1" applyFill="1" applyBorder="1" applyAlignment="1">
      <alignment horizontal="center" vertical="top" wrapText="1"/>
    </xf>
    <xf numFmtId="0" fontId="23" fillId="2" borderId="3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20" fillId="7" borderId="0" xfId="0" applyFont="1" applyFill="1" applyAlignment="1" applyProtection="1">
      <alignment wrapTex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wrapText="1"/>
      <protection locked="0"/>
    </xf>
    <xf numFmtId="0" fontId="21" fillId="0" borderId="0" xfId="5" applyFont="1" applyBorder="1" applyAlignment="1">
      <alignment vertical="center"/>
    </xf>
    <xf numFmtId="0" fontId="23" fillId="2" borderId="21" xfId="5" applyFont="1" applyFill="1" applyBorder="1" applyAlignment="1">
      <alignment horizontal="center" vertical="top" wrapText="1"/>
    </xf>
    <xf numFmtId="3" fontId="23" fillId="2" borderId="22" xfId="5" applyNumberFormat="1" applyFont="1" applyFill="1" applyBorder="1" applyAlignment="1">
      <alignment horizontal="center" vertical="top" wrapText="1"/>
    </xf>
    <xf numFmtId="0" fontId="22" fillId="5" borderId="26" xfId="5" applyFont="1" applyFill="1" applyBorder="1" applyAlignment="1">
      <alignment vertical="top" wrapText="1"/>
    </xf>
    <xf numFmtId="0" fontId="21" fillId="5" borderId="27" xfId="5" applyFont="1" applyFill="1" applyBorder="1" applyAlignment="1">
      <alignment horizontal="center" vertical="top" wrapText="1"/>
    </xf>
    <xf numFmtId="0" fontId="23" fillId="2" borderId="28" xfId="5" applyFont="1" applyFill="1" applyBorder="1" applyAlignment="1">
      <alignment horizontal="center" vertical="top" wrapText="1"/>
    </xf>
    <xf numFmtId="164" fontId="23" fillId="2" borderId="29" xfId="5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1" fillId="4" borderId="35" xfId="0" applyNumberFormat="1" applyFont="1" applyFill="1" applyBorder="1" applyAlignment="1">
      <alignment horizontal="center" vertical="center" wrapText="1"/>
    </xf>
    <xf numFmtId="49" fontId="21" fillId="0" borderId="0" xfId="5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7" fillId="0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28" fillId="0" borderId="0" xfId="5" applyFont="1" applyFill="1" applyAlignment="1">
      <alignment vertical="center"/>
    </xf>
    <xf numFmtId="0" fontId="28" fillId="0" borderId="0" xfId="5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14" xfId="0" applyNumberFormat="1" applyFont="1" applyBorder="1" applyAlignment="1" applyProtection="1">
      <alignment horizontal="center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71" xfId="0" applyNumberFormat="1" applyFont="1" applyBorder="1" applyAlignment="1" applyProtection="1">
      <alignment horizontal="right" vertical="center" wrapText="1"/>
      <protection locked="0"/>
    </xf>
    <xf numFmtId="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73" xfId="0" applyNumberFormat="1" applyFont="1" applyBorder="1" applyAlignment="1" applyProtection="1">
      <alignment horizontal="center" vertical="center" wrapText="1"/>
      <protection locked="0"/>
    </xf>
    <xf numFmtId="49" fontId="16" fillId="0" borderId="74" xfId="0" applyNumberFormat="1" applyFont="1" applyBorder="1" applyAlignment="1" applyProtection="1">
      <alignment horizontal="left" vertical="center" wrapText="1"/>
      <protection locked="0"/>
    </xf>
    <xf numFmtId="49" fontId="16" fillId="0" borderId="75" xfId="0" applyNumberFormat="1" applyFont="1" applyBorder="1" applyAlignment="1" applyProtection="1">
      <alignment horizontal="left" vertical="center" wrapText="1"/>
      <protection locked="0"/>
    </xf>
    <xf numFmtId="49" fontId="16" fillId="0" borderId="15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78" xfId="0" applyNumberFormat="1" applyFont="1" applyBorder="1" applyAlignment="1" applyProtection="1">
      <alignment horizontal="center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168" fontId="16" fillId="0" borderId="75" xfId="0" applyNumberFormat="1" applyFont="1" applyBorder="1" applyAlignment="1" applyProtection="1">
      <alignment horizontal="right" vertical="center" wrapText="1"/>
      <protection locked="0"/>
    </xf>
    <xf numFmtId="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80" xfId="0" applyNumberFormat="1" applyFont="1" applyBorder="1" applyAlignment="1" applyProtection="1">
      <alignment horizontal="center" vertical="center" wrapText="1"/>
      <protection locked="0"/>
    </xf>
    <xf numFmtId="49" fontId="16" fillId="0" borderId="81" xfId="0" applyNumberFormat="1" applyFont="1" applyBorder="1" applyAlignment="1" applyProtection="1">
      <alignment horizontal="left" vertical="center" wrapText="1"/>
      <protection locked="0"/>
    </xf>
    <xf numFmtId="49" fontId="16" fillId="0" borderId="82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36" xfId="0" applyNumberFormat="1" applyFont="1" applyBorder="1" applyAlignment="1" applyProtection="1">
      <alignment horizontal="center" vertical="center" wrapText="1"/>
      <protection locked="0"/>
    </xf>
    <xf numFmtId="49" fontId="16" fillId="0" borderId="35" xfId="0" applyNumberFormat="1" applyFont="1" applyBorder="1" applyAlignment="1" applyProtection="1">
      <alignment horizontal="center" vertical="center" wrapText="1"/>
      <protection locked="0"/>
    </xf>
    <xf numFmtId="49" fontId="16" fillId="0" borderId="83" xfId="0" applyNumberFormat="1" applyFont="1" applyBorder="1" applyAlignment="1" applyProtection="1">
      <alignment horizontal="center" vertical="center" wrapText="1"/>
      <protection locked="0"/>
    </xf>
    <xf numFmtId="49" fontId="16" fillId="0" borderId="81" xfId="0" applyNumberFormat="1" applyFont="1" applyBorder="1" applyAlignment="1" applyProtection="1">
      <alignment horizontal="center" vertical="center" wrapText="1"/>
      <protection locked="0"/>
    </xf>
    <xf numFmtId="168" fontId="16" fillId="0" borderId="82" xfId="0" applyNumberFormat="1" applyFont="1" applyBorder="1" applyAlignment="1" applyProtection="1">
      <alignment horizontal="right" vertical="center" wrapText="1"/>
      <protection locked="0"/>
    </xf>
    <xf numFmtId="9" fontId="16" fillId="0" borderId="82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6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0" fontId="22" fillId="5" borderId="16" xfId="5" applyFont="1" applyFill="1" applyBorder="1" applyAlignment="1">
      <alignment horizontal="center" vertical="top" wrapText="1"/>
    </xf>
    <xf numFmtId="0" fontId="22" fillId="5" borderId="19" xfId="5" applyFont="1" applyFill="1" applyBorder="1" applyAlignment="1">
      <alignment horizontal="center" vertical="top" wrapText="1"/>
    </xf>
    <xf numFmtId="0" fontId="21" fillId="0" borderId="0" xfId="5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/>
    </xf>
    <xf numFmtId="165" fontId="21" fillId="0" borderId="0" xfId="5" applyNumberFormat="1" applyFont="1" applyFill="1" applyBorder="1" applyAlignment="1">
      <alignment horizontal="right" vertical="center"/>
    </xf>
    <xf numFmtId="167" fontId="21" fillId="0" borderId="0" xfId="5" applyNumberFormat="1" applyFont="1" applyFill="1" applyBorder="1" applyAlignment="1">
      <alignment horizontal="right" vertical="center"/>
    </xf>
    <xf numFmtId="9" fontId="21" fillId="0" borderId="0" xfId="5" applyNumberFormat="1" applyFont="1" applyFill="1" applyBorder="1" applyAlignment="1">
      <alignment horizontal="center" vertical="center"/>
    </xf>
    <xf numFmtId="0" fontId="21" fillId="0" borderId="85" xfId="5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3" fontId="12" fillId="0" borderId="88" xfId="0" applyNumberFormat="1" applyFont="1" applyBorder="1" applyAlignment="1">
      <alignment horizontal="center" vertical="center"/>
    </xf>
    <xf numFmtId="165" fontId="21" fillId="0" borderId="89" xfId="5" applyNumberFormat="1" applyFont="1" applyFill="1" applyBorder="1" applyAlignment="1">
      <alignment horizontal="right" vertical="center"/>
    </xf>
    <xf numFmtId="165" fontId="21" fillId="0" borderId="90" xfId="5" applyNumberFormat="1" applyFont="1" applyFill="1" applyBorder="1" applyAlignment="1">
      <alignment horizontal="right" vertical="center"/>
    </xf>
    <xf numFmtId="165" fontId="21" fillId="0" borderId="91" xfId="5" applyNumberFormat="1" applyFont="1" applyFill="1" applyBorder="1" applyAlignment="1">
      <alignment horizontal="right" vertical="center"/>
    </xf>
    <xf numFmtId="9" fontId="21" fillId="0" borderId="92" xfId="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9" fontId="6" fillId="0" borderId="0" xfId="2" applyNumberFormat="1" applyFont="1" applyBorder="1" applyAlignment="1">
      <alignment horizontal="left"/>
    </xf>
    <xf numFmtId="0" fontId="22" fillId="5" borderId="19" xfId="5" applyFont="1" applyFill="1" applyBorder="1" applyAlignment="1">
      <alignment horizontal="center" vertical="top" wrapText="1"/>
    </xf>
    <xf numFmtId="164" fontId="21" fillId="5" borderId="0" xfId="5" applyNumberFormat="1" applyFont="1" applyFill="1" applyBorder="1" applyAlignment="1">
      <alignment horizontal="center" vertical="top" wrapText="1"/>
    </xf>
    <xf numFmtId="0" fontId="23" fillId="2" borderId="44" xfId="5" applyFont="1" applyFill="1" applyBorder="1" applyAlignment="1">
      <alignment horizontal="center" vertical="top" wrapText="1"/>
    </xf>
    <xf numFmtId="164" fontId="20" fillId="3" borderId="93" xfId="0" applyNumberFormat="1" applyFont="1" applyFill="1" applyBorder="1" applyAlignment="1" applyProtection="1">
      <alignment horizontal="right"/>
      <protection locked="0"/>
    </xf>
    <xf numFmtId="0" fontId="21" fillId="0" borderId="94" xfId="5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3" fontId="12" fillId="0" borderId="98" xfId="0" applyNumberFormat="1" applyFont="1" applyBorder="1" applyAlignment="1">
      <alignment horizontal="center" vertical="center"/>
    </xf>
    <xf numFmtId="0" fontId="21" fillId="5" borderId="99" xfId="5" applyFont="1" applyFill="1" applyBorder="1" applyAlignment="1">
      <alignment horizontal="center" vertical="top" wrapText="1"/>
    </xf>
    <xf numFmtId="0" fontId="23" fillId="2" borderId="100" xfId="5" applyFont="1" applyFill="1" applyBorder="1" applyAlignment="1">
      <alignment horizontal="center" vertical="top" wrapText="1"/>
    </xf>
    <xf numFmtId="165" fontId="21" fillId="0" borderId="94" xfId="5" applyNumberFormat="1" applyFont="1" applyFill="1" applyBorder="1" applyAlignment="1">
      <alignment horizontal="right" vertical="center"/>
    </xf>
    <xf numFmtId="165" fontId="21" fillId="0" borderId="97" xfId="5" applyNumberFormat="1" applyFont="1" applyFill="1" applyBorder="1" applyAlignment="1">
      <alignment horizontal="right" vertical="center"/>
    </xf>
    <xf numFmtId="0" fontId="21" fillId="0" borderId="0" xfId="5" applyFont="1" applyBorder="1"/>
    <xf numFmtId="165" fontId="21" fillId="0" borderId="103" xfId="5" applyNumberFormat="1" applyFont="1" applyFill="1" applyBorder="1" applyAlignment="1">
      <alignment horizontal="right" vertical="center"/>
    </xf>
    <xf numFmtId="165" fontId="21" fillId="0" borderId="105" xfId="5" applyNumberFormat="1" applyFont="1" applyFill="1" applyBorder="1" applyAlignment="1">
      <alignment horizontal="right" vertical="center"/>
    </xf>
    <xf numFmtId="0" fontId="21" fillId="0" borderId="104" xfId="5" applyFont="1" applyBorder="1" applyAlignment="1">
      <alignment vertical="center"/>
    </xf>
    <xf numFmtId="9" fontId="21" fillId="0" borderId="107" xfId="5" applyNumberFormat="1" applyFont="1" applyFill="1" applyBorder="1" applyAlignment="1">
      <alignment horizontal="center" vertical="center"/>
    </xf>
    <xf numFmtId="49" fontId="1" fillId="4" borderId="110" xfId="0" applyNumberFormat="1" applyFont="1" applyFill="1" applyBorder="1" applyAlignment="1">
      <alignment horizontal="center" vertical="center" wrapText="1"/>
    </xf>
    <xf numFmtId="49" fontId="31" fillId="2" borderId="7" xfId="0" applyNumberFormat="1" applyFont="1" applyFill="1" applyBorder="1" applyAlignment="1">
      <alignment vertical="center" wrapText="1"/>
    </xf>
    <xf numFmtId="49" fontId="31" fillId="2" borderId="3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left" vertical="center"/>
    </xf>
    <xf numFmtId="49" fontId="1" fillId="0" borderId="69" xfId="0" applyNumberFormat="1" applyFont="1" applyBorder="1" applyAlignment="1">
      <alignment horizontal="center" vertical="center" wrapText="1"/>
    </xf>
    <xf numFmtId="49" fontId="1" fillId="0" borderId="115" xfId="0" applyNumberFormat="1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49" fontId="1" fillId="0" borderId="117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30" fillId="0" borderId="13" xfId="0" applyFont="1" applyBorder="1" applyAlignment="1">
      <alignment vertical="center"/>
    </xf>
    <xf numFmtId="0" fontId="30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/>
    </xf>
    <xf numFmtId="0" fontId="30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49" fontId="1" fillId="0" borderId="120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12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30" fillId="0" borderId="114" xfId="0" applyNumberFormat="1" applyFont="1" applyBorder="1" applyAlignment="1">
      <alignment horizontal="center" vertical="center"/>
    </xf>
    <xf numFmtId="49" fontId="30" fillId="0" borderId="114" xfId="0" applyNumberFormat="1" applyFont="1" applyFill="1" applyBorder="1" applyAlignment="1">
      <alignment horizontal="center" vertical="center"/>
    </xf>
    <xf numFmtId="49" fontId="30" fillId="0" borderId="39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/>
    </xf>
    <xf numFmtId="49" fontId="30" fillId="0" borderId="118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0" borderId="11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49" fontId="31" fillId="2" borderId="126" xfId="0" applyNumberFormat="1" applyFont="1" applyFill="1" applyBorder="1" applyAlignment="1">
      <alignment vertical="center" wrapText="1"/>
    </xf>
    <xf numFmtId="49" fontId="30" fillId="0" borderId="121" xfId="0" applyNumberFormat="1" applyFont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 wrapText="1"/>
    </xf>
    <xf numFmtId="49" fontId="8" fillId="0" borderId="125" xfId="0" applyNumberFormat="1" applyFont="1" applyFill="1" applyBorder="1" applyAlignment="1">
      <alignment vertical="center" wrapText="1"/>
    </xf>
    <xf numFmtId="43" fontId="21" fillId="0" borderId="43" xfId="5" applyNumberFormat="1" applyFont="1" applyFill="1" applyBorder="1" applyAlignment="1">
      <alignment horizontal="right" vertical="center"/>
    </xf>
    <xf numFmtId="43" fontId="21" fillId="0" borderId="106" xfId="5" applyNumberFormat="1" applyFont="1" applyFill="1" applyBorder="1" applyAlignment="1">
      <alignment horizontal="right" vertical="center"/>
    </xf>
    <xf numFmtId="43" fontId="21" fillId="0" borderId="92" xfId="5" applyNumberFormat="1" applyFont="1" applyFill="1" applyBorder="1" applyAlignment="1">
      <alignment horizontal="right" vertical="center"/>
    </xf>
    <xf numFmtId="43" fontId="21" fillId="0" borderId="107" xfId="5" applyNumberFormat="1" applyFont="1" applyFill="1" applyBorder="1" applyAlignment="1">
      <alignment horizontal="right" vertical="center"/>
    </xf>
    <xf numFmtId="43" fontId="21" fillId="0" borderId="101" xfId="5" applyNumberFormat="1" applyFont="1" applyFill="1" applyBorder="1" applyAlignment="1">
      <alignment horizontal="right" vertical="center"/>
    </xf>
    <xf numFmtId="43" fontId="21" fillId="0" borderId="108" xfId="5" applyNumberFormat="1" applyFont="1" applyFill="1" applyBorder="1" applyAlignment="1">
      <alignment horizontal="right" vertical="center"/>
    </xf>
    <xf numFmtId="165" fontId="22" fillId="0" borderId="93" xfId="5" applyNumberFormat="1" applyFont="1" applyFill="1" applyBorder="1" applyAlignment="1">
      <alignment horizontal="right" vertical="center"/>
    </xf>
    <xf numFmtId="165" fontId="12" fillId="6" borderId="43" xfId="5" applyNumberFormat="1" applyFont="1" applyFill="1" applyBorder="1" applyAlignment="1">
      <alignment horizontal="right" vertical="center"/>
    </xf>
    <xf numFmtId="165" fontId="12" fillId="6" borderId="102" xfId="5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 wrapText="1"/>
      <protection locked="0"/>
    </xf>
    <xf numFmtId="0" fontId="16" fillId="2" borderId="127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49" fontId="19" fillId="2" borderId="111" xfId="0" applyNumberFormat="1" applyFont="1" applyFill="1" applyBorder="1" applyAlignment="1">
      <alignment horizontal="left" vertical="center" wrapText="1"/>
    </xf>
    <xf numFmtId="49" fontId="19" fillId="2" borderId="112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13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22" xfId="0" applyFont="1" applyFill="1" applyBorder="1" applyAlignment="1">
      <alignment horizontal="left" vertical="center"/>
    </xf>
    <xf numFmtId="0" fontId="8" fillId="0" borderId="1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49" fontId="1" fillId="0" borderId="125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49" fontId="19" fillId="8" borderId="7" xfId="0" applyNumberFormat="1" applyFont="1" applyFill="1" applyBorder="1" applyAlignment="1">
      <alignment horizontal="left" vertical="center" wrapText="1"/>
    </xf>
    <xf numFmtId="49" fontId="19" fillId="8" borderId="8" xfId="0" applyNumberFormat="1" applyFont="1" applyFill="1" applyBorder="1" applyAlignment="1">
      <alignment horizontal="left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left" vertical="top" wrapText="1"/>
    </xf>
    <xf numFmtId="49" fontId="2" fillId="4" borderId="109" xfId="0" applyNumberFormat="1" applyFont="1" applyFill="1" applyBorder="1" applyAlignment="1">
      <alignment horizontal="left" vertical="top" wrapText="1"/>
    </xf>
    <xf numFmtId="49" fontId="2" fillId="4" borderId="31" xfId="0" applyNumberFormat="1" applyFont="1" applyFill="1" applyBorder="1" applyAlignment="1">
      <alignment horizontal="left" vertical="top" wrapText="1"/>
    </xf>
    <xf numFmtId="49" fontId="2" fillId="4" borderId="37" xfId="0" applyNumberFormat="1" applyFont="1" applyFill="1" applyBorder="1" applyAlignment="1">
      <alignment horizontal="left" vertical="top" wrapText="1"/>
    </xf>
    <xf numFmtId="49" fontId="2" fillId="4" borderId="46" xfId="0" applyNumberFormat="1" applyFont="1" applyFill="1" applyBorder="1" applyAlignment="1">
      <alignment horizontal="left" vertical="top" wrapText="1"/>
    </xf>
    <xf numFmtId="49" fontId="2" fillId="4" borderId="38" xfId="0" applyNumberFormat="1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>
      <alignment horizontal="left" vertical="center" wrapText="1"/>
    </xf>
    <xf numFmtId="0" fontId="10" fillId="0" borderId="0" xfId="5" applyFont="1" applyBorder="1" applyAlignment="1">
      <alignment horizontal="center" vertical="top"/>
    </xf>
    <xf numFmtId="0" fontId="22" fillId="5" borderId="16" xfId="5" applyFont="1" applyFill="1" applyBorder="1" applyAlignment="1">
      <alignment horizontal="center" vertical="top" wrapText="1"/>
    </xf>
    <xf numFmtId="0" fontId="22" fillId="5" borderId="21" xfId="5" applyFont="1" applyFill="1" applyBorder="1" applyAlignment="1">
      <alignment horizontal="center" vertical="top" wrapText="1"/>
    </xf>
    <xf numFmtId="0" fontId="22" fillId="5" borderId="17" xfId="5" applyFont="1" applyFill="1" applyBorder="1" applyAlignment="1">
      <alignment horizontal="left" vertical="top" wrapText="1"/>
    </xf>
    <xf numFmtId="0" fontId="22" fillId="5" borderId="18" xfId="5" applyFont="1" applyFill="1" applyBorder="1" applyAlignment="1">
      <alignment horizontal="left" vertical="top" wrapText="1"/>
    </xf>
    <xf numFmtId="0" fontId="22" fillId="5" borderId="7" xfId="5" applyFont="1" applyFill="1" applyBorder="1" applyAlignment="1">
      <alignment horizontal="left" vertical="top" wrapText="1"/>
    </xf>
    <xf numFmtId="0" fontId="22" fillId="5" borderId="8" xfId="5" applyFont="1" applyFill="1" applyBorder="1" applyAlignment="1">
      <alignment horizontal="left" vertical="top" wrapText="1"/>
    </xf>
    <xf numFmtId="0" fontId="22" fillId="5" borderId="19" xfId="5" applyFont="1" applyFill="1" applyBorder="1" applyAlignment="1">
      <alignment horizontal="center" vertical="top" wrapText="1"/>
    </xf>
    <xf numFmtId="0" fontId="22" fillId="5" borderId="3" xfId="5" applyFont="1" applyFill="1" applyBorder="1" applyAlignment="1">
      <alignment horizontal="center" vertical="top" wrapText="1"/>
    </xf>
    <xf numFmtId="3" fontId="22" fillId="5" borderId="20" xfId="5" applyNumberFormat="1" applyFont="1" applyFill="1" applyBorder="1" applyAlignment="1">
      <alignment horizontal="center" vertical="top" wrapText="1"/>
    </xf>
    <xf numFmtId="3" fontId="22" fillId="5" borderId="22" xfId="5" applyNumberFormat="1" applyFont="1" applyFill="1" applyBorder="1" applyAlignment="1">
      <alignment horizontal="center" vertical="top" wrapText="1"/>
    </xf>
    <xf numFmtId="0" fontId="22" fillId="5" borderId="23" xfId="5" applyFont="1" applyFill="1" applyBorder="1" applyAlignment="1">
      <alignment horizontal="center" vertical="top" wrapText="1"/>
    </xf>
    <xf numFmtId="0" fontId="22" fillId="5" borderId="24" xfId="5" applyFont="1" applyFill="1" applyBorder="1" applyAlignment="1">
      <alignment horizontal="center" vertical="top" wrapText="1"/>
    </xf>
    <xf numFmtId="0" fontId="22" fillId="5" borderId="25" xfId="5" applyFont="1" applyFill="1" applyBorder="1" applyAlignment="1">
      <alignment horizontal="center" vertical="top" wrapText="1"/>
    </xf>
    <xf numFmtId="164" fontId="22" fillId="5" borderId="24" xfId="5" applyNumberFormat="1" applyFont="1" applyFill="1" applyBorder="1" applyAlignment="1">
      <alignment horizontal="center" vertical="top" wrapText="1"/>
    </xf>
    <xf numFmtId="164" fontId="22" fillId="5" borderId="25" xfId="5" applyNumberFormat="1" applyFont="1" applyFill="1" applyBorder="1" applyAlignment="1">
      <alignment horizontal="center" vertical="top" wrapText="1"/>
    </xf>
    <xf numFmtId="0" fontId="23" fillId="2" borderId="6" xfId="5" applyFont="1" applyFill="1" applyBorder="1" applyAlignment="1">
      <alignment horizontal="center" vertical="top" wrapText="1"/>
    </xf>
    <xf numFmtId="0" fontId="23" fillId="2" borderId="10" xfId="5" applyFont="1" applyFill="1" applyBorder="1" applyAlignment="1">
      <alignment horizontal="center" vertical="top" wrapText="1"/>
    </xf>
    <xf numFmtId="0" fontId="22" fillId="0" borderId="86" xfId="5" applyFont="1" applyBorder="1" applyAlignment="1">
      <alignment horizontal="left" vertical="center" wrapText="1"/>
    </xf>
    <xf numFmtId="0" fontId="22" fillId="0" borderId="87" xfId="5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22" fillId="0" borderId="95" xfId="5" applyFont="1" applyBorder="1" applyAlignment="1">
      <alignment horizontal="left" vertical="center" wrapText="1"/>
    </xf>
    <xf numFmtId="0" fontId="22" fillId="0" borderId="96" xfId="5" applyFont="1" applyBorder="1" applyAlignment="1">
      <alignment horizontal="left" vertical="center" wrapText="1"/>
    </xf>
    <xf numFmtId="0" fontId="17" fillId="0" borderId="128" xfId="0" applyFont="1" applyBorder="1" applyAlignment="1" applyProtection="1">
      <alignment horizontal="center" vertical="top" wrapText="1"/>
      <protection locked="0"/>
    </xf>
    <xf numFmtId="0" fontId="17" fillId="0" borderId="129" xfId="0" applyFont="1" applyBorder="1" applyAlignment="1" applyProtection="1">
      <alignment horizontal="center" vertical="top" wrapText="1"/>
      <protection locked="0"/>
    </xf>
    <xf numFmtId="3" fontId="17" fillId="0" borderId="72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79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9" xfId="0" applyFont="1" applyBorder="1" applyAlignment="1" applyProtection="1">
      <alignment horizontal="center" vertical="top" wrapText="1"/>
      <protection locked="0"/>
    </xf>
    <xf numFmtId="0" fontId="17" fillId="0" borderId="55" xfId="0" applyFont="1" applyBorder="1" applyAlignment="1" applyProtection="1">
      <alignment horizontal="center" vertical="top" wrapText="1"/>
      <protection locked="0"/>
    </xf>
    <xf numFmtId="0" fontId="29" fillId="0" borderId="50" xfId="0" applyFont="1" applyBorder="1" applyAlignment="1" applyProtection="1">
      <alignment horizontal="center" vertical="top" wrapText="1"/>
      <protection locked="0"/>
    </xf>
    <xf numFmtId="0" fontId="29" fillId="0" borderId="56" xfId="0" applyFont="1" applyBorder="1" applyAlignment="1" applyProtection="1">
      <alignment horizontal="center" vertical="top" wrapText="1"/>
      <protection locked="0"/>
    </xf>
    <xf numFmtId="0" fontId="17" fillId="0" borderId="48" xfId="0" applyFont="1" applyBorder="1" applyAlignment="1" applyProtection="1">
      <alignment horizontal="center" vertical="top" wrapText="1"/>
      <protection locked="0"/>
    </xf>
    <xf numFmtId="0" fontId="17" fillId="0" borderId="54" xfId="0" applyFont="1" applyBorder="1" applyAlignment="1" applyProtection="1">
      <alignment horizontal="center" vertical="top" wrapText="1"/>
      <protection locked="0"/>
    </xf>
    <xf numFmtId="3" fontId="17" fillId="0" borderId="32" xfId="0" applyNumberFormat="1" applyFont="1" applyBorder="1" applyAlignment="1" applyProtection="1">
      <alignment horizontal="center" vertical="top" wrapText="1"/>
      <protection locked="0"/>
    </xf>
    <xf numFmtId="3" fontId="17" fillId="0" borderId="33" xfId="0" applyNumberFormat="1" applyFont="1" applyBorder="1" applyAlignment="1" applyProtection="1">
      <alignment horizontal="center" vertical="top" wrapText="1"/>
      <protection locked="0"/>
    </xf>
    <xf numFmtId="3" fontId="17" fillId="0" borderId="51" xfId="0" applyNumberFormat="1" applyFont="1" applyBorder="1" applyAlignment="1" applyProtection="1">
      <alignment horizontal="center" vertical="top" wrapText="1"/>
      <protection locked="0"/>
    </xf>
    <xf numFmtId="0" fontId="17" fillId="0" borderId="52" xfId="0" applyFont="1" applyFill="1" applyBorder="1" applyAlignment="1" applyProtection="1">
      <alignment horizontal="center" vertical="top" wrapText="1"/>
      <protection locked="0"/>
    </xf>
    <xf numFmtId="0" fontId="17" fillId="0" borderId="5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46" xfId="2" applyNumberFormat="1" applyFont="1" applyBorder="1" applyAlignment="1" applyProtection="1">
      <alignment horizontal="left" vertical="center" wrapText="1"/>
      <protection locked="0"/>
    </xf>
    <xf numFmtId="0" fontId="17" fillId="0" borderId="47" xfId="0" applyFont="1" applyBorder="1" applyAlignment="1" applyProtection="1">
      <alignment horizontal="center" vertical="top" wrapText="1"/>
      <protection locked="0"/>
    </xf>
    <xf numFmtId="0" fontId="17" fillId="0" borderId="53" xfId="0" applyFont="1" applyBorder="1" applyAlignment="1" applyProtection="1">
      <alignment horizontal="center" vertical="top" wrapText="1"/>
      <protection locked="0"/>
    </xf>
    <xf numFmtId="0" fontId="17" fillId="0" borderId="50" xfId="0" applyFont="1" applyBorder="1" applyAlignment="1" applyProtection="1">
      <alignment horizontal="center" vertical="top" wrapText="1"/>
      <protection locked="0"/>
    </xf>
    <xf numFmtId="0" fontId="17" fillId="0" borderId="56" xfId="0" applyFont="1" applyBorder="1" applyAlignment="1" applyProtection="1">
      <alignment horizontal="center" vertical="top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3" fillId="0" borderId="0" xfId="5" applyFont="1" applyAlignment="1">
      <alignment horizontal="left" wrapText="1"/>
    </xf>
    <xf numFmtId="0" fontId="33" fillId="0" borderId="0" xfId="5" applyFont="1" applyAlignment="1">
      <alignment horizontal="left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288_2020%20D&#225;vkova&#269;%20kontrasnej%20l&#225;tky%20%20%20%20%20%20%20%20%20%20%20%20%20%20%20%20%20%20%20%20%20%20%20%20%20%20%20%20%20%20%20%20%20%20%20%20%20%20%20Magdi/04.%20Josephine/01.%20V&#253;zva/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tabSelected="1" zoomScaleNormal="100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75" t="s">
        <v>13</v>
      </c>
      <c r="B1" s="275"/>
    </row>
    <row r="2" spans="1:10" ht="34.5" customHeight="1" x14ac:dyDescent="0.25">
      <c r="A2" s="278" t="s">
        <v>84</v>
      </c>
      <c r="B2" s="278"/>
      <c r="C2" s="278"/>
      <c r="D2" s="278"/>
      <c r="E2" s="58"/>
      <c r="F2" s="58"/>
    </row>
    <row r="3" spans="1:10" ht="14.45" customHeight="1" x14ac:dyDescent="0.25">
      <c r="A3" s="268"/>
      <c r="B3" s="268"/>
      <c r="C3" s="268"/>
    </row>
    <row r="4" spans="1:10" s="5" customFormat="1" ht="24.95" customHeight="1" x14ac:dyDescent="0.25">
      <c r="A4" s="269" t="s">
        <v>0</v>
      </c>
      <c r="B4" s="269"/>
      <c r="C4" s="269"/>
      <c r="D4" s="269"/>
      <c r="E4" s="40"/>
      <c r="F4" s="40"/>
      <c r="G4" s="40"/>
      <c r="H4" s="40"/>
      <c r="I4" s="40"/>
      <c r="J4" s="40"/>
    </row>
    <row r="6" spans="1:10" ht="20.100000000000001" customHeight="1" x14ac:dyDescent="0.25">
      <c r="A6" s="274" t="s">
        <v>1</v>
      </c>
      <c r="B6" s="274"/>
      <c r="C6" s="270"/>
      <c r="D6" s="270"/>
      <c r="F6" s="12"/>
    </row>
    <row r="7" spans="1:10" ht="20.100000000000001" customHeight="1" x14ac:dyDescent="0.25">
      <c r="A7" s="274" t="s">
        <v>2</v>
      </c>
      <c r="B7" s="274"/>
      <c r="C7" s="266"/>
      <c r="D7" s="266"/>
    </row>
    <row r="8" spans="1:10" ht="20.100000000000001" customHeight="1" x14ac:dyDescent="0.25">
      <c r="A8" s="274" t="s">
        <v>3</v>
      </c>
      <c r="B8" s="274"/>
      <c r="C8" s="266"/>
      <c r="D8" s="266"/>
    </row>
    <row r="9" spans="1:10" ht="20.100000000000001" customHeight="1" x14ac:dyDescent="0.25">
      <c r="A9" s="274" t="s">
        <v>4</v>
      </c>
      <c r="B9" s="274"/>
      <c r="C9" s="266"/>
      <c r="D9" s="266"/>
    </row>
    <row r="10" spans="1:10" ht="13.9" x14ac:dyDescent="0.25">
      <c r="A10" s="2"/>
      <c r="B10" s="2"/>
      <c r="C10" s="2"/>
    </row>
    <row r="11" spans="1:10" x14ac:dyDescent="0.25">
      <c r="A11" s="276" t="s">
        <v>8</v>
      </c>
      <c r="B11" s="276"/>
      <c r="C11" s="276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274" t="s">
        <v>5</v>
      </c>
      <c r="B12" s="274"/>
      <c r="C12" s="277"/>
      <c r="D12" s="277"/>
    </row>
    <row r="13" spans="1:10" ht="20.100000000000001" customHeight="1" x14ac:dyDescent="0.25">
      <c r="A13" s="274" t="s">
        <v>19</v>
      </c>
      <c r="B13" s="274"/>
      <c r="C13" s="277"/>
      <c r="D13" s="277"/>
    </row>
    <row r="14" spans="1:10" ht="20.100000000000001" customHeight="1" x14ac:dyDescent="0.25">
      <c r="A14" s="274" t="s">
        <v>6</v>
      </c>
      <c r="B14" s="274"/>
      <c r="C14" s="273"/>
      <c r="D14" s="273"/>
    </row>
    <row r="15" spans="1:10" ht="20.100000000000001" customHeight="1" x14ac:dyDescent="0.25">
      <c r="A15" s="274" t="s">
        <v>7</v>
      </c>
      <c r="B15" s="274"/>
      <c r="C15" s="272"/>
      <c r="D15" s="273"/>
    </row>
    <row r="16" spans="1:10" ht="13.9" x14ac:dyDescent="0.25">
      <c r="A16" s="2"/>
      <c r="B16" s="2"/>
      <c r="C16" s="2"/>
    </row>
    <row r="17" spans="1:12" ht="12.75" customHeight="1" x14ac:dyDescent="0.25">
      <c r="A17" s="268"/>
      <c r="B17" s="268"/>
      <c r="C17" s="268"/>
    </row>
    <row r="18" spans="1:12" ht="24.95" customHeight="1" x14ac:dyDescent="0.25">
      <c r="A18" s="106"/>
      <c r="B18" s="106"/>
      <c r="C18" s="106"/>
    </row>
    <row r="19" spans="1:12" ht="20.100000000000001" customHeight="1" x14ac:dyDescent="0.25">
      <c r="A19" s="1" t="s">
        <v>9</v>
      </c>
      <c r="B19" s="266"/>
      <c r="C19" s="266"/>
    </row>
    <row r="20" spans="1:12" ht="20.100000000000001" customHeight="1" x14ac:dyDescent="0.25">
      <c r="A20" s="3" t="s">
        <v>11</v>
      </c>
      <c r="B20" s="267"/>
      <c r="C20" s="267"/>
    </row>
    <row r="22" spans="1:12" s="13" customFormat="1" ht="24.95" customHeight="1" x14ac:dyDescent="0.25">
      <c r="C22" s="35" t="s">
        <v>29</v>
      </c>
      <c r="D22" s="2"/>
      <c r="K22" s="27"/>
      <c r="L22" s="27"/>
    </row>
    <row r="23" spans="1:12" s="13" customFormat="1" ht="24.95" customHeight="1" x14ac:dyDescent="0.25">
      <c r="C23" s="35" t="s">
        <v>30</v>
      </c>
      <c r="D23" s="36"/>
    </row>
    <row r="26" spans="1:12" s="7" customFormat="1" ht="11.25" x14ac:dyDescent="0.2">
      <c r="A26" s="271" t="s">
        <v>12</v>
      </c>
      <c r="B26" s="271"/>
    </row>
    <row r="27" spans="1:12" s="8" customFormat="1" ht="15" customHeight="1" x14ac:dyDescent="0.2">
      <c r="A27" s="11"/>
      <c r="B27" s="265" t="s">
        <v>14</v>
      </c>
      <c r="C27" s="265"/>
      <c r="D27" s="9"/>
      <c r="E27" s="10"/>
    </row>
  </sheetData>
  <mergeCells count="26"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</mergeCells>
  <conditionalFormatting sqref="C6:D6">
    <cfRule type="containsBlanks" dxfId="33" priority="16">
      <formula>LEN(TRIM(C6))=0</formula>
    </cfRule>
  </conditionalFormatting>
  <conditionalFormatting sqref="C7:D9">
    <cfRule type="containsBlanks" dxfId="32" priority="13">
      <formula>LEN(TRIM(C7))=0</formula>
    </cfRule>
  </conditionalFormatting>
  <conditionalFormatting sqref="C12:D15">
    <cfRule type="containsBlanks" dxfId="31" priority="12">
      <formula>LEN(TRIM(C12))=0</formula>
    </cfRule>
  </conditionalFormatting>
  <conditionalFormatting sqref="A27:B27">
    <cfRule type="containsBlanks" dxfId="30" priority="11">
      <formula>LEN(TRIM(A27))=0</formula>
    </cfRule>
  </conditionalFormatting>
  <conditionalFormatting sqref="B19:C20">
    <cfRule type="containsBlanks" dxfId="29" priority="4">
      <formula>LEN(TRIM(B19))=0</formula>
    </cfRule>
  </conditionalFormatting>
  <conditionalFormatting sqref="D23">
    <cfRule type="containsBlanks" dxfId="28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0.7109375" style="2" customWidth="1"/>
    <col min="2" max="2" width="68.42578125" style="2" customWidth="1"/>
    <col min="3" max="6" width="12.7109375" style="2" customWidth="1"/>
    <col min="7" max="7" width="14.85546875" style="2" customWidth="1"/>
    <col min="8" max="8" width="44.140625" style="2" customWidth="1"/>
    <col min="9" max="16384" width="9.140625" style="2"/>
  </cols>
  <sheetData>
    <row r="1" spans="1:9" s="6" customFormat="1" ht="21" customHeight="1" x14ac:dyDescent="0.25">
      <c r="A1" s="302" t="s">
        <v>13</v>
      </c>
      <c r="B1" s="302"/>
      <c r="C1" s="202"/>
      <c r="D1" s="202"/>
      <c r="E1" s="202"/>
      <c r="F1" s="202"/>
      <c r="G1" s="29"/>
      <c r="H1" s="29"/>
    </row>
    <row r="2" spans="1:9" s="6" customFormat="1" ht="14.25" customHeight="1" x14ac:dyDescent="0.25">
      <c r="A2" s="57" t="s">
        <v>95</v>
      </c>
      <c r="B2" s="56"/>
      <c r="C2" s="56"/>
      <c r="D2" s="56"/>
      <c r="E2" s="56"/>
      <c r="F2" s="56"/>
      <c r="G2" s="29"/>
      <c r="H2" s="29"/>
    </row>
    <row r="3" spans="1:9" s="6" customFormat="1" ht="18.75" customHeight="1" x14ac:dyDescent="0.25">
      <c r="A3" s="303" t="s">
        <v>24</v>
      </c>
      <c r="B3" s="303"/>
      <c r="C3" s="303"/>
      <c r="D3" s="303"/>
      <c r="E3" s="303"/>
      <c r="F3" s="303"/>
      <c r="G3" s="303"/>
      <c r="H3" s="303"/>
    </row>
    <row r="4" spans="1:9" ht="13.5" customHeight="1" thickBot="1" x14ac:dyDescent="0.3">
      <c r="H4" s="30"/>
    </row>
    <row r="5" spans="1:9" s="6" customFormat="1" ht="73.5" customHeight="1" x14ac:dyDescent="0.25">
      <c r="A5" s="304" t="s">
        <v>25</v>
      </c>
      <c r="B5" s="305"/>
      <c r="C5" s="305"/>
      <c r="D5" s="305"/>
      <c r="E5" s="305"/>
      <c r="F5" s="306"/>
      <c r="G5" s="310" t="s">
        <v>34</v>
      </c>
      <c r="H5" s="311"/>
    </row>
    <row r="6" spans="1:9" s="6" customFormat="1" ht="43.5" customHeight="1" thickBot="1" x14ac:dyDescent="0.3">
      <c r="A6" s="307"/>
      <c r="B6" s="308"/>
      <c r="C6" s="308"/>
      <c r="D6" s="308"/>
      <c r="E6" s="308"/>
      <c r="F6" s="309"/>
      <c r="G6" s="122" t="s">
        <v>26</v>
      </c>
      <c r="H6" s="219" t="s">
        <v>27</v>
      </c>
      <c r="I6" s="121"/>
    </row>
    <row r="7" spans="1:9" s="5" customFormat="1" ht="30" customHeight="1" x14ac:dyDescent="0.25">
      <c r="A7" s="299" t="s">
        <v>85</v>
      </c>
      <c r="B7" s="300"/>
      <c r="C7" s="220" t="s">
        <v>91</v>
      </c>
      <c r="D7" s="220" t="s">
        <v>92</v>
      </c>
      <c r="E7" s="220" t="s">
        <v>93</v>
      </c>
      <c r="F7" s="221" t="s">
        <v>94</v>
      </c>
      <c r="G7" s="301" t="s">
        <v>90</v>
      </c>
      <c r="H7" s="301"/>
      <c r="I7" s="31"/>
    </row>
    <row r="8" spans="1:9" s="5" customFormat="1" ht="29.1" customHeight="1" x14ac:dyDescent="0.25">
      <c r="A8" s="240" t="s">
        <v>15</v>
      </c>
      <c r="B8" s="222" t="s">
        <v>103</v>
      </c>
      <c r="C8" s="223" t="s">
        <v>59</v>
      </c>
      <c r="D8" s="224"/>
      <c r="E8" s="224"/>
      <c r="F8" s="249">
        <v>35</v>
      </c>
      <c r="G8" s="225"/>
      <c r="H8" s="226"/>
      <c r="I8" s="31"/>
    </row>
    <row r="9" spans="1:9" s="5" customFormat="1" ht="29.1" customHeight="1" x14ac:dyDescent="0.25">
      <c r="A9" s="240" t="s">
        <v>16</v>
      </c>
      <c r="B9" s="222" t="s">
        <v>104</v>
      </c>
      <c r="C9" s="223" t="s">
        <v>124</v>
      </c>
      <c r="D9" s="224">
        <v>6</v>
      </c>
      <c r="E9" s="224"/>
      <c r="F9" s="224"/>
      <c r="G9" s="227"/>
      <c r="H9" s="228"/>
      <c r="I9" s="31"/>
    </row>
    <row r="10" spans="1:9" s="5" customFormat="1" ht="29.1" customHeight="1" x14ac:dyDescent="0.25">
      <c r="A10" s="240" t="s">
        <v>17</v>
      </c>
      <c r="B10" s="222" t="s">
        <v>105</v>
      </c>
      <c r="C10" s="223" t="s">
        <v>130</v>
      </c>
      <c r="D10" s="224">
        <v>41</v>
      </c>
      <c r="E10" s="224"/>
      <c r="F10" s="224"/>
      <c r="G10" s="227"/>
      <c r="H10" s="228"/>
      <c r="I10" s="31"/>
    </row>
    <row r="11" spans="1:9" s="5" customFormat="1" ht="29.1" customHeight="1" x14ac:dyDescent="0.25">
      <c r="A11" s="240" t="s">
        <v>18</v>
      </c>
      <c r="B11" s="222" t="s">
        <v>106</v>
      </c>
      <c r="C11" s="223" t="s">
        <v>124</v>
      </c>
      <c r="D11" s="224">
        <v>2</v>
      </c>
      <c r="E11" s="224"/>
      <c r="F11" s="224"/>
      <c r="G11" s="227"/>
      <c r="H11" s="228"/>
      <c r="I11" s="31"/>
    </row>
    <row r="12" spans="1:9" s="5" customFormat="1" ht="29.1" customHeight="1" x14ac:dyDescent="0.25">
      <c r="A12" s="241" t="s">
        <v>20</v>
      </c>
      <c r="B12" s="232" t="s">
        <v>107</v>
      </c>
      <c r="C12" s="233" t="s">
        <v>124</v>
      </c>
      <c r="D12" s="234">
        <v>5</v>
      </c>
      <c r="E12" s="234">
        <v>5.5</v>
      </c>
      <c r="F12" s="234"/>
      <c r="G12" s="227"/>
      <c r="H12" s="228"/>
      <c r="I12" s="31"/>
    </row>
    <row r="13" spans="1:9" s="5" customFormat="1" ht="29.1" customHeight="1" x14ac:dyDescent="0.25">
      <c r="A13" s="240" t="s">
        <v>50</v>
      </c>
      <c r="B13" s="229" t="s">
        <v>108</v>
      </c>
      <c r="C13" s="230" t="s">
        <v>124</v>
      </c>
      <c r="D13" s="231">
        <v>2</v>
      </c>
      <c r="E13" s="231"/>
      <c r="F13" s="230"/>
      <c r="G13" s="227"/>
      <c r="H13" s="228"/>
      <c r="I13" s="31"/>
    </row>
    <row r="14" spans="1:9" s="5" customFormat="1" ht="29.1" customHeight="1" x14ac:dyDescent="0.25">
      <c r="A14" s="241" t="s">
        <v>49</v>
      </c>
      <c r="B14" s="232" t="s">
        <v>109</v>
      </c>
      <c r="C14" s="233" t="s">
        <v>123</v>
      </c>
      <c r="D14" s="234">
        <v>-180</v>
      </c>
      <c r="E14" s="234">
        <v>180</v>
      </c>
      <c r="F14" s="234"/>
      <c r="G14" s="227"/>
      <c r="H14" s="228"/>
      <c r="I14" s="31"/>
    </row>
    <row r="15" spans="1:9" s="5" customFormat="1" ht="29.1" customHeight="1" x14ac:dyDescent="0.25">
      <c r="A15" s="240" t="s">
        <v>48</v>
      </c>
      <c r="B15" s="232" t="s">
        <v>110</v>
      </c>
      <c r="C15" s="230" t="s">
        <v>131</v>
      </c>
      <c r="D15" s="231"/>
      <c r="E15" s="231"/>
      <c r="F15" s="230" t="s">
        <v>132</v>
      </c>
      <c r="G15" s="227"/>
      <c r="H15" s="228"/>
      <c r="I15" s="31"/>
    </row>
    <row r="16" spans="1:9" s="5" customFormat="1" ht="29.1" customHeight="1" x14ac:dyDescent="0.25">
      <c r="A16" s="242" t="s">
        <v>47</v>
      </c>
      <c r="B16" s="247" t="s">
        <v>111</v>
      </c>
      <c r="C16" s="230" t="s">
        <v>131</v>
      </c>
      <c r="D16" s="231"/>
      <c r="E16" s="231"/>
      <c r="F16" s="230" t="s">
        <v>133</v>
      </c>
      <c r="G16" s="227"/>
      <c r="H16" s="228"/>
      <c r="I16" s="31"/>
    </row>
    <row r="17" spans="1:9" s="5" customFormat="1" ht="29.1" customHeight="1" x14ac:dyDescent="0.25">
      <c r="A17" s="243" t="s">
        <v>46</v>
      </c>
      <c r="B17" s="235" t="s">
        <v>112</v>
      </c>
      <c r="C17" s="235" t="s">
        <v>131</v>
      </c>
      <c r="D17" s="235"/>
      <c r="E17" s="234" t="s">
        <v>134</v>
      </c>
      <c r="F17" s="235"/>
      <c r="G17" s="227"/>
      <c r="H17" s="228"/>
      <c r="I17" s="31"/>
    </row>
    <row r="18" spans="1:9" s="5" customFormat="1" ht="29.1" customHeight="1" x14ac:dyDescent="0.25">
      <c r="A18" s="244" t="s">
        <v>45</v>
      </c>
      <c r="B18" s="235" t="s">
        <v>113</v>
      </c>
      <c r="C18" s="235" t="s">
        <v>124</v>
      </c>
      <c r="D18" s="235">
        <v>6</v>
      </c>
      <c r="E18" s="235"/>
      <c r="F18" s="235"/>
      <c r="G18" s="227"/>
      <c r="H18" s="228"/>
      <c r="I18" s="31"/>
    </row>
    <row r="19" spans="1:9" s="5" customFormat="1" ht="29.1" customHeight="1" x14ac:dyDescent="0.25">
      <c r="A19" s="243" t="s">
        <v>44</v>
      </c>
      <c r="B19" s="235" t="s">
        <v>114</v>
      </c>
      <c r="C19" s="235" t="s">
        <v>130</v>
      </c>
      <c r="D19" s="235">
        <v>41</v>
      </c>
      <c r="E19" s="235"/>
      <c r="F19" s="235"/>
      <c r="G19" s="227"/>
      <c r="H19" s="228"/>
      <c r="I19" s="31"/>
    </row>
    <row r="20" spans="1:9" s="5" customFormat="1" ht="29.1" customHeight="1" x14ac:dyDescent="0.25">
      <c r="A20" s="243" t="s">
        <v>61</v>
      </c>
      <c r="B20" s="235" t="s">
        <v>115</v>
      </c>
      <c r="C20" s="235" t="s">
        <v>131</v>
      </c>
      <c r="D20" s="235"/>
      <c r="E20" s="235"/>
      <c r="F20" s="235" t="s">
        <v>135</v>
      </c>
      <c r="G20" s="227"/>
      <c r="H20" s="228"/>
      <c r="I20" s="31"/>
    </row>
    <row r="21" spans="1:9" s="5" customFormat="1" ht="29.1" customHeight="1" x14ac:dyDescent="0.25">
      <c r="A21" s="245" t="s">
        <v>65</v>
      </c>
      <c r="B21" s="248" t="s">
        <v>116</v>
      </c>
      <c r="C21" s="235" t="s">
        <v>131</v>
      </c>
      <c r="D21" s="235" t="s">
        <v>136</v>
      </c>
      <c r="E21" s="235"/>
      <c r="F21" s="235"/>
      <c r="G21" s="227"/>
      <c r="H21" s="228"/>
      <c r="I21" s="31"/>
    </row>
    <row r="22" spans="1:9" s="5" customFormat="1" ht="29.1" customHeight="1" x14ac:dyDescent="0.25">
      <c r="A22" s="243" t="s">
        <v>96</v>
      </c>
      <c r="B22" s="235" t="s">
        <v>117</v>
      </c>
      <c r="C22" s="286" t="s">
        <v>128</v>
      </c>
      <c r="D22" s="286"/>
      <c r="E22" s="286"/>
      <c r="F22" s="287"/>
      <c r="G22" s="227"/>
      <c r="H22" s="228"/>
      <c r="I22" s="31"/>
    </row>
    <row r="23" spans="1:9" s="5" customFormat="1" ht="29.1" customHeight="1" x14ac:dyDescent="0.25">
      <c r="A23" s="243" t="s">
        <v>97</v>
      </c>
      <c r="B23" s="235" t="s">
        <v>118</v>
      </c>
      <c r="C23" s="286" t="s">
        <v>129</v>
      </c>
      <c r="D23" s="286"/>
      <c r="E23" s="286"/>
      <c r="F23" s="287"/>
      <c r="G23" s="227"/>
      <c r="H23" s="228"/>
      <c r="I23" s="31"/>
    </row>
    <row r="24" spans="1:9" s="5" customFormat="1" ht="29.1" customHeight="1" x14ac:dyDescent="0.25">
      <c r="A24" s="241" t="s">
        <v>98</v>
      </c>
      <c r="B24" s="253" t="s">
        <v>127</v>
      </c>
      <c r="C24" s="246"/>
      <c r="D24" s="246"/>
      <c r="E24" s="246"/>
      <c r="F24" s="246"/>
      <c r="G24" s="292" t="s">
        <v>90</v>
      </c>
      <c r="H24" s="293"/>
      <c r="I24" s="31"/>
    </row>
    <row r="25" spans="1:9" s="5" customFormat="1" ht="29.1" customHeight="1" x14ac:dyDescent="0.25">
      <c r="A25" s="243" t="s">
        <v>99</v>
      </c>
      <c r="B25" s="235" t="s">
        <v>119</v>
      </c>
      <c r="C25" s="235" t="s">
        <v>123</v>
      </c>
      <c r="D25" s="235">
        <v>-85</v>
      </c>
      <c r="E25" s="235"/>
      <c r="F25" s="235"/>
      <c r="G25" s="227"/>
      <c r="H25" s="228"/>
      <c r="I25" s="31"/>
    </row>
    <row r="26" spans="1:9" s="5" customFormat="1" ht="29.1" customHeight="1" x14ac:dyDescent="0.25">
      <c r="A26" s="243" t="s">
        <v>100</v>
      </c>
      <c r="B26" s="235" t="s">
        <v>120</v>
      </c>
      <c r="C26" s="235" t="s">
        <v>124</v>
      </c>
      <c r="D26" s="235">
        <v>-6</v>
      </c>
      <c r="E26" s="235">
        <v>50</v>
      </c>
      <c r="F26" s="235"/>
      <c r="G26" s="227"/>
      <c r="H26" s="228"/>
      <c r="I26" s="31"/>
    </row>
    <row r="27" spans="1:9" s="5" customFormat="1" ht="29.1" customHeight="1" x14ac:dyDescent="0.25">
      <c r="A27" s="243" t="s">
        <v>101</v>
      </c>
      <c r="B27" s="235" t="s">
        <v>121</v>
      </c>
      <c r="C27" s="286" t="s">
        <v>125</v>
      </c>
      <c r="D27" s="286"/>
      <c r="E27" s="286"/>
      <c r="F27" s="287"/>
      <c r="G27" s="227"/>
      <c r="H27" s="228"/>
      <c r="I27" s="31"/>
    </row>
    <row r="28" spans="1:9" s="5" customFormat="1" ht="29.1" customHeight="1" thickBot="1" x14ac:dyDescent="0.3">
      <c r="A28" s="243" t="s">
        <v>102</v>
      </c>
      <c r="B28" s="235" t="s">
        <v>122</v>
      </c>
      <c r="C28" s="286" t="s">
        <v>126</v>
      </c>
      <c r="D28" s="286"/>
      <c r="E28" s="286"/>
      <c r="F28" s="287"/>
      <c r="G28" s="227"/>
      <c r="H28" s="228"/>
      <c r="I28" s="31"/>
    </row>
    <row r="29" spans="1:9" s="5" customFormat="1" ht="29.1" customHeight="1" x14ac:dyDescent="0.25">
      <c r="A29" s="281" t="s">
        <v>86</v>
      </c>
      <c r="B29" s="282"/>
      <c r="C29" s="250" t="s">
        <v>91</v>
      </c>
      <c r="D29" s="250" t="s">
        <v>92</v>
      </c>
      <c r="E29" s="250" t="s">
        <v>93</v>
      </c>
      <c r="F29" s="250" t="s">
        <v>94</v>
      </c>
      <c r="G29" s="227"/>
      <c r="H29" s="228"/>
      <c r="I29" s="31"/>
    </row>
    <row r="30" spans="1:9" s="5" customFormat="1" ht="29.1" customHeight="1" x14ac:dyDescent="0.25">
      <c r="A30" s="240" t="s">
        <v>15</v>
      </c>
      <c r="B30" s="222" t="s">
        <v>103</v>
      </c>
      <c r="C30" s="223" t="s">
        <v>59</v>
      </c>
      <c r="D30" s="224"/>
      <c r="E30" s="224"/>
      <c r="F30" s="249">
        <v>70</v>
      </c>
      <c r="G30" s="227"/>
      <c r="H30" s="228"/>
      <c r="I30" s="31"/>
    </row>
    <row r="31" spans="1:9" s="5" customFormat="1" ht="29.1" customHeight="1" x14ac:dyDescent="0.25">
      <c r="A31" s="240" t="s">
        <v>16</v>
      </c>
      <c r="B31" s="222" t="s">
        <v>104</v>
      </c>
      <c r="C31" s="223" t="s">
        <v>124</v>
      </c>
      <c r="D31" s="224">
        <v>7</v>
      </c>
      <c r="E31" s="224"/>
      <c r="F31" s="224"/>
      <c r="G31" s="227"/>
      <c r="H31" s="228"/>
      <c r="I31" s="31"/>
    </row>
    <row r="32" spans="1:9" s="5" customFormat="1" ht="29.1" customHeight="1" x14ac:dyDescent="0.25">
      <c r="A32" s="240" t="s">
        <v>17</v>
      </c>
      <c r="B32" s="222" t="s">
        <v>106</v>
      </c>
      <c r="C32" s="223" t="s">
        <v>124</v>
      </c>
      <c r="D32" s="224">
        <v>2.6</v>
      </c>
      <c r="E32" s="224"/>
      <c r="F32" s="224"/>
      <c r="G32" s="227"/>
      <c r="H32" s="228"/>
      <c r="I32" s="31"/>
    </row>
    <row r="33" spans="1:9" s="5" customFormat="1" ht="29.1" customHeight="1" x14ac:dyDescent="0.25">
      <c r="A33" s="241" t="s">
        <v>18</v>
      </c>
      <c r="B33" s="232" t="s">
        <v>107</v>
      </c>
      <c r="C33" s="233" t="s">
        <v>124</v>
      </c>
      <c r="D33" s="234">
        <v>5.8</v>
      </c>
      <c r="E33" s="234">
        <v>6.3</v>
      </c>
      <c r="F33" s="234"/>
      <c r="G33" s="227"/>
      <c r="H33" s="228"/>
      <c r="I33" s="31"/>
    </row>
    <row r="34" spans="1:9" s="5" customFormat="1" ht="29.1" customHeight="1" x14ac:dyDescent="0.25">
      <c r="A34" s="240" t="s">
        <v>20</v>
      </c>
      <c r="B34" s="229" t="s">
        <v>108</v>
      </c>
      <c r="C34" s="230" t="s">
        <v>124</v>
      </c>
      <c r="D34" s="231">
        <v>2.6</v>
      </c>
      <c r="E34" s="231"/>
      <c r="F34" s="230"/>
      <c r="G34" s="227"/>
      <c r="H34" s="228"/>
      <c r="I34" s="31"/>
    </row>
    <row r="35" spans="1:9" s="5" customFormat="1" ht="29.1" customHeight="1" x14ac:dyDescent="0.25">
      <c r="A35" s="241" t="s">
        <v>50</v>
      </c>
      <c r="B35" s="232" t="s">
        <v>109</v>
      </c>
      <c r="C35" s="233" t="s">
        <v>123</v>
      </c>
      <c r="D35" s="234">
        <v>-180</v>
      </c>
      <c r="E35" s="234">
        <v>180</v>
      </c>
      <c r="F35" s="234"/>
      <c r="G35" s="227"/>
      <c r="H35" s="228"/>
      <c r="I35" s="31"/>
    </row>
    <row r="36" spans="1:9" s="5" customFormat="1" ht="29.1" customHeight="1" x14ac:dyDescent="0.25">
      <c r="A36" s="240" t="s">
        <v>49</v>
      </c>
      <c r="B36" s="232" t="s">
        <v>110</v>
      </c>
      <c r="C36" s="230" t="s">
        <v>131</v>
      </c>
      <c r="D36" s="231"/>
      <c r="E36" s="231"/>
      <c r="F36" s="230" t="s">
        <v>139</v>
      </c>
      <c r="G36" s="227"/>
      <c r="H36" s="228"/>
      <c r="I36" s="31"/>
    </row>
    <row r="37" spans="1:9" s="5" customFormat="1" ht="29.1" customHeight="1" x14ac:dyDescent="0.25">
      <c r="A37" s="242" t="s">
        <v>48</v>
      </c>
      <c r="B37" s="247" t="s">
        <v>111</v>
      </c>
      <c r="C37" s="230" t="s">
        <v>131</v>
      </c>
      <c r="D37" s="231"/>
      <c r="E37" s="231"/>
      <c r="F37" s="230" t="s">
        <v>140</v>
      </c>
      <c r="G37" s="227"/>
      <c r="H37" s="228"/>
      <c r="I37" s="31"/>
    </row>
    <row r="38" spans="1:9" s="5" customFormat="1" ht="29.1" customHeight="1" x14ac:dyDescent="0.25">
      <c r="A38" s="243" t="s">
        <v>47</v>
      </c>
      <c r="B38" s="235" t="s">
        <v>112</v>
      </c>
      <c r="C38" s="235" t="s">
        <v>131</v>
      </c>
      <c r="D38" s="235"/>
      <c r="E38" s="234" t="s">
        <v>141</v>
      </c>
      <c r="F38" s="235"/>
      <c r="G38" s="227"/>
      <c r="H38" s="228"/>
      <c r="I38" s="31"/>
    </row>
    <row r="39" spans="1:9" s="5" customFormat="1" ht="29.1" customHeight="1" x14ac:dyDescent="0.25">
      <c r="A39" s="244" t="s">
        <v>46</v>
      </c>
      <c r="B39" s="235" t="s">
        <v>113</v>
      </c>
      <c r="C39" s="235" t="s">
        <v>124</v>
      </c>
      <c r="D39" s="235">
        <v>7</v>
      </c>
      <c r="E39" s="235"/>
      <c r="F39" s="235"/>
      <c r="G39" s="227"/>
      <c r="H39" s="228"/>
      <c r="I39" s="31"/>
    </row>
    <row r="40" spans="1:9" s="5" customFormat="1" ht="29.1" customHeight="1" x14ac:dyDescent="0.25">
      <c r="A40" s="243" t="s">
        <v>45</v>
      </c>
      <c r="B40" s="235" t="s">
        <v>115</v>
      </c>
      <c r="C40" s="235" t="s">
        <v>131</v>
      </c>
      <c r="D40" s="235"/>
      <c r="E40" s="235"/>
      <c r="F40" s="235" t="s">
        <v>135</v>
      </c>
      <c r="G40" s="227"/>
      <c r="H40" s="228"/>
      <c r="I40" s="31"/>
    </row>
    <row r="41" spans="1:9" s="5" customFormat="1" ht="29.1" customHeight="1" x14ac:dyDescent="0.25">
      <c r="A41" s="245" t="s">
        <v>44</v>
      </c>
      <c r="B41" s="248" t="s">
        <v>116</v>
      </c>
      <c r="C41" s="235" t="s">
        <v>131</v>
      </c>
      <c r="D41" s="235" t="s">
        <v>142</v>
      </c>
      <c r="E41" s="235"/>
      <c r="F41" s="235"/>
      <c r="G41" s="227"/>
      <c r="H41" s="228"/>
      <c r="I41" s="31"/>
    </row>
    <row r="42" spans="1:9" s="5" customFormat="1" ht="29.1" customHeight="1" x14ac:dyDescent="0.25">
      <c r="A42" s="243" t="s">
        <v>61</v>
      </c>
      <c r="B42" s="235" t="s">
        <v>117</v>
      </c>
      <c r="C42" s="286" t="s">
        <v>143</v>
      </c>
      <c r="D42" s="286"/>
      <c r="E42" s="286"/>
      <c r="F42" s="287"/>
      <c r="G42" s="227"/>
      <c r="H42" s="228"/>
      <c r="I42" s="31"/>
    </row>
    <row r="43" spans="1:9" s="5" customFormat="1" ht="29.1" customHeight="1" x14ac:dyDescent="0.25">
      <c r="A43" s="243" t="s">
        <v>65</v>
      </c>
      <c r="B43" s="235" t="s">
        <v>118</v>
      </c>
      <c r="C43" s="286" t="s">
        <v>144</v>
      </c>
      <c r="D43" s="286"/>
      <c r="E43" s="286"/>
      <c r="F43" s="287"/>
      <c r="G43" s="227"/>
      <c r="H43" s="236"/>
      <c r="I43" s="31"/>
    </row>
    <row r="44" spans="1:9" s="5" customFormat="1" ht="29.1" customHeight="1" x14ac:dyDescent="0.25">
      <c r="A44" s="241" t="s">
        <v>96</v>
      </c>
      <c r="B44" s="283" t="s">
        <v>127</v>
      </c>
      <c r="C44" s="284"/>
      <c r="D44" s="284"/>
      <c r="E44" s="284"/>
      <c r="F44" s="285"/>
      <c r="G44" s="292" t="s">
        <v>90</v>
      </c>
      <c r="H44" s="293"/>
      <c r="I44" s="31"/>
    </row>
    <row r="45" spans="1:9" s="5" customFormat="1" ht="29.1" customHeight="1" x14ac:dyDescent="0.25">
      <c r="A45" s="243" t="s">
        <v>137</v>
      </c>
      <c r="B45" s="235" t="s">
        <v>119</v>
      </c>
      <c r="C45" s="235" t="s">
        <v>123</v>
      </c>
      <c r="D45" s="235">
        <v>-85</v>
      </c>
      <c r="E45" s="235"/>
      <c r="F45" s="235"/>
      <c r="G45" s="227"/>
      <c r="H45" s="236"/>
      <c r="I45" s="31"/>
    </row>
    <row r="46" spans="1:9" s="5" customFormat="1" ht="29.1" customHeight="1" x14ac:dyDescent="0.25">
      <c r="A46" s="243" t="s">
        <v>138</v>
      </c>
      <c r="B46" s="235" t="s">
        <v>120</v>
      </c>
      <c r="C46" s="235" t="s">
        <v>124</v>
      </c>
      <c r="D46" s="235">
        <v>-6</v>
      </c>
      <c r="E46" s="235">
        <v>50</v>
      </c>
      <c r="F46" s="235"/>
      <c r="G46" s="227"/>
      <c r="H46" s="236"/>
      <c r="I46" s="31"/>
    </row>
    <row r="47" spans="1:9" s="5" customFormat="1" ht="29.1" customHeight="1" x14ac:dyDescent="0.25">
      <c r="A47" s="243" t="s">
        <v>99</v>
      </c>
      <c r="B47" s="235" t="s">
        <v>121</v>
      </c>
      <c r="C47" s="286" t="s">
        <v>125</v>
      </c>
      <c r="D47" s="286"/>
      <c r="E47" s="286"/>
      <c r="F47" s="287"/>
      <c r="G47" s="227"/>
      <c r="H47" s="236"/>
      <c r="I47" s="31"/>
    </row>
    <row r="48" spans="1:9" s="5" customFormat="1" ht="29.1" customHeight="1" thickBot="1" x14ac:dyDescent="0.3">
      <c r="A48" s="251" t="s">
        <v>100</v>
      </c>
      <c r="B48" s="252" t="s">
        <v>122</v>
      </c>
      <c r="C48" s="288" t="s">
        <v>126</v>
      </c>
      <c r="D48" s="288"/>
      <c r="E48" s="288"/>
      <c r="F48" s="289"/>
      <c r="G48" s="237"/>
      <c r="H48" s="238"/>
      <c r="I48" s="31"/>
    </row>
    <row r="49" spans="1:13" s="6" customFormat="1" ht="10.5" customHeight="1" x14ac:dyDescent="0.25">
      <c r="A49" s="30"/>
      <c r="B49" s="30"/>
      <c r="C49" s="30"/>
      <c r="D49" s="30"/>
      <c r="E49" s="30"/>
      <c r="F49" s="30"/>
      <c r="G49" s="2"/>
      <c r="H49" s="2"/>
    </row>
    <row r="50" spans="1:13" ht="24.95" customHeight="1" x14ac:dyDescent="0.25">
      <c r="A50" s="291" t="s">
        <v>21</v>
      </c>
      <c r="B50" s="291"/>
      <c r="C50" s="291"/>
      <c r="D50" s="291"/>
      <c r="E50" s="291"/>
      <c r="F50" s="291"/>
      <c r="G50" s="291"/>
      <c r="H50" s="291"/>
      <c r="L50" s="2" t="str">
        <f>IF('[1]Príloha č. 1 '!$D$27="","",'[1]Príloha č. 1 '!$D$27)</f>
        <v/>
      </c>
    </row>
    <row r="51" spans="1:13" ht="24.95" customHeight="1" x14ac:dyDescent="0.25">
      <c r="A51" s="279" t="s">
        <v>1</v>
      </c>
      <c r="B51" s="290"/>
      <c r="C51" s="239"/>
      <c r="D51" s="239"/>
      <c r="E51" s="239"/>
      <c r="F51" s="239"/>
      <c r="G51" s="297" t="str">
        <f>IF('Príloha č. 1'!$C$6="","",'Príloha č. 1'!$C$6)</f>
        <v/>
      </c>
      <c r="H51" s="297"/>
    </row>
    <row r="52" spans="1:13" ht="24.95" customHeight="1" x14ac:dyDescent="0.25">
      <c r="A52" s="279" t="s">
        <v>2</v>
      </c>
      <c r="B52" s="290"/>
      <c r="C52" s="239"/>
      <c r="D52" s="239"/>
      <c r="E52" s="239"/>
      <c r="F52" s="239"/>
      <c r="G52" s="298" t="str">
        <f>IF('Príloha č. 1'!$C$7="","",'Príloha č. 1'!$C$7)</f>
        <v/>
      </c>
      <c r="H52" s="298"/>
    </row>
    <row r="53" spans="1:13" ht="24.95" customHeight="1" x14ac:dyDescent="0.25">
      <c r="A53" s="279" t="s">
        <v>3</v>
      </c>
      <c r="B53" s="290"/>
      <c r="C53" s="239"/>
      <c r="D53" s="239"/>
      <c r="E53" s="239"/>
      <c r="F53" s="239"/>
      <c r="G53" s="298" t="str">
        <f>IF('Príloha č. 1'!$C$8="","",'Príloha č. 1'!$C$8)</f>
        <v/>
      </c>
      <c r="H53" s="298"/>
    </row>
    <row r="54" spans="1:13" ht="24.95" customHeight="1" x14ac:dyDescent="0.25">
      <c r="A54" s="279" t="s">
        <v>4</v>
      </c>
      <c r="B54" s="290"/>
      <c r="C54" s="239"/>
      <c r="D54" s="239"/>
      <c r="E54" s="239"/>
      <c r="F54" s="239"/>
      <c r="G54" s="294" t="str">
        <f>IF('Príloha č. 1'!$C$9="","",'Príloha č. 1'!$C$9)</f>
        <v/>
      </c>
      <c r="H54" s="294"/>
    </row>
    <row r="55" spans="1:13" ht="9.75" customHeight="1" x14ac:dyDescent="0.25"/>
    <row r="56" spans="1:13" ht="32.450000000000003" customHeight="1" x14ac:dyDescent="0.25">
      <c r="A56" s="295" t="s">
        <v>35</v>
      </c>
      <c r="B56" s="295"/>
      <c r="C56" s="295"/>
      <c r="D56" s="295"/>
      <c r="E56" s="295"/>
      <c r="F56" s="295"/>
      <c r="G56" s="295"/>
      <c r="H56" s="295"/>
    </row>
    <row r="57" spans="1:13" ht="24.95" customHeight="1" x14ac:dyDescent="0.25">
      <c r="A57" s="279" t="s">
        <v>5</v>
      </c>
      <c r="B57" s="279"/>
      <c r="C57" s="201"/>
      <c r="D57" s="201"/>
      <c r="E57" s="201"/>
      <c r="F57" s="201"/>
      <c r="G57" s="296"/>
      <c r="H57" s="296"/>
    </row>
    <row r="58" spans="1:13" ht="24.95" customHeight="1" x14ac:dyDescent="0.25">
      <c r="A58" s="279" t="s">
        <v>19</v>
      </c>
      <c r="B58" s="279"/>
      <c r="C58" s="201"/>
      <c r="D58" s="201"/>
      <c r="E58" s="201"/>
      <c r="F58" s="201"/>
      <c r="G58" s="280"/>
      <c r="H58" s="280"/>
    </row>
    <row r="59" spans="1:13" ht="24.95" customHeight="1" x14ac:dyDescent="0.25">
      <c r="A59" s="279" t="s">
        <v>6</v>
      </c>
      <c r="B59" s="279"/>
      <c r="C59" s="201"/>
      <c r="D59" s="201"/>
      <c r="E59" s="201"/>
      <c r="F59" s="201"/>
      <c r="G59" s="280"/>
      <c r="H59" s="280"/>
    </row>
    <row r="60" spans="1:13" ht="24.95" customHeight="1" x14ac:dyDescent="0.25">
      <c r="A60" s="279" t="s">
        <v>7</v>
      </c>
      <c r="B60" s="279"/>
      <c r="C60" s="201"/>
      <c r="D60" s="201"/>
      <c r="E60" s="201"/>
      <c r="F60" s="201"/>
      <c r="G60" s="280"/>
      <c r="H60" s="280"/>
    </row>
    <row r="62" spans="1:13" ht="24.95" customHeight="1" x14ac:dyDescent="0.25">
      <c r="A62" s="2" t="s">
        <v>9</v>
      </c>
      <c r="B62" s="200" t="str">
        <f>IF('Príloha č. 1'!B19:C19="","",'Príloha č. 1'!B19:C19)</f>
        <v/>
      </c>
      <c r="C62" s="200"/>
      <c r="D62" s="200"/>
      <c r="E62" s="200"/>
      <c r="F62" s="200"/>
    </row>
    <row r="63" spans="1:13" ht="24.95" customHeight="1" x14ac:dyDescent="0.25">
      <c r="A63" s="2" t="s">
        <v>10</v>
      </c>
      <c r="B63" s="107" t="str">
        <f>IF('Príloha č. 1'!B20:C20="","",'Príloha č. 1'!B20:C20)</f>
        <v/>
      </c>
      <c r="C63" s="107"/>
      <c r="D63" s="107"/>
      <c r="E63" s="107"/>
      <c r="F63" s="107"/>
    </row>
    <row r="64" spans="1:13" x14ac:dyDescent="0.25">
      <c r="L64" s="200"/>
      <c r="M64" s="200"/>
    </row>
    <row r="65" spans="1:15" s="13" customFormat="1" ht="17.25" customHeight="1" x14ac:dyDescent="0.25">
      <c r="G65" s="35" t="s">
        <v>29</v>
      </c>
      <c r="H65" s="35"/>
      <c r="N65" s="27"/>
      <c r="O65" s="27"/>
    </row>
    <row r="66" spans="1:15" s="13" customFormat="1" ht="24.95" customHeight="1" x14ac:dyDescent="0.25">
      <c r="G66" s="35" t="s">
        <v>30</v>
      </c>
      <c r="H66" s="51" t="str">
        <f>IF('Príloha č. 1'!$D$23="","",'Príloha č. 1'!$D$23)</f>
        <v/>
      </c>
    </row>
    <row r="67" spans="1:15" s="13" customFormat="1" ht="24.95" customHeight="1" x14ac:dyDescent="0.25">
      <c r="G67" s="35"/>
      <c r="H67" s="35"/>
    </row>
    <row r="68" spans="1:15" x14ac:dyDescent="0.25">
      <c r="A68" s="271" t="s">
        <v>12</v>
      </c>
      <c r="B68" s="271"/>
      <c r="C68" s="271"/>
      <c r="D68" s="271"/>
      <c r="E68" s="271"/>
      <c r="F68" s="271"/>
      <c r="G68" s="271"/>
      <c r="H68" s="271"/>
    </row>
    <row r="69" spans="1:15" ht="15" customHeight="1" x14ac:dyDescent="0.25">
      <c r="A69" s="11"/>
      <c r="B69" s="23" t="s">
        <v>14</v>
      </c>
      <c r="C69" s="23"/>
      <c r="D69" s="23"/>
      <c r="E69" s="23"/>
      <c r="F69" s="23"/>
      <c r="G69" s="23"/>
      <c r="H69" s="23"/>
    </row>
    <row r="71" spans="1:15" ht="22.5" customHeight="1" x14ac:dyDescent="0.25"/>
    <row r="72" spans="1:15" ht="21" customHeight="1" x14ac:dyDescent="0.25"/>
  </sheetData>
  <mergeCells count="37">
    <mergeCell ref="A7:B7"/>
    <mergeCell ref="G7:H7"/>
    <mergeCell ref="A1:B1"/>
    <mergeCell ref="A3:H3"/>
    <mergeCell ref="A5:F6"/>
    <mergeCell ref="G5:H5"/>
    <mergeCell ref="G24:H24"/>
    <mergeCell ref="C27:F27"/>
    <mergeCell ref="C28:F28"/>
    <mergeCell ref="C22:F22"/>
    <mergeCell ref="C23:F23"/>
    <mergeCell ref="A56:H56"/>
    <mergeCell ref="A57:B57"/>
    <mergeCell ref="G57:H57"/>
    <mergeCell ref="A58:B58"/>
    <mergeCell ref="G58:H58"/>
    <mergeCell ref="A29:B29"/>
    <mergeCell ref="B44:F44"/>
    <mergeCell ref="C47:F47"/>
    <mergeCell ref="C48:F48"/>
    <mergeCell ref="A54:B54"/>
    <mergeCell ref="A51:B51"/>
    <mergeCell ref="A50:H50"/>
    <mergeCell ref="C42:F42"/>
    <mergeCell ref="C43:F43"/>
    <mergeCell ref="G44:H44"/>
    <mergeCell ref="G54:H54"/>
    <mergeCell ref="G51:H51"/>
    <mergeCell ref="A52:B52"/>
    <mergeCell ref="G52:H52"/>
    <mergeCell ref="A53:B53"/>
    <mergeCell ref="G53:H53"/>
    <mergeCell ref="A59:B59"/>
    <mergeCell ref="G59:H59"/>
    <mergeCell ref="A60:B60"/>
    <mergeCell ref="G60:H60"/>
    <mergeCell ref="A68:H68"/>
  </mergeCells>
  <conditionalFormatting sqref="G57:H60 G8:H23 G25:H43 G24 G45:H48 G44">
    <cfRule type="containsBlanks" dxfId="27" priority="9">
      <formula>LEN(TRIM(G8))=0</formula>
    </cfRule>
  </conditionalFormatting>
  <conditionalFormatting sqref="B62:B63">
    <cfRule type="containsBlanks" dxfId="26" priority="8">
      <formula>LEN(TRIM(B62))=0</formula>
    </cfRule>
  </conditionalFormatting>
  <conditionalFormatting sqref="G51:H54">
    <cfRule type="containsBlanks" dxfId="25" priority="7">
      <formula>LEN(TRIM(G51))=0</formula>
    </cfRule>
  </conditionalFormatting>
  <conditionalFormatting sqref="A69">
    <cfRule type="containsBlanks" dxfId="24" priority="6">
      <formula>LEN(TRIM(A69))=0</formula>
    </cfRule>
  </conditionalFormatting>
  <conditionalFormatting sqref="H66">
    <cfRule type="containsBlanks" dxfId="23" priority="1">
      <formula>LEN(TRIM(H66))=0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48" fitToHeight="0" orientation="portrait" r:id="rId1"/>
  <headerFooter>
    <oddHeader>&amp;L&amp;"Times New Roman,Tučné"Príloha č. 2 - Príloha č. 1 Rámcovej dohody&amp;"Times New Roman,Normálne"
Špecifikácia predmetu zákazky</oddHeader>
  </headerFooter>
  <rowBreaks count="2" manualBreakCount="2">
    <brk id="55" max="7" man="1"/>
    <brk id="6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zoomScaleNormal="100" workbookViewId="0">
      <selection activeCell="A2" sqref="A2:S2"/>
    </sheetView>
  </sheetViews>
  <sheetFormatPr defaultColWidth="9.140625" defaultRowHeight="12" x14ac:dyDescent="0.2"/>
  <cols>
    <col min="1" max="1" width="5" style="96" customWidth="1"/>
    <col min="2" max="2" width="18.7109375" style="96" customWidth="1"/>
    <col min="3" max="3" width="21.140625" style="96" customWidth="1"/>
    <col min="4" max="4" width="11.7109375" style="97" customWidth="1"/>
    <col min="5" max="5" width="13.7109375" style="97" customWidth="1"/>
    <col min="6" max="6" width="1.7109375" style="98" customWidth="1"/>
    <col min="7" max="17" width="12.7109375" style="98" customWidth="1"/>
    <col min="18" max="18" width="12.7109375" style="99" customWidth="1"/>
    <col min="19" max="19" width="12.7109375" style="60" customWidth="1"/>
    <col min="20" max="16384" width="9.140625" style="60"/>
  </cols>
  <sheetData>
    <row r="1" spans="1:20" ht="24.95" customHeight="1" x14ac:dyDescent="0.25">
      <c r="A1" s="124" t="s">
        <v>13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24.95" customHeight="1" x14ac:dyDescent="0.2">
      <c r="A2" s="312" t="s">
        <v>84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</row>
    <row r="3" spans="1:20" ht="44.25" customHeight="1" thickBot="1" x14ac:dyDescent="0.25">
      <c r="A3" s="313" t="s">
        <v>71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214"/>
    </row>
    <row r="4" spans="1:20" s="64" customFormat="1" ht="50.25" customHeight="1" x14ac:dyDescent="0.25">
      <c r="A4" s="314" t="s">
        <v>28</v>
      </c>
      <c r="B4" s="316" t="s">
        <v>51</v>
      </c>
      <c r="C4" s="317"/>
      <c r="D4" s="320" t="s">
        <v>69</v>
      </c>
      <c r="E4" s="322" t="s">
        <v>89</v>
      </c>
      <c r="F4" s="63"/>
      <c r="G4" s="185" t="s">
        <v>145</v>
      </c>
      <c r="H4" s="186" t="s">
        <v>60</v>
      </c>
      <c r="I4" s="203" t="s">
        <v>62</v>
      </c>
      <c r="J4" s="186" t="s">
        <v>146</v>
      </c>
      <c r="K4" s="203" t="s">
        <v>66</v>
      </c>
      <c r="L4" s="203" t="s">
        <v>75</v>
      </c>
      <c r="M4" s="186" t="s">
        <v>147</v>
      </c>
      <c r="N4" s="324" t="s">
        <v>67</v>
      </c>
      <c r="O4" s="325"/>
      <c r="P4" s="325"/>
      <c r="Q4" s="326"/>
      <c r="R4" s="327" t="s">
        <v>68</v>
      </c>
      <c r="S4" s="328"/>
    </row>
    <row r="5" spans="1:20" s="64" customFormat="1" ht="31.5" customHeight="1" x14ac:dyDescent="0.25">
      <c r="A5" s="315"/>
      <c r="B5" s="318"/>
      <c r="C5" s="319"/>
      <c r="D5" s="321"/>
      <c r="E5" s="323"/>
      <c r="F5" s="63"/>
      <c r="G5" s="117"/>
      <c r="H5" s="102"/>
      <c r="I5" s="102"/>
      <c r="J5" s="102"/>
      <c r="K5" s="102"/>
      <c r="L5" s="102"/>
      <c r="M5" s="102"/>
      <c r="N5" s="103" t="s">
        <v>79</v>
      </c>
      <c r="O5" s="104" t="s">
        <v>57</v>
      </c>
      <c r="P5" s="104" t="s">
        <v>80</v>
      </c>
      <c r="Q5" s="210" t="s">
        <v>81</v>
      </c>
      <c r="R5" s="204" t="s">
        <v>82</v>
      </c>
      <c r="S5" s="118" t="s">
        <v>81</v>
      </c>
    </row>
    <row r="6" spans="1:20" s="67" customFormat="1" ht="15" customHeight="1" x14ac:dyDescent="0.25">
      <c r="A6" s="115" t="s">
        <v>15</v>
      </c>
      <c r="B6" s="329" t="s">
        <v>16</v>
      </c>
      <c r="C6" s="330"/>
      <c r="D6" s="105" t="s">
        <v>17</v>
      </c>
      <c r="E6" s="116" t="s">
        <v>18</v>
      </c>
      <c r="F6" s="65"/>
      <c r="G6" s="119" t="s">
        <v>20</v>
      </c>
      <c r="H6" s="66" t="s">
        <v>50</v>
      </c>
      <c r="I6" s="66" t="s">
        <v>49</v>
      </c>
      <c r="J6" s="66" t="s">
        <v>48</v>
      </c>
      <c r="K6" s="66" t="s">
        <v>47</v>
      </c>
      <c r="L6" s="66" t="s">
        <v>46</v>
      </c>
      <c r="M6" s="66" t="s">
        <v>45</v>
      </c>
      <c r="N6" s="66" t="s">
        <v>44</v>
      </c>
      <c r="O6" s="66" t="s">
        <v>61</v>
      </c>
      <c r="P6" s="66" t="s">
        <v>65</v>
      </c>
      <c r="Q6" s="211" t="s">
        <v>96</v>
      </c>
      <c r="R6" s="205" t="s">
        <v>137</v>
      </c>
      <c r="S6" s="120" t="s">
        <v>138</v>
      </c>
    </row>
    <row r="7" spans="1:20" s="69" customFormat="1" ht="41.25" customHeight="1" x14ac:dyDescent="0.25">
      <c r="A7" s="193" t="s">
        <v>15</v>
      </c>
      <c r="B7" s="331" t="s">
        <v>87</v>
      </c>
      <c r="C7" s="332"/>
      <c r="D7" s="194" t="s">
        <v>59</v>
      </c>
      <c r="E7" s="195">
        <v>35</v>
      </c>
      <c r="F7" s="68"/>
      <c r="G7" s="196"/>
      <c r="H7" s="197"/>
      <c r="I7" s="197"/>
      <c r="J7" s="197"/>
      <c r="K7" s="197"/>
      <c r="L7" s="197"/>
      <c r="M7" s="198"/>
      <c r="N7" s="254"/>
      <c r="O7" s="199"/>
      <c r="P7" s="256">
        <f>N7*O7</f>
        <v>0</v>
      </c>
      <c r="Q7" s="258">
        <f>N7+P7</f>
        <v>0</v>
      </c>
      <c r="R7" s="261">
        <f>N7*E7</f>
        <v>0</v>
      </c>
      <c r="S7" s="215">
        <f>R7*1.2</f>
        <v>0</v>
      </c>
      <c r="T7" s="114"/>
    </row>
    <row r="8" spans="1:20" s="69" customFormat="1" ht="41.25" customHeight="1" thickBot="1" x14ac:dyDescent="0.3">
      <c r="A8" s="207" t="s">
        <v>16</v>
      </c>
      <c r="B8" s="337" t="s">
        <v>88</v>
      </c>
      <c r="C8" s="338"/>
      <c r="D8" s="208" t="s">
        <v>59</v>
      </c>
      <c r="E8" s="209">
        <v>70</v>
      </c>
      <c r="F8" s="68"/>
      <c r="G8" s="212"/>
      <c r="H8" s="213"/>
      <c r="I8" s="213"/>
      <c r="J8" s="213"/>
      <c r="K8" s="213"/>
      <c r="L8" s="213"/>
      <c r="M8" s="213"/>
      <c r="N8" s="255"/>
      <c r="O8" s="218"/>
      <c r="P8" s="257">
        <f>N8*O8</f>
        <v>0</v>
      </c>
      <c r="Q8" s="259">
        <f>N8+P8</f>
        <v>0</v>
      </c>
      <c r="R8" s="262">
        <f>N8*E8</f>
        <v>0</v>
      </c>
      <c r="S8" s="216">
        <f>R8*1.2</f>
        <v>0</v>
      </c>
      <c r="T8" s="217"/>
    </row>
    <row r="9" spans="1:20" s="69" customFormat="1" ht="41.25" customHeight="1" thickBot="1" x14ac:dyDescent="0.3">
      <c r="A9" s="79"/>
      <c r="B9" s="187"/>
      <c r="C9" s="187"/>
      <c r="D9" s="188"/>
      <c r="E9" s="189"/>
      <c r="F9" s="68"/>
      <c r="G9" s="190"/>
      <c r="H9" s="190"/>
      <c r="I9" s="190"/>
      <c r="J9" s="190"/>
      <c r="K9" s="190"/>
      <c r="L9" s="190"/>
      <c r="M9" s="190"/>
      <c r="N9" s="191"/>
      <c r="O9" s="192"/>
      <c r="P9" s="191"/>
      <c r="Q9" s="191"/>
      <c r="R9" s="190"/>
      <c r="S9" s="260">
        <f>SUM(S7:S8)</f>
        <v>0</v>
      </c>
      <c r="T9" s="114"/>
    </row>
    <row r="10" spans="1:20" s="75" customFormat="1" ht="15.75" customHeight="1" x14ac:dyDescent="0.2">
      <c r="A10" s="70"/>
      <c r="B10" s="70"/>
      <c r="C10" s="71"/>
      <c r="D10" s="7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  <c r="R10" s="74"/>
      <c r="S10" s="74"/>
      <c r="T10" s="71"/>
    </row>
    <row r="11" spans="1:20" s="75" customFormat="1" ht="15.75" customHeight="1" x14ac:dyDescent="0.2">
      <c r="A11" s="70"/>
      <c r="B11" s="70"/>
      <c r="C11" s="71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4"/>
      <c r="R11" s="74"/>
      <c r="S11" s="74"/>
      <c r="T11" s="71"/>
    </row>
    <row r="12" spans="1:20" s="75" customFormat="1" ht="15.75" customHeight="1" x14ac:dyDescent="0.2">
      <c r="A12" s="70"/>
      <c r="B12" s="70"/>
      <c r="C12" s="71"/>
      <c r="D12" s="72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  <c r="R12" s="74"/>
      <c r="S12" s="74"/>
      <c r="T12" s="71"/>
    </row>
    <row r="13" spans="1:20" s="69" customFormat="1" ht="15" customHeight="1" x14ac:dyDescent="0.25">
      <c r="A13" s="76" t="s">
        <v>1</v>
      </c>
      <c r="B13" s="76"/>
      <c r="C13" s="77" t="str">
        <f>IF('Príloha č. 1'!$C$6="","",'Príloha č. 1'!$C$6)</f>
        <v/>
      </c>
      <c r="D13" s="78"/>
      <c r="E13" s="7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74"/>
      <c r="S13" s="74"/>
    </row>
    <row r="14" spans="1:20" s="69" customFormat="1" ht="15" customHeight="1" x14ac:dyDescent="0.25">
      <c r="A14" s="76" t="s">
        <v>2</v>
      </c>
      <c r="B14" s="76"/>
      <c r="C14" s="76" t="str">
        <f>IF('Príloha č. 1'!$C$7="","",'Príloha č. 1'!$C$7)</f>
        <v/>
      </c>
      <c r="D14" s="79"/>
      <c r="E14" s="79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80"/>
      <c r="S14" s="81"/>
    </row>
    <row r="15" spans="1:20" s="69" customFormat="1" ht="15" customHeight="1" x14ac:dyDescent="0.25">
      <c r="A15" s="76" t="s">
        <v>3</v>
      </c>
      <c r="B15" s="76"/>
      <c r="C15" s="76" t="str">
        <f>IF('Príloha č. 1'!$C$8="","",'Príloha č. 1'!$C$8)</f>
        <v/>
      </c>
      <c r="D15" s="79"/>
      <c r="E15" s="79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80"/>
      <c r="S15" s="81"/>
    </row>
    <row r="16" spans="1:20" s="69" customFormat="1" ht="15" customHeight="1" x14ac:dyDescent="0.25">
      <c r="A16" s="76"/>
      <c r="B16" s="76"/>
      <c r="C16" s="76"/>
      <c r="D16" s="79"/>
      <c r="E16" s="79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80"/>
      <c r="S16" s="81"/>
    </row>
    <row r="17" spans="1:20" s="69" customFormat="1" ht="15" customHeight="1" x14ac:dyDescent="0.25">
      <c r="A17" s="76" t="s">
        <v>52</v>
      </c>
      <c r="B17" s="76"/>
      <c r="C17" s="123"/>
      <c r="D17" s="79"/>
      <c r="E17" s="79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80"/>
      <c r="S17" s="81"/>
    </row>
    <row r="18" spans="1:20" s="69" customFormat="1" ht="15" customHeight="1" x14ac:dyDescent="0.25">
      <c r="A18" s="76" t="s">
        <v>6</v>
      </c>
      <c r="B18" s="76"/>
      <c r="C18" s="123"/>
      <c r="D18" s="79"/>
      <c r="E18" s="79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80"/>
      <c r="S18" s="81"/>
    </row>
    <row r="19" spans="1:20" s="69" customFormat="1" ht="15" customHeight="1" x14ac:dyDescent="0.2">
      <c r="A19" s="76" t="s">
        <v>53</v>
      </c>
      <c r="B19" s="76"/>
      <c r="C19" s="123"/>
      <c r="D19" s="79"/>
      <c r="E19" s="79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82" t="s">
        <v>54</v>
      </c>
      <c r="R19" s="333"/>
      <c r="S19" s="333"/>
    </row>
    <row r="20" spans="1:20" s="69" customFormat="1" ht="15" customHeight="1" x14ac:dyDescent="0.2">
      <c r="A20" s="76"/>
      <c r="B20" s="76"/>
      <c r="C20" s="76"/>
      <c r="D20" s="79"/>
      <c r="E20" s="79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83"/>
      <c r="R20" s="84"/>
      <c r="S20" s="84"/>
    </row>
    <row r="21" spans="1:20" s="69" customFormat="1" ht="15" customHeight="1" x14ac:dyDescent="0.25">
      <c r="A21" s="76"/>
      <c r="B21" s="76"/>
      <c r="C21" s="76"/>
      <c r="D21" s="79"/>
      <c r="E21" s="79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85" t="s">
        <v>30</v>
      </c>
      <c r="R21" s="336" t="str">
        <f>IF('Príloha č. 1'!$D$23="","",'Príloha č. 1'!$D$23)</f>
        <v/>
      </c>
      <c r="S21" s="336"/>
    </row>
    <row r="22" spans="1:20" s="75" customFormat="1" ht="15" customHeight="1" x14ac:dyDescent="0.2">
      <c r="A22" s="71" t="s">
        <v>10</v>
      </c>
      <c r="B22" s="334" t="str">
        <f>IF('Príloha č. 1'!B20:C20="","",'Príloha č. 1'!B20:C20)</f>
        <v/>
      </c>
      <c r="C22" s="334"/>
      <c r="D22" s="86"/>
      <c r="E22" s="86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87" t="s">
        <v>55</v>
      </c>
      <c r="R22" s="83"/>
      <c r="S22" s="88"/>
      <c r="T22" s="71"/>
    </row>
    <row r="23" spans="1:20" s="75" customFormat="1" x14ac:dyDescent="0.2">
      <c r="A23" s="71"/>
      <c r="B23" s="71"/>
      <c r="C23" s="71"/>
      <c r="D23" s="86"/>
      <c r="E23" s="86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89"/>
      <c r="S23" s="71"/>
      <c r="T23" s="71"/>
    </row>
    <row r="24" spans="1:20" s="75" customFormat="1" ht="15" customHeight="1" x14ac:dyDescent="0.2">
      <c r="A24" s="71"/>
      <c r="B24" s="71"/>
      <c r="D24" s="86"/>
      <c r="E24" s="86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89"/>
      <c r="S24" s="71"/>
      <c r="T24" s="71"/>
    </row>
    <row r="25" spans="1:20" s="90" customFormat="1" x14ac:dyDescent="0.2">
      <c r="A25" s="335" t="s">
        <v>12</v>
      </c>
      <c r="B25" s="335"/>
      <c r="D25" s="91"/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3"/>
    </row>
    <row r="26" spans="1:20" ht="14.25" x14ac:dyDescent="0.2">
      <c r="A26" s="94"/>
      <c r="B26" s="95" t="s">
        <v>14</v>
      </c>
    </row>
    <row r="27" spans="1:20" ht="6.75" customHeight="1" x14ac:dyDescent="0.2">
      <c r="A27" s="100"/>
      <c r="B27" s="101"/>
    </row>
    <row r="28" spans="1:20" x14ac:dyDescent="0.2">
      <c r="A28" s="109"/>
      <c r="B28" s="110" t="s">
        <v>63</v>
      </c>
      <c r="C28" s="111"/>
      <c r="D28" s="111"/>
    </row>
    <row r="29" spans="1:20" ht="12.75" thickBot="1" x14ac:dyDescent="0.25">
      <c r="A29" s="113"/>
      <c r="B29" s="110"/>
      <c r="C29" s="111"/>
      <c r="D29" s="111"/>
    </row>
    <row r="30" spans="1:20" ht="12.75" thickBot="1" x14ac:dyDescent="0.25">
      <c r="A30" s="206"/>
      <c r="B30" s="112" t="s">
        <v>64</v>
      </c>
      <c r="C30" s="111"/>
      <c r="D30" s="111"/>
    </row>
    <row r="32" spans="1:20" x14ac:dyDescent="0.2">
      <c r="A32" s="386" t="s">
        <v>149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</row>
  </sheetData>
  <mergeCells count="16">
    <mergeCell ref="A32:R32"/>
    <mergeCell ref="B6:C6"/>
    <mergeCell ref="B7:C7"/>
    <mergeCell ref="R19:S19"/>
    <mergeCell ref="B22:C22"/>
    <mergeCell ref="A25:B25"/>
    <mergeCell ref="R21:S21"/>
    <mergeCell ref="B8:C8"/>
    <mergeCell ref="A2:S2"/>
    <mergeCell ref="A3:S3"/>
    <mergeCell ref="A4:A5"/>
    <mergeCell ref="B4:C5"/>
    <mergeCell ref="D4:D5"/>
    <mergeCell ref="E4:E5"/>
    <mergeCell ref="N4:Q4"/>
    <mergeCell ref="R4:S4"/>
  </mergeCells>
  <conditionalFormatting sqref="C13 C17:C19">
    <cfRule type="containsBlanks" dxfId="22" priority="8">
      <formula>LEN(TRIM(C13))=0</formula>
    </cfRule>
  </conditionalFormatting>
  <conditionalFormatting sqref="C13:C15">
    <cfRule type="containsBlanks" dxfId="21" priority="9">
      <formula>LEN(TRIM(C13))=0</formula>
    </cfRule>
  </conditionalFormatting>
  <conditionalFormatting sqref="B22:C22">
    <cfRule type="containsBlanks" dxfId="20" priority="6">
      <formula>LEN(TRIM(B22))=0</formula>
    </cfRule>
  </conditionalFormatting>
  <conditionalFormatting sqref="R21:S21">
    <cfRule type="containsBlanks" dxfId="19" priority="5">
      <formula>LEN(TRIM(R21))=0</formula>
    </cfRule>
  </conditionalFormatting>
  <pageMargins left="0.74803149606299213" right="0.74803149606299213" top="0.98425196850393704" bottom="0.98425196850393704" header="0.51181102362204722" footer="0.51181102362204722"/>
  <pageSetup scale="49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30"/>
  <sheetViews>
    <sheetView showGridLines="0" zoomScaleNormal="100" workbookViewId="0">
      <selection activeCell="B24" sqref="B24:C24"/>
    </sheetView>
  </sheetViews>
  <sheetFormatPr defaultRowHeight="15" x14ac:dyDescent="0.25"/>
  <cols>
    <col min="1" max="1" width="5.7109375" style="1" customWidth="1"/>
    <col min="2" max="3" width="25.7109375" style="1" customWidth="1"/>
    <col min="4" max="8" width="12.7109375" style="1" customWidth="1"/>
    <col min="9" max="9" width="8.7109375" style="1" customWidth="1"/>
    <col min="10" max="10" width="12.7109375" style="1" customWidth="1"/>
    <col min="11" max="11" width="10.5703125" style="1" customWidth="1"/>
    <col min="12" max="12" width="12.7109375" style="1" customWidth="1"/>
    <col min="13" max="13" width="17.5703125" style="1" customWidth="1"/>
    <col min="14" max="72" width="9.140625" style="184"/>
    <col min="73" max="16384" width="9.140625" style="1"/>
  </cols>
  <sheetData>
    <row r="1" spans="1:72" s="130" customFormat="1" ht="15" customHeight="1" x14ac:dyDescent="0.25">
      <c r="A1" s="355" t="s">
        <v>13</v>
      </c>
      <c r="B1" s="355"/>
      <c r="C1" s="125"/>
      <c r="D1" s="125"/>
      <c r="E1" s="263"/>
      <c r="F1" s="13"/>
      <c r="G1" s="13"/>
      <c r="H1" s="13"/>
      <c r="I1" s="13"/>
      <c r="J1" s="13"/>
      <c r="K1" s="13"/>
      <c r="L1" s="13"/>
      <c r="M1" s="13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</row>
    <row r="2" spans="1:72" s="132" customFormat="1" ht="31.5" customHeight="1" x14ac:dyDescent="0.2">
      <c r="A2" s="356" t="s">
        <v>84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</row>
    <row r="3" spans="1:72" s="13" customFormat="1" ht="7.5" customHeight="1" x14ac:dyDescent="0.25">
      <c r="A3" s="357"/>
      <c r="B3" s="357"/>
      <c r="C3" s="357"/>
      <c r="D3" s="357"/>
      <c r="E3" s="357"/>
      <c r="F3" s="357"/>
      <c r="G3" s="126"/>
      <c r="H3" s="126"/>
      <c r="I3" s="126"/>
    </row>
    <row r="4" spans="1:72" s="134" customFormat="1" ht="25.5" customHeight="1" x14ac:dyDescent="0.25">
      <c r="A4" s="358" t="s">
        <v>73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130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</row>
    <row r="5" spans="1:72" s="135" customFormat="1" ht="30" customHeight="1" thickBot="1" x14ac:dyDescent="0.3">
      <c r="A5" s="359" t="s">
        <v>85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</row>
    <row r="6" spans="1:72" s="136" customFormat="1" ht="15" customHeight="1" x14ac:dyDescent="0.25">
      <c r="A6" s="360" t="s">
        <v>72</v>
      </c>
      <c r="B6" s="348" t="s">
        <v>145</v>
      </c>
      <c r="C6" s="348" t="s">
        <v>60</v>
      </c>
      <c r="D6" s="344" t="s">
        <v>62</v>
      </c>
      <c r="E6" s="339" t="s">
        <v>146</v>
      </c>
      <c r="F6" s="362" t="s">
        <v>66</v>
      </c>
      <c r="G6" s="344" t="s">
        <v>148</v>
      </c>
      <c r="H6" s="346" t="s">
        <v>147</v>
      </c>
      <c r="I6" s="348" t="s">
        <v>76</v>
      </c>
      <c r="J6" s="350" t="s">
        <v>77</v>
      </c>
      <c r="K6" s="351"/>
      <c r="L6" s="352"/>
      <c r="M6" s="353" t="s">
        <v>83</v>
      </c>
    </row>
    <row r="7" spans="1:72" s="136" customFormat="1" ht="48.75" customHeight="1" x14ac:dyDescent="0.25">
      <c r="A7" s="361"/>
      <c r="B7" s="349"/>
      <c r="C7" s="349"/>
      <c r="D7" s="345"/>
      <c r="E7" s="340"/>
      <c r="F7" s="363"/>
      <c r="G7" s="345"/>
      <c r="H7" s="347"/>
      <c r="I7" s="349"/>
      <c r="J7" s="137" t="s">
        <v>56</v>
      </c>
      <c r="K7" s="138" t="s">
        <v>57</v>
      </c>
      <c r="L7" s="138" t="s">
        <v>58</v>
      </c>
      <c r="M7" s="354"/>
    </row>
    <row r="8" spans="1:72" s="146" customFormat="1" ht="12" customHeight="1" x14ac:dyDescent="0.25">
      <c r="A8" s="139" t="s">
        <v>15</v>
      </c>
      <c r="B8" s="140" t="s">
        <v>16</v>
      </c>
      <c r="C8" s="140" t="s">
        <v>17</v>
      </c>
      <c r="D8" s="141" t="s">
        <v>18</v>
      </c>
      <c r="E8" s="264" t="s">
        <v>20</v>
      </c>
      <c r="F8" s="142" t="s">
        <v>50</v>
      </c>
      <c r="G8" s="141" t="s">
        <v>49</v>
      </c>
      <c r="H8" s="142" t="s">
        <v>48</v>
      </c>
      <c r="I8" s="143" t="s">
        <v>47</v>
      </c>
      <c r="J8" s="144" t="s">
        <v>46</v>
      </c>
      <c r="K8" s="144" t="s">
        <v>45</v>
      </c>
      <c r="L8" s="144" t="s">
        <v>44</v>
      </c>
      <c r="M8" s="145" t="s">
        <v>61</v>
      </c>
    </row>
    <row r="9" spans="1:72" s="146" customFormat="1" ht="24.95" customHeight="1" x14ac:dyDescent="0.25">
      <c r="A9" s="147"/>
      <c r="B9" s="148"/>
      <c r="C9" s="149"/>
      <c r="D9" s="150"/>
      <c r="E9" s="154"/>
      <c r="F9" s="151"/>
      <c r="G9" s="152"/>
      <c r="H9" s="153"/>
      <c r="I9" s="154"/>
      <c r="J9" s="155"/>
      <c r="K9" s="156"/>
      <c r="L9" s="155"/>
      <c r="M9" s="341">
        <v>35</v>
      </c>
    </row>
    <row r="10" spans="1:72" s="146" customFormat="1" ht="24.95" customHeight="1" x14ac:dyDescent="0.25">
      <c r="A10" s="157"/>
      <c r="B10" s="158"/>
      <c r="C10" s="159"/>
      <c r="D10" s="160"/>
      <c r="E10" s="164"/>
      <c r="F10" s="161"/>
      <c r="G10" s="162"/>
      <c r="H10" s="163"/>
      <c r="I10" s="164"/>
      <c r="J10" s="165"/>
      <c r="K10" s="166"/>
      <c r="L10" s="165"/>
      <c r="M10" s="342"/>
    </row>
    <row r="11" spans="1:72" s="146" customFormat="1" ht="24.95" customHeight="1" thickBot="1" x14ac:dyDescent="0.3">
      <c r="A11" s="167"/>
      <c r="B11" s="168"/>
      <c r="C11" s="169"/>
      <c r="D11" s="170"/>
      <c r="E11" s="174"/>
      <c r="F11" s="171"/>
      <c r="G11" s="172"/>
      <c r="H11" s="173"/>
      <c r="I11" s="174"/>
      <c r="J11" s="175"/>
      <c r="K11" s="176"/>
      <c r="L11" s="175"/>
      <c r="M11" s="343"/>
    </row>
    <row r="12" spans="1:72" s="146" customFormat="1" ht="12" customHeight="1" x14ac:dyDescent="0.25">
      <c r="A12" s="177"/>
      <c r="B12" s="178"/>
      <c r="C12" s="178"/>
      <c r="D12" s="177"/>
      <c r="E12" s="177"/>
      <c r="F12" s="177"/>
      <c r="G12" s="177"/>
      <c r="H12" s="177"/>
      <c r="I12" s="177"/>
      <c r="J12" s="179"/>
      <c r="K12" s="180"/>
      <c r="L12" s="179"/>
    </row>
    <row r="13" spans="1:72" s="146" customFormat="1" ht="30" customHeight="1" thickBot="1" x14ac:dyDescent="0.3">
      <c r="A13" s="359" t="s">
        <v>86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135"/>
    </row>
    <row r="14" spans="1:72" s="146" customFormat="1" ht="15" customHeight="1" x14ac:dyDescent="0.25">
      <c r="A14" s="360" t="s">
        <v>72</v>
      </c>
      <c r="B14" s="348" t="s">
        <v>145</v>
      </c>
      <c r="C14" s="348" t="s">
        <v>60</v>
      </c>
      <c r="D14" s="344" t="s">
        <v>62</v>
      </c>
      <c r="E14" s="339" t="s">
        <v>146</v>
      </c>
      <c r="F14" s="362" t="s">
        <v>74</v>
      </c>
      <c r="G14" s="344" t="s">
        <v>148</v>
      </c>
      <c r="H14" s="346" t="s">
        <v>147</v>
      </c>
      <c r="I14" s="348" t="s">
        <v>76</v>
      </c>
      <c r="J14" s="350" t="s">
        <v>77</v>
      </c>
      <c r="K14" s="351"/>
      <c r="L14" s="352"/>
      <c r="M14" s="353" t="s">
        <v>83</v>
      </c>
    </row>
    <row r="15" spans="1:72" s="146" customFormat="1" ht="48.75" customHeight="1" x14ac:dyDescent="0.25">
      <c r="A15" s="361"/>
      <c r="B15" s="349"/>
      <c r="C15" s="349"/>
      <c r="D15" s="345"/>
      <c r="E15" s="340"/>
      <c r="F15" s="363"/>
      <c r="G15" s="345"/>
      <c r="H15" s="347"/>
      <c r="I15" s="349"/>
      <c r="J15" s="137" t="s">
        <v>56</v>
      </c>
      <c r="K15" s="138" t="s">
        <v>57</v>
      </c>
      <c r="L15" s="138" t="s">
        <v>58</v>
      </c>
      <c r="M15" s="354"/>
    </row>
    <row r="16" spans="1:72" s="146" customFormat="1" ht="12" customHeight="1" x14ac:dyDescent="0.25">
      <c r="A16" s="139" t="s">
        <v>15</v>
      </c>
      <c r="B16" s="140" t="s">
        <v>16</v>
      </c>
      <c r="C16" s="140" t="s">
        <v>17</v>
      </c>
      <c r="D16" s="141" t="s">
        <v>18</v>
      </c>
      <c r="E16" s="264" t="s">
        <v>20</v>
      </c>
      <c r="F16" s="142" t="s">
        <v>50</v>
      </c>
      <c r="G16" s="141" t="s">
        <v>49</v>
      </c>
      <c r="H16" s="142" t="s">
        <v>48</v>
      </c>
      <c r="I16" s="143" t="s">
        <v>47</v>
      </c>
      <c r="J16" s="144" t="s">
        <v>46</v>
      </c>
      <c r="K16" s="144" t="s">
        <v>45</v>
      </c>
      <c r="L16" s="144" t="s">
        <v>44</v>
      </c>
      <c r="M16" s="145" t="s">
        <v>61</v>
      </c>
    </row>
    <row r="17" spans="1:13" s="146" customFormat="1" ht="24.75" customHeight="1" x14ac:dyDescent="0.25">
      <c r="A17" s="147"/>
      <c r="B17" s="148"/>
      <c r="C17" s="149"/>
      <c r="D17" s="150"/>
      <c r="E17" s="154"/>
      <c r="F17" s="151"/>
      <c r="G17" s="152"/>
      <c r="H17" s="153"/>
      <c r="I17" s="154"/>
      <c r="J17" s="155"/>
      <c r="K17" s="156"/>
      <c r="L17" s="155"/>
      <c r="M17" s="341">
        <v>70</v>
      </c>
    </row>
    <row r="18" spans="1:13" s="146" customFormat="1" ht="24.75" customHeight="1" x14ac:dyDescent="0.25">
      <c r="A18" s="157"/>
      <c r="B18" s="158"/>
      <c r="C18" s="159"/>
      <c r="D18" s="160"/>
      <c r="E18" s="164"/>
      <c r="F18" s="161"/>
      <c r="G18" s="162"/>
      <c r="H18" s="163"/>
      <c r="I18" s="164"/>
      <c r="J18" s="165"/>
      <c r="K18" s="166"/>
      <c r="L18" s="165"/>
      <c r="M18" s="342"/>
    </row>
    <row r="19" spans="1:13" s="146" customFormat="1" ht="24.75" customHeight="1" thickBot="1" x14ac:dyDescent="0.3">
      <c r="A19" s="167"/>
      <c r="B19" s="168"/>
      <c r="C19" s="169"/>
      <c r="D19" s="170"/>
      <c r="E19" s="174"/>
      <c r="F19" s="171"/>
      <c r="G19" s="172"/>
      <c r="H19" s="173"/>
      <c r="I19" s="174"/>
      <c r="J19" s="175"/>
      <c r="K19" s="176"/>
      <c r="L19" s="175"/>
      <c r="M19" s="343"/>
    </row>
    <row r="20" spans="1:13" s="146" customFormat="1" ht="12" customHeight="1" x14ac:dyDescent="0.25">
      <c r="A20" s="177"/>
      <c r="B20" s="178"/>
      <c r="C20" s="178"/>
      <c r="D20" s="177"/>
      <c r="E20" s="177"/>
      <c r="F20" s="177"/>
      <c r="G20" s="177"/>
      <c r="H20" s="177"/>
      <c r="I20" s="177"/>
      <c r="J20" s="179"/>
      <c r="K20" s="180"/>
      <c r="L20" s="179"/>
    </row>
    <row r="21" spans="1:13" s="146" customFormat="1" ht="24.95" customHeight="1" x14ac:dyDescent="0.25">
      <c r="A21" s="366" t="s">
        <v>78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</row>
    <row r="23" spans="1:13" s="13" customFormat="1" ht="15" customHeight="1" x14ac:dyDescent="0.25">
      <c r="A23" s="13" t="s">
        <v>9</v>
      </c>
      <c r="B23" s="367" t="str">
        <f>IF('Príloha č. 1'!B19:C19="","",'Príloha č. 1'!B19:C19)</f>
        <v/>
      </c>
      <c r="C23" s="367"/>
    </row>
    <row r="24" spans="1:13" s="13" customFormat="1" ht="15" customHeight="1" x14ac:dyDescent="0.25">
      <c r="A24" s="13" t="s">
        <v>10</v>
      </c>
      <c r="B24" s="368" t="str">
        <f>IF('Príloha č. 1'!B20:C20="","",'Príloha č. 1'!B20:C20)</f>
        <v/>
      </c>
      <c r="C24" s="368"/>
    </row>
    <row r="25" spans="1:13" s="13" customFormat="1" x14ac:dyDescent="0.25">
      <c r="H25" s="181"/>
      <c r="I25" s="182" t="s">
        <v>29</v>
      </c>
      <c r="J25" s="128"/>
      <c r="K25" s="181"/>
    </row>
    <row r="26" spans="1:13" s="13" customFormat="1" ht="15" customHeight="1" x14ac:dyDescent="0.25">
      <c r="H26" s="127"/>
      <c r="I26" s="182" t="s">
        <v>30</v>
      </c>
      <c r="J26" s="369" t="str">
        <f>IF('Príloha č. 1'!$D$23="","",'Príloha č. 1'!$D$23)</f>
        <v/>
      </c>
      <c r="K26" s="369"/>
    </row>
    <row r="27" spans="1:13" s="13" customFormat="1" ht="16.5" customHeight="1" x14ac:dyDescent="0.25">
      <c r="H27" s="183"/>
      <c r="I27" s="183"/>
    </row>
    <row r="28" spans="1:13" s="15" customFormat="1" x14ac:dyDescent="0.25">
      <c r="A28" s="370" t="s">
        <v>12</v>
      </c>
      <c r="B28" s="370"/>
      <c r="F28" s="13"/>
    </row>
    <row r="29" spans="1:13" s="18" customFormat="1" ht="15" customHeight="1" x14ac:dyDescent="0.25">
      <c r="A29" s="16"/>
      <c r="B29" s="364" t="s">
        <v>14</v>
      </c>
      <c r="C29" s="365"/>
      <c r="D29" s="17"/>
      <c r="E29" s="17"/>
      <c r="F29" s="13"/>
    </row>
    <row r="30" spans="1:13" ht="41.25" customHeight="1" x14ac:dyDescent="0.25"/>
  </sheetData>
  <mergeCells count="36">
    <mergeCell ref="B29:C29"/>
    <mergeCell ref="G6:G7"/>
    <mergeCell ref="H6:H7"/>
    <mergeCell ref="I6:I7"/>
    <mergeCell ref="J6:L6"/>
    <mergeCell ref="A21:L21"/>
    <mergeCell ref="B23:C23"/>
    <mergeCell ref="B24:C24"/>
    <mergeCell ref="J26:K26"/>
    <mergeCell ref="A28:B28"/>
    <mergeCell ref="A13:L13"/>
    <mergeCell ref="A14:A15"/>
    <mergeCell ref="B14:B15"/>
    <mergeCell ref="C14:C15"/>
    <mergeCell ref="D14:D15"/>
    <mergeCell ref="F14:F15"/>
    <mergeCell ref="M6:M7"/>
    <mergeCell ref="M9:M11"/>
    <mergeCell ref="A1:B1"/>
    <mergeCell ref="A2:M2"/>
    <mergeCell ref="A3:F3"/>
    <mergeCell ref="A4:L4"/>
    <mergeCell ref="A5:L5"/>
    <mergeCell ref="A6:A7"/>
    <mergeCell ref="B6:B7"/>
    <mergeCell ref="C6:C7"/>
    <mergeCell ref="D6:D7"/>
    <mergeCell ref="F6:F7"/>
    <mergeCell ref="E6:E7"/>
    <mergeCell ref="E14:E15"/>
    <mergeCell ref="M17:M19"/>
    <mergeCell ref="G14:G15"/>
    <mergeCell ref="H14:H15"/>
    <mergeCell ref="I14:I15"/>
    <mergeCell ref="J14:L14"/>
    <mergeCell ref="M14:M15"/>
  </mergeCells>
  <conditionalFormatting sqref="B23:C24">
    <cfRule type="containsBlanks" dxfId="18" priority="2">
      <formula>LEN(TRIM(B23))=0</formula>
    </cfRule>
  </conditionalFormatting>
  <conditionalFormatting sqref="J26:K26">
    <cfRule type="containsBlanks" dxfId="17" priority="1">
      <formula>LEN(TRIM(J26))=0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4" fitToHeight="0" orientation="landscape" r:id="rId1"/>
  <headerFooter>
    <oddHeader>&amp;L&amp;"Times New Roman,Tučné"&amp;12Príloha č. 4 / Príloha č. 2 Rámcovej dohody&amp;"Times New Roman,Normálne"
Sortiment ponúkaného tovaru</oddHead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55" t="s">
        <v>13</v>
      </c>
      <c r="B1" s="355"/>
    </row>
    <row r="2" spans="1:12" ht="31.5" customHeight="1" x14ac:dyDescent="0.25">
      <c r="A2" s="356" t="s">
        <v>84</v>
      </c>
      <c r="B2" s="356"/>
      <c r="C2" s="356"/>
      <c r="D2" s="356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57"/>
      <c r="B3" s="357"/>
      <c r="C3" s="357"/>
    </row>
    <row r="4" spans="1:12" s="14" customFormat="1" ht="44.25" customHeight="1" x14ac:dyDescent="0.25">
      <c r="A4" s="371" t="s">
        <v>22</v>
      </c>
      <c r="B4" s="371"/>
      <c r="C4" s="371"/>
      <c r="D4" s="371"/>
      <c r="E4" s="25"/>
      <c r="F4" s="25"/>
      <c r="G4" s="25"/>
      <c r="H4" s="25"/>
      <c r="I4" s="25"/>
      <c r="J4" s="25"/>
      <c r="K4" s="25"/>
      <c r="L4" s="25"/>
    </row>
    <row r="5" spans="1:12" s="14" customFormat="1" ht="20.100000000000001" customHeight="1" x14ac:dyDescent="0.2">
      <c r="A5" s="372" t="s">
        <v>1</v>
      </c>
      <c r="B5" s="372"/>
      <c r="C5" s="270" t="str">
        <f>IF('Príloha č. 1'!$C$6="","",'Príloha č. 1'!$C$6)</f>
        <v/>
      </c>
      <c r="D5" s="270"/>
      <c r="J5" s="26"/>
    </row>
    <row r="6" spans="1:12" s="14" customFormat="1" ht="20.100000000000001" customHeight="1" x14ac:dyDescent="0.25">
      <c r="A6" s="373" t="s">
        <v>2</v>
      </c>
      <c r="B6" s="373"/>
      <c r="C6" s="266" t="str">
        <f>IF('Príloha č. 1'!$C$7="","",'Príloha č. 1'!$C$7)</f>
        <v/>
      </c>
      <c r="D6" s="266"/>
    </row>
    <row r="7" spans="1:12" s="14" customFormat="1" ht="20.100000000000001" customHeight="1" x14ac:dyDescent="0.25">
      <c r="A7" s="373" t="s">
        <v>3</v>
      </c>
      <c r="B7" s="373"/>
      <c r="C7" s="266" t="str">
        <f>IF('Príloha č. 1'!$C$8="","",'Príloha č. 1'!$C$8)</f>
        <v/>
      </c>
      <c r="D7" s="266"/>
    </row>
    <row r="8" spans="1:12" s="14" customFormat="1" ht="20.100000000000001" customHeight="1" x14ac:dyDescent="0.25">
      <c r="A8" s="373" t="s">
        <v>4</v>
      </c>
      <c r="B8" s="373"/>
      <c r="C8" s="266" t="str">
        <f>IF('Príloha č. 1'!$C$9="","",'Príloha č. 1'!$C$9)</f>
        <v/>
      </c>
      <c r="D8" s="266"/>
    </row>
    <row r="9" spans="1:12" x14ac:dyDescent="0.25">
      <c r="C9" s="24"/>
    </row>
    <row r="10" spans="1:12" ht="44.25" customHeight="1" x14ac:dyDescent="0.25">
      <c r="A10" s="374" t="s">
        <v>23</v>
      </c>
      <c r="B10" s="374"/>
      <c r="C10" s="374"/>
      <c r="D10" s="374"/>
    </row>
    <row r="12" spans="1:12" ht="20.100000000000001" customHeight="1" x14ac:dyDescent="0.25">
      <c r="A12" s="13" t="s">
        <v>9</v>
      </c>
      <c r="B12" s="266" t="str">
        <f>IF('Príloha č. 1'!B19:C19="","",'Príloha č. 1'!B19:C19)</f>
        <v/>
      </c>
      <c r="C12" s="266"/>
    </row>
    <row r="13" spans="1:12" ht="20.100000000000001" customHeight="1" x14ac:dyDescent="0.25">
      <c r="A13" s="13" t="s">
        <v>10</v>
      </c>
      <c r="B13" s="267" t="str">
        <f>IF('Príloha č. 1'!B20:C20="","",'Príloha č. 1'!B20:C20)</f>
        <v/>
      </c>
      <c r="C13" s="267"/>
    </row>
    <row r="15" spans="1:12" ht="24.95" customHeight="1" x14ac:dyDescent="0.25">
      <c r="C15" s="35" t="s">
        <v>29</v>
      </c>
      <c r="D15" s="2"/>
      <c r="K15" s="27"/>
      <c r="L15" s="27"/>
    </row>
    <row r="16" spans="1:12" ht="24.95" customHeight="1" x14ac:dyDescent="0.25">
      <c r="C16" s="35" t="s">
        <v>30</v>
      </c>
      <c r="D16" s="36" t="str">
        <f>IF('Príloha č. 1'!$D$23="","",'Príloha č. 1'!$D$23)</f>
        <v/>
      </c>
    </row>
    <row r="17" spans="1:7" ht="24.95" customHeight="1" x14ac:dyDescent="0.25">
      <c r="C17" s="35"/>
    </row>
    <row r="18" spans="1:7" s="15" customFormat="1" x14ac:dyDescent="0.25">
      <c r="A18" s="370" t="s">
        <v>12</v>
      </c>
      <c r="B18" s="370"/>
      <c r="E18" s="13"/>
    </row>
    <row r="19" spans="1:7" s="18" customFormat="1" ht="15" customHeight="1" x14ac:dyDescent="0.25">
      <c r="A19" s="16"/>
      <c r="B19" s="365" t="s">
        <v>14</v>
      </c>
      <c r="C19" s="365"/>
      <c r="D19" s="17"/>
      <c r="E19" s="13"/>
    </row>
    <row r="20" spans="1:7" s="22" customFormat="1" ht="5.85" customHeight="1" x14ac:dyDescent="0.25">
      <c r="A20" s="13"/>
      <c r="B20" s="19"/>
      <c r="C20" s="28"/>
      <c r="D20" s="20"/>
      <c r="E20" s="13"/>
      <c r="F20" s="21"/>
      <c r="G20" s="20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5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workbookViewId="0">
      <selection activeCell="A2" sqref="A2:D2"/>
    </sheetView>
  </sheetViews>
  <sheetFormatPr defaultRowHeight="12.75" x14ac:dyDescent="0.2"/>
  <cols>
    <col min="1" max="1" width="4.7109375" style="42" bestFit="1" customWidth="1"/>
    <col min="2" max="2" width="19.7109375" style="42" customWidth="1"/>
    <col min="3" max="3" width="28.7109375" style="42" customWidth="1"/>
    <col min="4" max="4" width="33.42578125" style="42" customWidth="1"/>
    <col min="5" max="5" width="10.42578125" style="42" bestFit="1" customWidth="1"/>
    <col min="6" max="256" width="9.140625" style="42"/>
    <col min="257" max="257" width="4.7109375" style="42" bestFit="1" customWidth="1"/>
    <col min="258" max="258" width="19.7109375" style="42" customWidth="1"/>
    <col min="259" max="259" width="28.7109375" style="42" customWidth="1"/>
    <col min="260" max="260" width="33.42578125" style="42" customWidth="1"/>
    <col min="261" max="261" width="10.42578125" style="42" bestFit="1" customWidth="1"/>
    <col min="262" max="512" width="9.140625" style="42"/>
    <col min="513" max="513" width="4.7109375" style="42" bestFit="1" customWidth="1"/>
    <col min="514" max="514" width="19.7109375" style="42" customWidth="1"/>
    <col min="515" max="515" width="28.7109375" style="42" customWidth="1"/>
    <col min="516" max="516" width="33.42578125" style="42" customWidth="1"/>
    <col min="517" max="517" width="10.42578125" style="42" bestFit="1" customWidth="1"/>
    <col min="518" max="768" width="9.140625" style="42"/>
    <col min="769" max="769" width="4.7109375" style="42" bestFit="1" customWidth="1"/>
    <col min="770" max="770" width="19.7109375" style="42" customWidth="1"/>
    <col min="771" max="771" width="28.7109375" style="42" customWidth="1"/>
    <col min="772" max="772" width="33.42578125" style="42" customWidth="1"/>
    <col min="773" max="773" width="10.42578125" style="42" bestFit="1" customWidth="1"/>
    <col min="774" max="1024" width="9.140625" style="42"/>
    <col min="1025" max="1025" width="4.7109375" style="42" bestFit="1" customWidth="1"/>
    <col min="1026" max="1026" width="19.7109375" style="42" customWidth="1"/>
    <col min="1027" max="1027" width="28.7109375" style="42" customWidth="1"/>
    <col min="1028" max="1028" width="33.42578125" style="42" customWidth="1"/>
    <col min="1029" max="1029" width="10.42578125" style="42" bestFit="1" customWidth="1"/>
    <col min="1030" max="1280" width="9.140625" style="42"/>
    <col min="1281" max="1281" width="4.7109375" style="42" bestFit="1" customWidth="1"/>
    <col min="1282" max="1282" width="19.7109375" style="42" customWidth="1"/>
    <col min="1283" max="1283" width="28.7109375" style="42" customWidth="1"/>
    <col min="1284" max="1284" width="33.42578125" style="42" customWidth="1"/>
    <col min="1285" max="1285" width="10.42578125" style="42" bestFit="1" customWidth="1"/>
    <col min="1286" max="1536" width="9.140625" style="42"/>
    <col min="1537" max="1537" width="4.7109375" style="42" bestFit="1" customWidth="1"/>
    <col min="1538" max="1538" width="19.7109375" style="42" customWidth="1"/>
    <col min="1539" max="1539" width="28.7109375" style="42" customWidth="1"/>
    <col min="1540" max="1540" width="33.42578125" style="42" customWidth="1"/>
    <col min="1541" max="1541" width="10.42578125" style="42" bestFit="1" customWidth="1"/>
    <col min="1542" max="1792" width="9.140625" style="42"/>
    <col min="1793" max="1793" width="4.7109375" style="42" bestFit="1" customWidth="1"/>
    <col min="1794" max="1794" width="19.7109375" style="42" customWidth="1"/>
    <col min="1795" max="1795" width="28.7109375" style="42" customWidth="1"/>
    <col min="1796" max="1796" width="33.42578125" style="42" customWidth="1"/>
    <col min="1797" max="1797" width="10.42578125" style="42" bestFit="1" customWidth="1"/>
    <col min="1798" max="2048" width="9.140625" style="42"/>
    <col min="2049" max="2049" width="4.7109375" style="42" bestFit="1" customWidth="1"/>
    <col min="2050" max="2050" width="19.7109375" style="42" customWidth="1"/>
    <col min="2051" max="2051" width="28.7109375" style="42" customWidth="1"/>
    <col min="2052" max="2052" width="33.42578125" style="42" customWidth="1"/>
    <col min="2053" max="2053" width="10.42578125" style="42" bestFit="1" customWidth="1"/>
    <col min="2054" max="2304" width="9.140625" style="42"/>
    <col min="2305" max="2305" width="4.7109375" style="42" bestFit="1" customWidth="1"/>
    <col min="2306" max="2306" width="19.7109375" style="42" customWidth="1"/>
    <col min="2307" max="2307" width="28.7109375" style="42" customWidth="1"/>
    <col min="2308" max="2308" width="33.42578125" style="42" customWidth="1"/>
    <col min="2309" max="2309" width="10.42578125" style="42" bestFit="1" customWidth="1"/>
    <col min="2310" max="2560" width="9.140625" style="42"/>
    <col min="2561" max="2561" width="4.7109375" style="42" bestFit="1" customWidth="1"/>
    <col min="2562" max="2562" width="19.7109375" style="42" customWidth="1"/>
    <col min="2563" max="2563" width="28.7109375" style="42" customWidth="1"/>
    <col min="2564" max="2564" width="33.42578125" style="42" customWidth="1"/>
    <col min="2565" max="2565" width="10.42578125" style="42" bestFit="1" customWidth="1"/>
    <col min="2566" max="2816" width="9.140625" style="42"/>
    <col min="2817" max="2817" width="4.7109375" style="42" bestFit="1" customWidth="1"/>
    <col min="2818" max="2818" width="19.7109375" style="42" customWidth="1"/>
    <col min="2819" max="2819" width="28.7109375" style="42" customWidth="1"/>
    <col min="2820" max="2820" width="33.42578125" style="42" customWidth="1"/>
    <col min="2821" max="2821" width="10.42578125" style="42" bestFit="1" customWidth="1"/>
    <col min="2822" max="3072" width="9.140625" style="42"/>
    <col min="3073" max="3073" width="4.7109375" style="42" bestFit="1" customWidth="1"/>
    <col min="3074" max="3074" width="19.7109375" style="42" customWidth="1"/>
    <col min="3075" max="3075" width="28.7109375" style="42" customWidth="1"/>
    <col min="3076" max="3076" width="33.42578125" style="42" customWidth="1"/>
    <col min="3077" max="3077" width="10.42578125" style="42" bestFit="1" customWidth="1"/>
    <col min="3078" max="3328" width="9.140625" style="42"/>
    <col min="3329" max="3329" width="4.7109375" style="42" bestFit="1" customWidth="1"/>
    <col min="3330" max="3330" width="19.7109375" style="42" customWidth="1"/>
    <col min="3331" max="3331" width="28.7109375" style="42" customWidth="1"/>
    <col min="3332" max="3332" width="33.42578125" style="42" customWidth="1"/>
    <col min="3333" max="3333" width="10.42578125" style="42" bestFit="1" customWidth="1"/>
    <col min="3334" max="3584" width="9.140625" style="42"/>
    <col min="3585" max="3585" width="4.7109375" style="42" bestFit="1" customWidth="1"/>
    <col min="3586" max="3586" width="19.7109375" style="42" customWidth="1"/>
    <col min="3587" max="3587" width="28.7109375" style="42" customWidth="1"/>
    <col min="3588" max="3588" width="33.42578125" style="42" customWidth="1"/>
    <col min="3589" max="3589" width="10.42578125" style="42" bestFit="1" customWidth="1"/>
    <col min="3590" max="3840" width="9.140625" style="42"/>
    <col min="3841" max="3841" width="4.7109375" style="42" bestFit="1" customWidth="1"/>
    <col min="3842" max="3842" width="19.7109375" style="42" customWidth="1"/>
    <col min="3843" max="3843" width="28.7109375" style="42" customWidth="1"/>
    <col min="3844" max="3844" width="33.42578125" style="42" customWidth="1"/>
    <col min="3845" max="3845" width="10.42578125" style="42" bestFit="1" customWidth="1"/>
    <col min="3846" max="4096" width="9.140625" style="42"/>
    <col min="4097" max="4097" width="4.7109375" style="42" bestFit="1" customWidth="1"/>
    <col min="4098" max="4098" width="19.7109375" style="42" customWidth="1"/>
    <col min="4099" max="4099" width="28.7109375" style="42" customWidth="1"/>
    <col min="4100" max="4100" width="33.42578125" style="42" customWidth="1"/>
    <col min="4101" max="4101" width="10.42578125" style="42" bestFit="1" customWidth="1"/>
    <col min="4102" max="4352" width="9.140625" style="42"/>
    <col min="4353" max="4353" width="4.7109375" style="42" bestFit="1" customWidth="1"/>
    <col min="4354" max="4354" width="19.7109375" style="42" customWidth="1"/>
    <col min="4355" max="4355" width="28.7109375" style="42" customWidth="1"/>
    <col min="4356" max="4356" width="33.42578125" style="42" customWidth="1"/>
    <col min="4357" max="4357" width="10.42578125" style="42" bestFit="1" customWidth="1"/>
    <col min="4358" max="4608" width="9.140625" style="42"/>
    <col min="4609" max="4609" width="4.7109375" style="42" bestFit="1" customWidth="1"/>
    <col min="4610" max="4610" width="19.7109375" style="42" customWidth="1"/>
    <col min="4611" max="4611" width="28.7109375" style="42" customWidth="1"/>
    <col min="4612" max="4612" width="33.42578125" style="42" customWidth="1"/>
    <col min="4613" max="4613" width="10.42578125" style="42" bestFit="1" customWidth="1"/>
    <col min="4614" max="4864" width="9.140625" style="42"/>
    <col min="4865" max="4865" width="4.7109375" style="42" bestFit="1" customWidth="1"/>
    <col min="4866" max="4866" width="19.7109375" style="42" customWidth="1"/>
    <col min="4867" max="4867" width="28.7109375" style="42" customWidth="1"/>
    <col min="4868" max="4868" width="33.42578125" style="42" customWidth="1"/>
    <col min="4869" max="4869" width="10.42578125" style="42" bestFit="1" customWidth="1"/>
    <col min="4870" max="5120" width="9.140625" style="42"/>
    <col min="5121" max="5121" width="4.7109375" style="42" bestFit="1" customWidth="1"/>
    <col min="5122" max="5122" width="19.7109375" style="42" customWidth="1"/>
    <col min="5123" max="5123" width="28.7109375" style="42" customWidth="1"/>
    <col min="5124" max="5124" width="33.42578125" style="42" customWidth="1"/>
    <col min="5125" max="5125" width="10.42578125" style="42" bestFit="1" customWidth="1"/>
    <col min="5126" max="5376" width="9.140625" style="42"/>
    <col min="5377" max="5377" width="4.7109375" style="42" bestFit="1" customWidth="1"/>
    <col min="5378" max="5378" width="19.7109375" style="42" customWidth="1"/>
    <col min="5379" max="5379" width="28.7109375" style="42" customWidth="1"/>
    <col min="5380" max="5380" width="33.42578125" style="42" customWidth="1"/>
    <col min="5381" max="5381" width="10.42578125" style="42" bestFit="1" customWidth="1"/>
    <col min="5382" max="5632" width="9.140625" style="42"/>
    <col min="5633" max="5633" width="4.7109375" style="42" bestFit="1" customWidth="1"/>
    <col min="5634" max="5634" width="19.7109375" style="42" customWidth="1"/>
    <col min="5635" max="5635" width="28.7109375" style="42" customWidth="1"/>
    <col min="5636" max="5636" width="33.42578125" style="42" customWidth="1"/>
    <col min="5637" max="5637" width="10.42578125" style="42" bestFit="1" customWidth="1"/>
    <col min="5638" max="5888" width="9.140625" style="42"/>
    <col min="5889" max="5889" width="4.7109375" style="42" bestFit="1" customWidth="1"/>
    <col min="5890" max="5890" width="19.7109375" style="42" customWidth="1"/>
    <col min="5891" max="5891" width="28.7109375" style="42" customWidth="1"/>
    <col min="5892" max="5892" width="33.42578125" style="42" customWidth="1"/>
    <col min="5893" max="5893" width="10.42578125" style="42" bestFit="1" customWidth="1"/>
    <col min="5894" max="6144" width="9.140625" style="42"/>
    <col min="6145" max="6145" width="4.7109375" style="42" bestFit="1" customWidth="1"/>
    <col min="6146" max="6146" width="19.7109375" style="42" customWidth="1"/>
    <col min="6147" max="6147" width="28.7109375" style="42" customWidth="1"/>
    <col min="6148" max="6148" width="33.42578125" style="42" customWidth="1"/>
    <col min="6149" max="6149" width="10.42578125" style="42" bestFit="1" customWidth="1"/>
    <col min="6150" max="6400" width="9.140625" style="42"/>
    <col min="6401" max="6401" width="4.7109375" style="42" bestFit="1" customWidth="1"/>
    <col min="6402" max="6402" width="19.7109375" style="42" customWidth="1"/>
    <col min="6403" max="6403" width="28.7109375" style="42" customWidth="1"/>
    <col min="6404" max="6404" width="33.42578125" style="42" customWidth="1"/>
    <col min="6405" max="6405" width="10.42578125" style="42" bestFit="1" customWidth="1"/>
    <col min="6406" max="6656" width="9.140625" style="42"/>
    <col min="6657" max="6657" width="4.7109375" style="42" bestFit="1" customWidth="1"/>
    <col min="6658" max="6658" width="19.7109375" style="42" customWidth="1"/>
    <col min="6659" max="6659" width="28.7109375" style="42" customWidth="1"/>
    <col min="6660" max="6660" width="33.42578125" style="42" customWidth="1"/>
    <col min="6661" max="6661" width="10.42578125" style="42" bestFit="1" customWidth="1"/>
    <col min="6662" max="6912" width="9.140625" style="42"/>
    <col min="6913" max="6913" width="4.7109375" style="42" bestFit="1" customWidth="1"/>
    <col min="6914" max="6914" width="19.7109375" style="42" customWidth="1"/>
    <col min="6915" max="6915" width="28.7109375" style="42" customWidth="1"/>
    <col min="6916" max="6916" width="33.42578125" style="42" customWidth="1"/>
    <col min="6917" max="6917" width="10.42578125" style="42" bestFit="1" customWidth="1"/>
    <col min="6918" max="7168" width="9.140625" style="42"/>
    <col min="7169" max="7169" width="4.7109375" style="42" bestFit="1" customWidth="1"/>
    <col min="7170" max="7170" width="19.7109375" style="42" customWidth="1"/>
    <col min="7171" max="7171" width="28.7109375" style="42" customWidth="1"/>
    <col min="7172" max="7172" width="33.42578125" style="42" customWidth="1"/>
    <col min="7173" max="7173" width="10.42578125" style="42" bestFit="1" customWidth="1"/>
    <col min="7174" max="7424" width="9.140625" style="42"/>
    <col min="7425" max="7425" width="4.7109375" style="42" bestFit="1" customWidth="1"/>
    <col min="7426" max="7426" width="19.7109375" style="42" customWidth="1"/>
    <col min="7427" max="7427" width="28.7109375" style="42" customWidth="1"/>
    <col min="7428" max="7428" width="33.42578125" style="42" customWidth="1"/>
    <col min="7429" max="7429" width="10.42578125" style="42" bestFit="1" customWidth="1"/>
    <col min="7430" max="7680" width="9.140625" style="42"/>
    <col min="7681" max="7681" width="4.7109375" style="42" bestFit="1" customWidth="1"/>
    <col min="7682" max="7682" width="19.7109375" style="42" customWidth="1"/>
    <col min="7683" max="7683" width="28.7109375" style="42" customWidth="1"/>
    <col min="7684" max="7684" width="33.42578125" style="42" customWidth="1"/>
    <col min="7685" max="7685" width="10.42578125" style="42" bestFit="1" customWidth="1"/>
    <col min="7686" max="7936" width="9.140625" style="42"/>
    <col min="7937" max="7937" width="4.7109375" style="42" bestFit="1" customWidth="1"/>
    <col min="7938" max="7938" width="19.7109375" style="42" customWidth="1"/>
    <col min="7939" max="7939" width="28.7109375" style="42" customWidth="1"/>
    <col min="7940" max="7940" width="33.42578125" style="42" customWidth="1"/>
    <col min="7941" max="7941" width="10.42578125" style="42" bestFit="1" customWidth="1"/>
    <col min="7942" max="8192" width="9.140625" style="42"/>
    <col min="8193" max="8193" width="4.7109375" style="42" bestFit="1" customWidth="1"/>
    <col min="8194" max="8194" width="19.7109375" style="42" customWidth="1"/>
    <col min="8195" max="8195" width="28.7109375" style="42" customWidth="1"/>
    <col min="8196" max="8196" width="33.42578125" style="42" customWidth="1"/>
    <col min="8197" max="8197" width="10.42578125" style="42" bestFit="1" customWidth="1"/>
    <col min="8198" max="8448" width="9.140625" style="42"/>
    <col min="8449" max="8449" width="4.7109375" style="42" bestFit="1" customWidth="1"/>
    <col min="8450" max="8450" width="19.7109375" style="42" customWidth="1"/>
    <col min="8451" max="8451" width="28.7109375" style="42" customWidth="1"/>
    <col min="8452" max="8452" width="33.42578125" style="42" customWidth="1"/>
    <col min="8453" max="8453" width="10.42578125" style="42" bestFit="1" customWidth="1"/>
    <col min="8454" max="8704" width="9.140625" style="42"/>
    <col min="8705" max="8705" width="4.7109375" style="42" bestFit="1" customWidth="1"/>
    <col min="8706" max="8706" width="19.7109375" style="42" customWidth="1"/>
    <col min="8707" max="8707" width="28.7109375" style="42" customWidth="1"/>
    <col min="8708" max="8708" width="33.42578125" style="42" customWidth="1"/>
    <col min="8709" max="8709" width="10.42578125" style="42" bestFit="1" customWidth="1"/>
    <col min="8710" max="8960" width="9.140625" style="42"/>
    <col min="8961" max="8961" width="4.7109375" style="42" bestFit="1" customWidth="1"/>
    <col min="8962" max="8962" width="19.7109375" style="42" customWidth="1"/>
    <col min="8963" max="8963" width="28.7109375" style="42" customWidth="1"/>
    <col min="8964" max="8964" width="33.42578125" style="42" customWidth="1"/>
    <col min="8965" max="8965" width="10.42578125" style="42" bestFit="1" customWidth="1"/>
    <col min="8966" max="9216" width="9.140625" style="42"/>
    <col min="9217" max="9217" width="4.7109375" style="42" bestFit="1" customWidth="1"/>
    <col min="9218" max="9218" width="19.7109375" style="42" customWidth="1"/>
    <col min="9219" max="9219" width="28.7109375" style="42" customWidth="1"/>
    <col min="9220" max="9220" width="33.42578125" style="42" customWidth="1"/>
    <col min="9221" max="9221" width="10.42578125" style="42" bestFit="1" customWidth="1"/>
    <col min="9222" max="9472" width="9.140625" style="42"/>
    <col min="9473" max="9473" width="4.7109375" style="42" bestFit="1" customWidth="1"/>
    <col min="9474" max="9474" width="19.7109375" style="42" customWidth="1"/>
    <col min="9475" max="9475" width="28.7109375" style="42" customWidth="1"/>
    <col min="9476" max="9476" width="33.42578125" style="42" customWidth="1"/>
    <col min="9477" max="9477" width="10.42578125" style="42" bestFit="1" customWidth="1"/>
    <col min="9478" max="9728" width="9.140625" style="42"/>
    <col min="9729" max="9729" width="4.7109375" style="42" bestFit="1" customWidth="1"/>
    <col min="9730" max="9730" width="19.7109375" style="42" customWidth="1"/>
    <col min="9731" max="9731" width="28.7109375" style="42" customWidth="1"/>
    <col min="9732" max="9732" width="33.42578125" style="42" customWidth="1"/>
    <col min="9733" max="9733" width="10.42578125" style="42" bestFit="1" customWidth="1"/>
    <col min="9734" max="9984" width="9.140625" style="42"/>
    <col min="9985" max="9985" width="4.7109375" style="42" bestFit="1" customWidth="1"/>
    <col min="9986" max="9986" width="19.7109375" style="42" customWidth="1"/>
    <col min="9987" max="9987" width="28.7109375" style="42" customWidth="1"/>
    <col min="9988" max="9988" width="33.42578125" style="42" customWidth="1"/>
    <col min="9989" max="9989" width="10.42578125" style="42" bestFit="1" customWidth="1"/>
    <col min="9990" max="10240" width="9.140625" style="42"/>
    <col min="10241" max="10241" width="4.7109375" style="42" bestFit="1" customWidth="1"/>
    <col min="10242" max="10242" width="19.7109375" style="42" customWidth="1"/>
    <col min="10243" max="10243" width="28.7109375" style="42" customWidth="1"/>
    <col min="10244" max="10244" width="33.42578125" style="42" customWidth="1"/>
    <col min="10245" max="10245" width="10.42578125" style="42" bestFit="1" customWidth="1"/>
    <col min="10246" max="10496" width="9.140625" style="42"/>
    <col min="10497" max="10497" width="4.7109375" style="42" bestFit="1" customWidth="1"/>
    <col min="10498" max="10498" width="19.7109375" style="42" customWidth="1"/>
    <col min="10499" max="10499" width="28.7109375" style="42" customWidth="1"/>
    <col min="10500" max="10500" width="33.42578125" style="42" customWidth="1"/>
    <col min="10501" max="10501" width="10.42578125" style="42" bestFit="1" customWidth="1"/>
    <col min="10502" max="10752" width="9.140625" style="42"/>
    <col min="10753" max="10753" width="4.7109375" style="42" bestFit="1" customWidth="1"/>
    <col min="10754" max="10754" width="19.7109375" style="42" customWidth="1"/>
    <col min="10755" max="10755" width="28.7109375" style="42" customWidth="1"/>
    <col min="10756" max="10756" width="33.42578125" style="42" customWidth="1"/>
    <col min="10757" max="10757" width="10.42578125" style="42" bestFit="1" customWidth="1"/>
    <col min="10758" max="11008" width="9.140625" style="42"/>
    <col min="11009" max="11009" width="4.7109375" style="42" bestFit="1" customWidth="1"/>
    <col min="11010" max="11010" width="19.7109375" style="42" customWidth="1"/>
    <col min="11011" max="11011" width="28.7109375" style="42" customWidth="1"/>
    <col min="11012" max="11012" width="33.42578125" style="42" customWidth="1"/>
    <col min="11013" max="11013" width="10.42578125" style="42" bestFit="1" customWidth="1"/>
    <col min="11014" max="11264" width="9.140625" style="42"/>
    <col min="11265" max="11265" width="4.7109375" style="42" bestFit="1" customWidth="1"/>
    <col min="11266" max="11266" width="19.7109375" style="42" customWidth="1"/>
    <col min="11267" max="11267" width="28.7109375" style="42" customWidth="1"/>
    <col min="11268" max="11268" width="33.42578125" style="42" customWidth="1"/>
    <col min="11269" max="11269" width="10.42578125" style="42" bestFit="1" customWidth="1"/>
    <col min="11270" max="11520" width="9.140625" style="42"/>
    <col min="11521" max="11521" width="4.7109375" style="42" bestFit="1" customWidth="1"/>
    <col min="11522" max="11522" width="19.7109375" style="42" customWidth="1"/>
    <col min="11523" max="11523" width="28.7109375" style="42" customWidth="1"/>
    <col min="11524" max="11524" width="33.42578125" style="42" customWidth="1"/>
    <col min="11525" max="11525" width="10.42578125" style="42" bestFit="1" customWidth="1"/>
    <col min="11526" max="11776" width="9.140625" style="42"/>
    <col min="11777" max="11777" width="4.7109375" style="42" bestFit="1" customWidth="1"/>
    <col min="11778" max="11778" width="19.7109375" style="42" customWidth="1"/>
    <col min="11779" max="11779" width="28.7109375" style="42" customWidth="1"/>
    <col min="11780" max="11780" width="33.42578125" style="42" customWidth="1"/>
    <col min="11781" max="11781" width="10.42578125" style="42" bestFit="1" customWidth="1"/>
    <col min="11782" max="12032" width="9.140625" style="42"/>
    <col min="12033" max="12033" width="4.7109375" style="42" bestFit="1" customWidth="1"/>
    <col min="12034" max="12034" width="19.7109375" style="42" customWidth="1"/>
    <col min="12035" max="12035" width="28.7109375" style="42" customWidth="1"/>
    <col min="12036" max="12036" width="33.42578125" style="42" customWidth="1"/>
    <col min="12037" max="12037" width="10.42578125" style="42" bestFit="1" customWidth="1"/>
    <col min="12038" max="12288" width="9.140625" style="42"/>
    <col min="12289" max="12289" width="4.7109375" style="42" bestFit="1" customWidth="1"/>
    <col min="12290" max="12290" width="19.7109375" style="42" customWidth="1"/>
    <col min="12291" max="12291" width="28.7109375" style="42" customWidth="1"/>
    <col min="12292" max="12292" width="33.42578125" style="42" customWidth="1"/>
    <col min="12293" max="12293" width="10.42578125" style="42" bestFit="1" customWidth="1"/>
    <col min="12294" max="12544" width="9.140625" style="42"/>
    <col min="12545" max="12545" width="4.7109375" style="42" bestFit="1" customWidth="1"/>
    <col min="12546" max="12546" width="19.7109375" style="42" customWidth="1"/>
    <col min="12547" max="12547" width="28.7109375" style="42" customWidth="1"/>
    <col min="12548" max="12548" width="33.42578125" style="42" customWidth="1"/>
    <col min="12549" max="12549" width="10.42578125" style="42" bestFit="1" customWidth="1"/>
    <col min="12550" max="12800" width="9.140625" style="42"/>
    <col min="12801" max="12801" width="4.7109375" style="42" bestFit="1" customWidth="1"/>
    <col min="12802" max="12802" width="19.7109375" style="42" customWidth="1"/>
    <col min="12803" max="12803" width="28.7109375" style="42" customWidth="1"/>
    <col min="12804" max="12804" width="33.42578125" style="42" customWidth="1"/>
    <col min="12805" max="12805" width="10.42578125" style="42" bestFit="1" customWidth="1"/>
    <col min="12806" max="13056" width="9.140625" style="42"/>
    <col min="13057" max="13057" width="4.7109375" style="42" bestFit="1" customWidth="1"/>
    <col min="13058" max="13058" width="19.7109375" style="42" customWidth="1"/>
    <col min="13059" max="13059" width="28.7109375" style="42" customWidth="1"/>
    <col min="13060" max="13060" width="33.42578125" style="42" customWidth="1"/>
    <col min="13061" max="13061" width="10.42578125" style="42" bestFit="1" customWidth="1"/>
    <col min="13062" max="13312" width="9.140625" style="42"/>
    <col min="13313" max="13313" width="4.7109375" style="42" bestFit="1" customWidth="1"/>
    <col min="13314" max="13314" width="19.7109375" style="42" customWidth="1"/>
    <col min="13315" max="13315" width="28.7109375" style="42" customWidth="1"/>
    <col min="13316" max="13316" width="33.42578125" style="42" customWidth="1"/>
    <col min="13317" max="13317" width="10.42578125" style="42" bestFit="1" customWidth="1"/>
    <col min="13318" max="13568" width="9.140625" style="42"/>
    <col min="13569" max="13569" width="4.7109375" style="42" bestFit="1" customWidth="1"/>
    <col min="13570" max="13570" width="19.7109375" style="42" customWidth="1"/>
    <col min="13571" max="13571" width="28.7109375" style="42" customWidth="1"/>
    <col min="13572" max="13572" width="33.42578125" style="42" customWidth="1"/>
    <col min="13573" max="13573" width="10.42578125" style="42" bestFit="1" customWidth="1"/>
    <col min="13574" max="13824" width="9.140625" style="42"/>
    <col min="13825" max="13825" width="4.7109375" style="42" bestFit="1" customWidth="1"/>
    <col min="13826" max="13826" width="19.7109375" style="42" customWidth="1"/>
    <col min="13827" max="13827" width="28.7109375" style="42" customWidth="1"/>
    <col min="13828" max="13828" width="33.42578125" style="42" customWidth="1"/>
    <col min="13829" max="13829" width="10.42578125" style="42" bestFit="1" customWidth="1"/>
    <col min="13830" max="14080" width="9.140625" style="42"/>
    <col min="14081" max="14081" width="4.7109375" style="42" bestFit="1" customWidth="1"/>
    <col min="14082" max="14082" width="19.7109375" style="42" customWidth="1"/>
    <col min="14083" max="14083" width="28.7109375" style="42" customWidth="1"/>
    <col min="14084" max="14084" width="33.42578125" style="42" customWidth="1"/>
    <col min="14085" max="14085" width="10.42578125" style="42" bestFit="1" customWidth="1"/>
    <col min="14086" max="14336" width="9.140625" style="42"/>
    <col min="14337" max="14337" width="4.7109375" style="42" bestFit="1" customWidth="1"/>
    <col min="14338" max="14338" width="19.7109375" style="42" customWidth="1"/>
    <col min="14339" max="14339" width="28.7109375" style="42" customWidth="1"/>
    <col min="14340" max="14340" width="33.42578125" style="42" customWidth="1"/>
    <col min="14341" max="14341" width="10.42578125" style="42" bestFit="1" customWidth="1"/>
    <col min="14342" max="14592" width="9.140625" style="42"/>
    <col min="14593" max="14593" width="4.7109375" style="42" bestFit="1" customWidth="1"/>
    <col min="14594" max="14594" width="19.7109375" style="42" customWidth="1"/>
    <col min="14595" max="14595" width="28.7109375" style="42" customWidth="1"/>
    <col min="14596" max="14596" width="33.42578125" style="42" customWidth="1"/>
    <col min="14597" max="14597" width="10.42578125" style="42" bestFit="1" customWidth="1"/>
    <col min="14598" max="14848" width="9.140625" style="42"/>
    <col min="14849" max="14849" width="4.7109375" style="42" bestFit="1" customWidth="1"/>
    <col min="14850" max="14850" width="19.7109375" style="42" customWidth="1"/>
    <col min="14851" max="14851" width="28.7109375" style="42" customWidth="1"/>
    <col min="14852" max="14852" width="33.42578125" style="42" customWidth="1"/>
    <col min="14853" max="14853" width="10.42578125" style="42" bestFit="1" customWidth="1"/>
    <col min="14854" max="15104" width="9.140625" style="42"/>
    <col min="15105" max="15105" width="4.7109375" style="42" bestFit="1" customWidth="1"/>
    <col min="15106" max="15106" width="19.7109375" style="42" customWidth="1"/>
    <col min="15107" max="15107" width="28.7109375" style="42" customWidth="1"/>
    <col min="15108" max="15108" width="33.42578125" style="42" customWidth="1"/>
    <col min="15109" max="15109" width="10.42578125" style="42" bestFit="1" customWidth="1"/>
    <col min="15110" max="15360" width="9.140625" style="42"/>
    <col min="15361" max="15361" width="4.7109375" style="42" bestFit="1" customWidth="1"/>
    <col min="15362" max="15362" width="19.7109375" style="42" customWidth="1"/>
    <col min="15363" max="15363" width="28.7109375" style="42" customWidth="1"/>
    <col min="15364" max="15364" width="33.42578125" style="42" customWidth="1"/>
    <col min="15365" max="15365" width="10.42578125" style="42" bestFit="1" customWidth="1"/>
    <col min="15366" max="15616" width="9.140625" style="42"/>
    <col min="15617" max="15617" width="4.7109375" style="42" bestFit="1" customWidth="1"/>
    <col min="15618" max="15618" width="19.7109375" style="42" customWidth="1"/>
    <col min="15619" max="15619" width="28.7109375" style="42" customWidth="1"/>
    <col min="15620" max="15620" width="33.42578125" style="42" customWidth="1"/>
    <col min="15621" max="15621" width="10.42578125" style="42" bestFit="1" customWidth="1"/>
    <col min="15622" max="15872" width="9.140625" style="42"/>
    <col min="15873" max="15873" width="4.7109375" style="42" bestFit="1" customWidth="1"/>
    <col min="15874" max="15874" width="19.7109375" style="42" customWidth="1"/>
    <col min="15875" max="15875" width="28.7109375" style="42" customWidth="1"/>
    <col min="15876" max="15876" width="33.42578125" style="42" customWidth="1"/>
    <col min="15877" max="15877" width="10.42578125" style="42" bestFit="1" customWidth="1"/>
    <col min="15878" max="16128" width="9.140625" style="42"/>
    <col min="16129" max="16129" width="4.7109375" style="42" bestFit="1" customWidth="1"/>
    <col min="16130" max="16130" width="19.7109375" style="42" customWidth="1"/>
    <col min="16131" max="16131" width="28.7109375" style="42" customWidth="1"/>
    <col min="16132" max="16132" width="33.42578125" style="42" customWidth="1"/>
    <col min="16133" max="16133" width="10.42578125" style="42" bestFit="1" customWidth="1"/>
    <col min="16134" max="16384" width="9.140625" style="42"/>
  </cols>
  <sheetData>
    <row r="1" spans="1:10" ht="20.100000000000001" customHeight="1" x14ac:dyDescent="0.25">
      <c r="A1" s="377" t="s">
        <v>13</v>
      </c>
      <c r="B1" s="377"/>
      <c r="C1" s="37"/>
      <c r="D1" s="37"/>
    </row>
    <row r="2" spans="1:10" s="43" customFormat="1" ht="33" customHeight="1" x14ac:dyDescent="0.25">
      <c r="A2" s="380" t="s">
        <v>84</v>
      </c>
      <c r="B2" s="380"/>
      <c r="C2" s="380"/>
      <c r="D2" s="380"/>
    </row>
    <row r="3" spans="1:10" s="43" customFormat="1" ht="15" customHeight="1" x14ac:dyDescent="0.25">
      <c r="A3" s="44"/>
      <c r="B3" s="44"/>
      <c r="C3" s="44"/>
      <c r="D3" s="44"/>
    </row>
    <row r="4" spans="1:10" ht="15" customHeight="1" x14ac:dyDescent="0.3">
      <c r="A4" s="381" t="s">
        <v>36</v>
      </c>
      <c r="B4" s="381"/>
      <c r="C4" s="381"/>
      <c r="D4" s="381"/>
      <c r="E4" s="45"/>
      <c r="F4" s="45"/>
      <c r="G4" s="45"/>
      <c r="H4" s="45"/>
      <c r="I4" s="45"/>
      <c r="J4" s="45"/>
    </row>
    <row r="6" spans="1:10" s="43" customFormat="1" ht="20.100000000000001" customHeight="1" x14ac:dyDescent="0.25">
      <c r="A6" s="375" t="s">
        <v>1</v>
      </c>
      <c r="B6" s="375"/>
      <c r="C6" s="382" t="str">
        <f>IF('Príloha č. 1'!$C$6="","",'Príloha č. 1'!$C$6)</f>
        <v/>
      </c>
      <c r="D6" s="383"/>
    </row>
    <row r="7" spans="1:10" s="43" customFormat="1" ht="20.100000000000001" customHeight="1" x14ac:dyDescent="0.25">
      <c r="A7" s="375" t="s">
        <v>2</v>
      </c>
      <c r="B7" s="375"/>
      <c r="C7" s="378" t="str">
        <f>IF('Príloha č. 1'!$C$7="","",'Príloha č. 1'!$C$7)</f>
        <v/>
      </c>
      <c r="D7" s="375"/>
    </row>
    <row r="8" spans="1:10" ht="20.100000000000001" customHeight="1" x14ac:dyDescent="0.25">
      <c r="A8" s="377" t="s">
        <v>3</v>
      </c>
      <c r="B8" s="377"/>
      <c r="C8" s="378" t="str">
        <f>IF('Príloha č. 1'!$C$8="","",'Príloha č. 1'!$C$8)</f>
        <v/>
      </c>
      <c r="D8" s="375"/>
    </row>
    <row r="9" spans="1:10" ht="20.100000000000001" customHeight="1" x14ac:dyDescent="0.25">
      <c r="A9" s="377" t="s">
        <v>4</v>
      </c>
      <c r="B9" s="377"/>
      <c r="C9" s="378" t="str">
        <f>IF('Príloha č. 1'!$C$9="","",'Príloha č. 1'!$C$9)</f>
        <v/>
      </c>
      <c r="D9" s="375"/>
    </row>
    <row r="10" spans="1:10" ht="20.100000000000001" customHeight="1" x14ac:dyDescent="0.25">
      <c r="A10" s="37"/>
      <c r="B10" s="37"/>
      <c r="C10" s="46"/>
      <c r="D10" s="37"/>
    </row>
    <row r="11" spans="1:10" s="47" customFormat="1" ht="20.100000000000001" customHeight="1" x14ac:dyDescent="0.25">
      <c r="A11" s="379" t="s">
        <v>37</v>
      </c>
      <c r="B11" s="379"/>
      <c r="C11" s="379"/>
      <c r="D11" s="379"/>
    </row>
    <row r="12" spans="1:10" ht="74.25" customHeight="1" x14ac:dyDescent="0.2">
      <c r="A12" s="38" t="s">
        <v>38</v>
      </c>
      <c r="B12" s="375" t="s">
        <v>39</v>
      </c>
      <c r="C12" s="375"/>
      <c r="D12" s="375"/>
    </row>
    <row r="13" spans="1:10" ht="47.25" customHeight="1" x14ac:dyDescent="0.2">
      <c r="A13" s="38" t="s">
        <v>38</v>
      </c>
      <c r="B13" s="375" t="s">
        <v>40</v>
      </c>
      <c r="C13" s="375"/>
      <c r="D13" s="375"/>
    </row>
    <row r="14" spans="1:10" ht="48.75" customHeight="1" x14ac:dyDescent="0.2">
      <c r="A14" s="38" t="s">
        <v>38</v>
      </c>
      <c r="B14" s="375" t="s">
        <v>41</v>
      </c>
      <c r="C14" s="375"/>
      <c r="D14" s="375"/>
    </row>
    <row r="15" spans="1:10" ht="9" customHeight="1" x14ac:dyDescent="0.25">
      <c r="A15" s="37"/>
      <c r="B15" s="37"/>
      <c r="C15" s="37"/>
      <c r="D15" s="37"/>
    </row>
    <row r="16" spans="1:10" s="47" customFormat="1" ht="20.100000000000001" customHeight="1" x14ac:dyDescent="0.25">
      <c r="A16" s="48" t="s">
        <v>9</v>
      </c>
      <c r="B16" s="41" t="str">
        <f>IF('Príloha č. 1'!B19:C19="","",'Príloha č. 1'!B19:C19)</f>
        <v/>
      </c>
      <c r="C16" s="48"/>
      <c r="D16" s="48"/>
    </row>
    <row r="17" spans="1:5" s="47" customFormat="1" ht="20.100000000000001" customHeight="1" x14ac:dyDescent="0.25">
      <c r="A17" s="48" t="s">
        <v>10</v>
      </c>
      <c r="B17" s="108" t="str">
        <f>IF('Príloha č. 1'!B20:C20="","",'Príloha č. 1'!B20:C20)</f>
        <v/>
      </c>
      <c r="C17" s="48"/>
      <c r="D17" s="48"/>
    </row>
    <row r="18" spans="1:5" ht="13.5" customHeight="1" x14ac:dyDescent="0.25">
      <c r="A18" s="37"/>
      <c r="B18" s="37"/>
      <c r="C18" s="37"/>
      <c r="D18" s="49"/>
    </row>
    <row r="19" spans="1:5" ht="15" customHeight="1" x14ac:dyDescent="0.25">
      <c r="A19" s="37"/>
      <c r="B19" s="37"/>
      <c r="C19" s="50" t="s">
        <v>42</v>
      </c>
      <c r="D19" s="51" t="str">
        <f>IF('Príloha č. 1'!$D$23="","",'Príloha č. 1'!$D$23)</f>
        <v/>
      </c>
    </row>
    <row r="20" spans="1:5" ht="15" x14ac:dyDescent="0.25">
      <c r="A20" s="37"/>
      <c r="B20" s="37"/>
      <c r="C20" s="39"/>
      <c r="D20" s="52" t="s">
        <v>43</v>
      </c>
    </row>
    <row r="21" spans="1:5" s="53" customFormat="1" ht="15" x14ac:dyDescent="0.25">
      <c r="A21" s="376" t="s">
        <v>12</v>
      </c>
      <c r="B21" s="376"/>
      <c r="C21" s="39"/>
      <c r="D21" s="39"/>
    </row>
    <row r="22" spans="1:5" s="53" customFormat="1" ht="12" customHeight="1" x14ac:dyDescent="0.25">
      <c r="A22" s="54"/>
      <c r="B22" s="377" t="s">
        <v>14</v>
      </c>
      <c r="C22" s="377"/>
      <c r="D22" s="52"/>
      <c r="E22" s="55"/>
    </row>
    <row r="23" spans="1:5" ht="15" x14ac:dyDescent="0.25">
      <c r="A23" s="37"/>
      <c r="B23" s="37"/>
      <c r="C23" s="37"/>
      <c r="D23" s="37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6&amp;"Times New Roman,Normálne"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55" t="s">
        <v>13</v>
      </c>
      <c r="B1" s="355"/>
    </row>
    <row r="2" spans="1:12" ht="33.75" customHeight="1" x14ac:dyDescent="0.25">
      <c r="A2" s="356" t="s">
        <v>84</v>
      </c>
      <c r="B2" s="356"/>
      <c r="C2" s="356"/>
      <c r="D2" s="356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57"/>
      <c r="B3" s="357"/>
      <c r="C3" s="357"/>
      <c r="D3" s="357"/>
      <c r="E3" s="357"/>
      <c r="F3" s="32"/>
      <c r="G3" s="32"/>
      <c r="H3" s="32"/>
    </row>
    <row r="4" spans="1:12" s="14" customFormat="1" ht="55.5" customHeight="1" x14ac:dyDescent="0.25">
      <c r="A4" s="371" t="s">
        <v>31</v>
      </c>
      <c r="B4" s="371"/>
      <c r="C4" s="371"/>
      <c r="D4" s="371"/>
      <c r="E4" s="25"/>
      <c r="F4" s="25"/>
      <c r="G4" s="25"/>
      <c r="H4" s="25"/>
      <c r="I4" s="25"/>
      <c r="J4" s="25"/>
      <c r="K4" s="25"/>
      <c r="L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  <c r="J5" s="25"/>
      <c r="K5" s="25"/>
      <c r="L5" s="25"/>
    </row>
    <row r="6" spans="1:12" s="14" customFormat="1" ht="20.100000000000001" customHeight="1" x14ac:dyDescent="0.25">
      <c r="A6" s="372" t="s">
        <v>1</v>
      </c>
      <c r="B6" s="372"/>
      <c r="C6" s="385" t="str">
        <f>IF('Príloha č. 1'!$C$6="","",'Príloha č. 1'!$C$6)</f>
        <v/>
      </c>
      <c r="D6" s="385"/>
      <c r="J6" s="26"/>
    </row>
    <row r="7" spans="1:12" s="14" customFormat="1" ht="20.100000000000001" customHeight="1" x14ac:dyDescent="0.25">
      <c r="A7" s="373" t="s">
        <v>2</v>
      </c>
      <c r="B7" s="373"/>
      <c r="C7" s="384" t="str">
        <f>IF('Príloha č. 1'!$C$7="","",'Príloha č. 1'!$C$7)</f>
        <v/>
      </c>
      <c r="D7" s="384"/>
    </row>
    <row r="8" spans="1:12" s="14" customFormat="1" ht="20.100000000000001" customHeight="1" x14ac:dyDescent="0.25">
      <c r="A8" s="373" t="s">
        <v>3</v>
      </c>
      <c r="B8" s="373"/>
      <c r="C8" s="384" t="str">
        <f>IF('Príloha č. 1'!$C$8="","",'Príloha č. 1'!$C$8)</f>
        <v/>
      </c>
      <c r="D8" s="384"/>
    </row>
    <row r="9" spans="1:12" s="14" customFormat="1" ht="20.100000000000001" customHeight="1" x14ac:dyDescent="0.25">
      <c r="A9" s="373" t="s">
        <v>4</v>
      </c>
      <c r="B9" s="373"/>
      <c r="C9" s="384" t="str">
        <f>IF('Príloha č. 1'!$C$9="","",'Príloha č. 1'!$C$9)</f>
        <v/>
      </c>
      <c r="D9" s="384"/>
    </row>
    <row r="10" spans="1:12" x14ac:dyDescent="0.25">
      <c r="C10" s="34"/>
    </row>
    <row r="11" spans="1:12" ht="48" customHeight="1" x14ac:dyDescent="0.25">
      <c r="A11" s="374" t="s">
        <v>70</v>
      </c>
      <c r="B11" s="374"/>
      <c r="C11" s="374"/>
      <c r="D11" s="374"/>
    </row>
    <row r="12" spans="1:12" x14ac:dyDescent="0.25">
      <c r="C12" s="34"/>
    </row>
    <row r="14" spans="1:12" ht="20.100000000000001" customHeight="1" x14ac:dyDescent="0.25">
      <c r="A14" s="13" t="s">
        <v>9</v>
      </c>
      <c r="B14" s="367" t="str">
        <f>IF('Príloha č. 1'!B19:C19="","",'Príloha č. 1'!B19:C19)</f>
        <v/>
      </c>
      <c r="C14" s="367"/>
    </row>
    <row r="15" spans="1:12" ht="20.100000000000001" customHeight="1" x14ac:dyDescent="0.25">
      <c r="A15" s="13" t="s">
        <v>10</v>
      </c>
      <c r="B15" s="368" t="str">
        <f>IF('Príloha č. 1'!B20:C20="","",'Príloha č. 1'!B20:C20)</f>
        <v/>
      </c>
      <c r="C15" s="368"/>
    </row>
    <row r="18" spans="1:12" ht="24.95" customHeight="1" x14ac:dyDescent="0.25">
      <c r="C18" s="35" t="s">
        <v>29</v>
      </c>
      <c r="D18" s="2"/>
      <c r="K18" s="27"/>
      <c r="L18" s="27"/>
    </row>
    <row r="19" spans="1:12" ht="24.95" customHeight="1" x14ac:dyDescent="0.25">
      <c r="C19" s="35" t="s">
        <v>30</v>
      </c>
      <c r="D19" s="36" t="str">
        <f>IF('Príloha č. 1'!$D$23="","",'Príloha č. 1'!$D$23)</f>
        <v/>
      </c>
    </row>
    <row r="20" spans="1:12" x14ac:dyDescent="0.25">
      <c r="C20" s="35"/>
      <c r="D20" s="15"/>
    </row>
    <row r="21" spans="1:12" s="15" customFormat="1" x14ac:dyDescent="0.25">
      <c r="A21" s="370" t="s">
        <v>12</v>
      </c>
      <c r="B21" s="370"/>
      <c r="E21" s="13"/>
    </row>
    <row r="22" spans="1:12" s="18" customFormat="1" ht="15" customHeight="1" x14ac:dyDescent="0.25">
      <c r="A22" s="16"/>
      <c r="B22" s="365" t="s">
        <v>14</v>
      </c>
      <c r="C22" s="365"/>
      <c r="D22" s="17"/>
      <c r="E22" s="13"/>
    </row>
    <row r="23" spans="1:12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
&amp;"Times New Roman,Normálne"Vyhlásenie uchádzača o neuloženom zákaze účasti vo verejnom obstarávaní&amp;"Times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355" t="s">
        <v>13</v>
      </c>
      <c r="B1" s="355"/>
    </row>
    <row r="2" spans="1:12" ht="33.75" customHeight="1" x14ac:dyDescent="0.25">
      <c r="A2" s="356" t="s">
        <v>84</v>
      </c>
      <c r="B2" s="356"/>
      <c r="C2" s="356"/>
      <c r="D2" s="356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57"/>
      <c r="B3" s="357"/>
      <c r="C3" s="357"/>
      <c r="D3" s="357"/>
      <c r="E3" s="357"/>
      <c r="F3" s="32"/>
      <c r="G3" s="32"/>
      <c r="H3" s="32"/>
    </row>
    <row r="4" spans="1:12" s="14" customFormat="1" ht="40.5" customHeight="1" x14ac:dyDescent="0.25">
      <c r="A4" s="371" t="s">
        <v>32</v>
      </c>
      <c r="B4" s="371"/>
      <c r="C4" s="371"/>
      <c r="D4" s="371"/>
      <c r="E4" s="25"/>
      <c r="F4" s="25"/>
      <c r="G4" s="25"/>
      <c r="H4" s="25"/>
      <c r="I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</row>
    <row r="6" spans="1:12" s="14" customFormat="1" ht="20.100000000000001" customHeight="1" x14ac:dyDescent="0.25">
      <c r="A6" s="372" t="s">
        <v>1</v>
      </c>
      <c r="B6" s="372"/>
      <c r="C6" s="385" t="str">
        <f>IF('Príloha č. 1'!$C$6="","",'Príloha č. 1'!$C$6)</f>
        <v/>
      </c>
      <c r="D6" s="385"/>
    </row>
    <row r="7" spans="1:12" s="14" customFormat="1" ht="20.100000000000001" customHeight="1" x14ac:dyDescent="0.25">
      <c r="A7" s="373" t="s">
        <v>2</v>
      </c>
      <c r="B7" s="373"/>
      <c r="C7" s="384" t="str">
        <f>IF('Príloha č. 1'!$C$7="","",'Príloha č. 1'!$C$7)</f>
        <v/>
      </c>
      <c r="D7" s="384"/>
    </row>
    <row r="8" spans="1:12" s="14" customFormat="1" ht="20.100000000000001" customHeight="1" x14ac:dyDescent="0.25">
      <c r="A8" s="373" t="s">
        <v>3</v>
      </c>
      <c r="B8" s="373"/>
      <c r="C8" s="384" t="str">
        <f>IF('Príloha č. 1'!$C$8="","",'Príloha č. 1'!$C$8)</f>
        <v/>
      </c>
      <c r="D8" s="384"/>
    </row>
    <row r="9" spans="1:12" s="14" customFormat="1" ht="20.100000000000001" customHeight="1" x14ac:dyDescent="0.25">
      <c r="A9" s="373" t="s">
        <v>4</v>
      </c>
      <c r="B9" s="373"/>
      <c r="C9" s="384" t="str">
        <f>IF('Príloha č. 1'!$C$9="","",'Príloha č. 1'!$C$9)</f>
        <v/>
      </c>
      <c r="D9" s="384"/>
    </row>
    <row r="10" spans="1:12" x14ac:dyDescent="0.25">
      <c r="C10" s="34"/>
    </row>
    <row r="11" spans="1:12" ht="48" customHeight="1" x14ac:dyDescent="0.25">
      <c r="A11" s="374" t="s">
        <v>33</v>
      </c>
      <c r="B11" s="374"/>
      <c r="C11" s="374"/>
      <c r="D11" s="374"/>
    </row>
    <row r="12" spans="1:12" x14ac:dyDescent="0.25">
      <c r="C12" s="34"/>
    </row>
    <row r="14" spans="1:12" ht="20.100000000000001" customHeight="1" x14ac:dyDescent="0.25">
      <c r="A14" s="13" t="s">
        <v>9</v>
      </c>
      <c r="B14" s="367" t="str">
        <f>IF('Príloha č. 1'!B19:C19="","",'Príloha č. 1'!B19:C19)</f>
        <v/>
      </c>
      <c r="C14" s="367"/>
    </row>
    <row r="15" spans="1:12" ht="20.100000000000001" customHeight="1" x14ac:dyDescent="0.25">
      <c r="A15" s="13" t="s">
        <v>10</v>
      </c>
      <c r="B15" s="368" t="str">
        <f>IF('Príloha č. 1'!B20:C20="","",'Príloha č. 1'!B20:C20)</f>
        <v/>
      </c>
      <c r="C15" s="368"/>
    </row>
    <row r="18" spans="1:9" ht="20.100000000000001" customHeight="1" x14ac:dyDescent="0.25">
      <c r="C18" s="35" t="s">
        <v>29</v>
      </c>
      <c r="D18" s="2"/>
      <c r="I18" s="27"/>
    </row>
    <row r="19" spans="1:9" ht="20.100000000000001" customHeight="1" x14ac:dyDescent="0.25">
      <c r="C19" s="35" t="s">
        <v>30</v>
      </c>
      <c r="D19" s="36" t="str">
        <f>IF('Príloha č. 1'!$D$23="","",'Príloha č. 1'!$D$23)</f>
        <v/>
      </c>
    </row>
    <row r="20" spans="1:9" x14ac:dyDescent="0.25">
      <c r="C20" s="35"/>
      <c r="D20" s="15"/>
    </row>
    <row r="21" spans="1:9" s="15" customFormat="1" x14ac:dyDescent="0.25">
      <c r="A21" s="370" t="s">
        <v>12</v>
      </c>
      <c r="B21" s="370"/>
      <c r="E21" s="13"/>
    </row>
    <row r="22" spans="1:9" s="18" customFormat="1" ht="15" customHeight="1" x14ac:dyDescent="0.25">
      <c r="A22" s="16"/>
      <c r="B22" s="365" t="s">
        <v>14</v>
      </c>
      <c r="C22" s="365"/>
      <c r="D22" s="17"/>
      <c r="E22" s="13"/>
    </row>
    <row r="23" spans="1:9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8&amp;"Times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Príloha č. 8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7'!Oblasť_tlače</vt:lpstr>
      <vt:lpstr>'Príloha č. 8  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2022-06-21T11:00:10Z</cp:lastPrinted>
  <dcterms:created xsi:type="dcterms:W3CDTF">2014-08-04T05:30:35Z</dcterms:created>
  <dcterms:modified xsi:type="dcterms:W3CDTF">2022-06-21T11:03:35Z</dcterms:modified>
</cp:coreProperties>
</file>