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13_ncr:1_{9DEC3E48-7699-4133-8A0E-10774A82907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uhrnny list" sheetId="1" r:id="rId1"/>
    <sheet name="Zoznam" sheetId="2" r:id="rId2"/>
  </sheets>
  <definedNames>
    <definedName name="_xlnm.Print_Area" localSheetId="0">'Suhrnny list'!$A$1:$M$41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I13" i="1"/>
  <c r="J13" i="1"/>
  <c r="L13" i="1" s="1"/>
  <c r="K13" i="1"/>
  <c r="K29" i="1" s="1"/>
  <c r="H15" i="1"/>
  <c r="J15" i="1" s="1"/>
  <c r="L15" i="1" s="1"/>
  <c r="I15" i="1"/>
  <c r="I14" i="1" s="1"/>
  <c r="K15" i="1"/>
  <c r="K14" i="1" s="1"/>
  <c r="H16" i="1"/>
  <c r="J16" i="1" s="1"/>
  <c r="L16" i="1" s="1"/>
  <c r="I16" i="1"/>
  <c r="K16" i="1"/>
  <c r="I18" i="1"/>
  <c r="I17" i="1" s="1"/>
  <c r="J17" i="1" s="1"/>
  <c r="L17" i="1" s="1"/>
  <c r="J18" i="1"/>
  <c r="K18" i="1"/>
  <c r="K17" i="1" s="1"/>
  <c r="L18" i="1"/>
  <c r="H19" i="1"/>
  <c r="I19" i="1"/>
  <c r="J19" i="1"/>
  <c r="L19" i="1" s="1"/>
  <c r="K19" i="1"/>
  <c r="H20" i="1"/>
  <c r="I20" i="1"/>
  <c r="J20" i="1"/>
  <c r="L20" i="1" s="1"/>
  <c r="K20" i="1"/>
  <c r="H21" i="1"/>
  <c r="J21" i="1" s="1"/>
  <c r="L21" i="1" s="1"/>
  <c r="I21" i="1"/>
  <c r="K21" i="1"/>
  <c r="H22" i="1"/>
  <c r="J22" i="1" s="1"/>
  <c r="L22" i="1" s="1"/>
  <c r="I22" i="1"/>
  <c r="K22" i="1"/>
  <c r="H23" i="1"/>
  <c r="I23" i="1"/>
  <c r="J23" i="1"/>
  <c r="L23" i="1" s="1"/>
  <c r="K23" i="1"/>
  <c r="H24" i="1"/>
  <c r="I24" i="1"/>
  <c r="J24" i="1"/>
  <c r="L24" i="1" s="1"/>
  <c r="K24" i="1"/>
  <c r="H25" i="1"/>
  <c r="J25" i="1" s="1"/>
  <c r="L25" i="1" s="1"/>
  <c r="I25" i="1"/>
  <c r="K25" i="1"/>
  <c r="H26" i="1"/>
  <c r="J26" i="1" s="1"/>
  <c r="L26" i="1" s="1"/>
  <c r="I26" i="1"/>
  <c r="K26" i="1"/>
  <c r="H27" i="1"/>
  <c r="I27" i="1"/>
  <c r="J27" i="1"/>
  <c r="L27" i="1" s="1"/>
  <c r="K27" i="1"/>
  <c r="H28" i="1"/>
  <c r="I28" i="1"/>
  <c r="J28" i="1"/>
  <c r="L28" i="1" s="1"/>
  <c r="K28" i="1"/>
  <c r="L3" i="2"/>
  <c r="O3" i="2" s="1"/>
  <c r="M3" i="2"/>
  <c r="M14" i="2" s="1"/>
  <c r="O4" i="2"/>
  <c r="S4" i="2" s="1"/>
  <c r="V4" i="2" s="1"/>
  <c r="O5" i="2"/>
  <c r="S5" i="2"/>
  <c r="V5" i="2" s="1"/>
  <c r="O6" i="2"/>
  <c r="S6" i="2"/>
  <c r="V6" i="2"/>
  <c r="O7" i="2"/>
  <c r="S7" i="2" s="1"/>
  <c r="V7" i="2" s="1"/>
  <c r="O8" i="2"/>
  <c r="S8" i="2" s="1"/>
  <c r="V8" i="2" s="1"/>
  <c r="O9" i="2"/>
  <c r="S9" i="2"/>
  <c r="V9" i="2" s="1"/>
  <c r="O10" i="2"/>
  <c r="S10" i="2"/>
  <c r="V10" i="2"/>
  <c r="O11" i="2"/>
  <c r="S11" i="2"/>
  <c r="V11" i="2"/>
  <c r="O12" i="2"/>
  <c r="S12" i="2" s="1"/>
  <c r="V12" i="2" s="1"/>
  <c r="S13" i="2"/>
  <c r="V13" i="2"/>
  <c r="I14" i="2"/>
  <c r="J14" i="2"/>
  <c r="K14" i="2"/>
  <c r="L14" i="2"/>
  <c r="N14" i="2"/>
  <c r="P14" i="2"/>
  <c r="Q14" i="2"/>
  <c r="R14" i="2"/>
  <c r="T14" i="2"/>
  <c r="U14" i="2"/>
  <c r="O14" i="2" l="1"/>
  <c r="S3" i="2"/>
  <c r="I29" i="1"/>
  <c r="H14" i="1"/>
  <c r="V3" i="2" l="1"/>
  <c r="V14" i="2" s="1"/>
  <c r="S14" i="2"/>
  <c r="J14" i="1"/>
  <c r="L14" i="1" s="1"/>
  <c r="H29" i="1"/>
  <c r="J29" i="1" s="1"/>
  <c r="L29" i="1" s="1"/>
  <c r="J31" i="1" l="1"/>
  <c r="L31" i="1" s="1"/>
  <c r="L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00000000-0006-0000-0100-000001000000}">
      <text>
        <r>
          <rPr>
            <sz val="9"/>
            <color indexed="81"/>
            <rFont val="Segoe UI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<sst xmlns="http://schemas.openxmlformats.org/spreadsheetml/2006/main" count="194" uniqueCount="116">
  <si>
    <t>Súhrnný list stavby</t>
  </si>
  <si>
    <t>Názov stavby:</t>
  </si>
  <si>
    <t>JKSO :</t>
  </si>
  <si>
    <t>Miesto stavby:</t>
  </si>
  <si>
    <t>Košice DH</t>
  </si>
  <si>
    <t>Odberateľ:</t>
  </si>
  <si>
    <t>Správa mestkej zelene Košice</t>
  </si>
  <si>
    <t>IČO:</t>
  </si>
  <si>
    <t>Adresa:</t>
  </si>
  <si>
    <t>Rastislavova 79</t>
  </si>
  <si>
    <t>DRČ:</t>
  </si>
  <si>
    <t>040 01 Košice</t>
  </si>
  <si>
    <t>Rekapitulácia nákladov stavby v EUR</t>
  </si>
  <si>
    <t>Por.</t>
  </si>
  <si>
    <t>Hl.</t>
  </si>
  <si>
    <t>Náklady na</t>
  </si>
  <si>
    <t xml:space="preserve">                  Náklady investičnej výstavby</t>
  </si>
  <si>
    <t>Náklady z</t>
  </si>
  <si>
    <t>Celkové</t>
  </si>
  <si>
    <t>č.</t>
  </si>
  <si>
    <t>stavebná časť</t>
  </si>
  <si>
    <t>technolog. časť</t>
  </si>
  <si>
    <t>celkom</t>
  </si>
  <si>
    <t>inv. prostried.</t>
  </si>
  <si>
    <t>náklady</t>
  </si>
  <si>
    <t>A</t>
  </si>
  <si>
    <t>Projektové a prieskumné práce</t>
  </si>
  <si>
    <t>B</t>
  </si>
  <si>
    <t>Prevádzkové súbory</t>
  </si>
  <si>
    <t>z toho:</t>
  </si>
  <si>
    <t>dodávky</t>
  </si>
  <si>
    <t>montáž a dopl. náklady</t>
  </si>
  <si>
    <t>C</t>
  </si>
  <si>
    <t>Stavebné objekty</t>
  </si>
  <si>
    <t>základné náklady</t>
  </si>
  <si>
    <t>HZS a dopl. náklady</t>
  </si>
  <si>
    <t>D</t>
  </si>
  <si>
    <t>Stroje, zariadenie, inventár</t>
  </si>
  <si>
    <t>E</t>
  </si>
  <si>
    <t>Umelecké diela</t>
  </si>
  <si>
    <t>F</t>
  </si>
  <si>
    <t>Vedľajšie náklady</t>
  </si>
  <si>
    <t>G</t>
  </si>
  <si>
    <t>Ostatné náklady</t>
  </si>
  <si>
    <t>H</t>
  </si>
  <si>
    <t>Rezerva</t>
  </si>
  <si>
    <t>I</t>
  </si>
  <si>
    <t>Ostatné investície</t>
  </si>
  <si>
    <t>J</t>
  </si>
  <si>
    <t>Nehmotný investičný majetok</t>
  </si>
  <si>
    <t>K</t>
  </si>
  <si>
    <t>Prevádzkové náklady</t>
  </si>
  <si>
    <t>L</t>
  </si>
  <si>
    <t>Kompletačná činnosť</t>
  </si>
  <si>
    <t>Celkové náklady</t>
  </si>
  <si>
    <t>DPH</t>
  </si>
  <si>
    <t>z čiastky</t>
  </si>
  <si>
    <t>Cena celkom s DPH</t>
  </si>
  <si>
    <t>Spracoval:</t>
  </si>
  <si>
    <t>Projektant:</t>
  </si>
  <si>
    <t>Ing.František Priščák</t>
  </si>
  <si>
    <t>Správa mestskej zelene Košice</t>
  </si>
  <si>
    <t>Dňa:</t>
  </si>
  <si>
    <t/>
  </si>
  <si>
    <t>Pečiatka a podpis</t>
  </si>
  <si>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</si>
  <si>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</si>
  <si>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</si>
  <si>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</si>
  <si>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</si>
  <si>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</si>
  <si>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</si>
  <si>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</si>
  <si>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</si>
  <si>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</si>
  <si>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</si>
  <si>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</si>
  <si>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</si>
  <si>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</si>
  <si>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</si>
  <si>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</si>
  <si>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Prípočet - odpočet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</si>
  <si>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</si>
  <si>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</si>
  <si>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</si>
  <si>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</si>
  <si>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</si>
  <si>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</si>
  <si>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</si>
  <si>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</si>
  <si>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</si>
  <si>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</si>
  <si>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</si>
  <si>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</si>
  <si>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</si>
  <si>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</si>
  <si>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</si>
  <si>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</si>
  <si>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spolu</t>
  </si>
  <si>
    <t>staveb.časť</t>
  </si>
  <si>
    <t>technol. časť</t>
  </si>
  <si>
    <t>náklady z IP</t>
  </si>
  <si>
    <t>základ</t>
  </si>
  <si>
    <t>S</t>
  </si>
  <si>
    <t>Spolu:</t>
  </si>
  <si>
    <t>Stavba: XVI. etapa rekonštr. objektov stabilizujúcich sídl. DH Košice</t>
  </si>
  <si>
    <t>Objekt: SO 01 Inklinometrický vrt  I.V.-IV-3</t>
  </si>
  <si>
    <t>Objekt: SO 02 Inklinometrický vrt  I.V.-V-5</t>
  </si>
  <si>
    <t>Objekt: SO 03 Inklinometrický vrt  I.V.-V-6</t>
  </si>
  <si>
    <t>Objekt: SO 06 Horizontálny vrt HV 239, dl. 75m</t>
  </si>
  <si>
    <t>Objekt: SO 10 Odvodnenie horizontálnych vrtov - vsakovací objekt</t>
  </si>
  <si>
    <t>Objekt: SO 04 Hydrogeologický monitorovací vrt HG-IV-1</t>
  </si>
  <si>
    <t>Objekt: SO 05 Horizontálny vrt HV 245, dl. 75m</t>
  </si>
  <si>
    <t>Objekt: SO 08 Horizontálny vrt HV 246, dl. 95 m</t>
  </si>
  <si>
    <t>Objekt: SO 07 Horizontálny vrt HV 241, dl. 85 m</t>
  </si>
  <si>
    <t>Objekt: SO 09 Horizontálny vrt HV 246A, dl. 95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</si>
</sst>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"/>
  </numFmts>
  <fonts count="3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2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Segoe UI"/>
      <charset val="1"/>
    </font>
    <font>
      <sz val="10"/>
      <name val="Arial CE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2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8" fillId="0" borderId="1" applyNumberFormat="0" applyFill="0" applyAlignment="0" applyProtection="0"/>
    <xf numFmtId="0" fontId="9" fillId="11" borderId="0" applyNumberFormat="0" applyBorder="0" applyAlignment="0" applyProtection="0"/>
    <xf numFmtId="0" fontId="10" fillId="12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29" fillId="0" borderId="0"/>
    <xf numFmtId="0" fontId="1" fillId="4" borderId="6" applyNumberFormat="0" applyFont="0" applyAlignment="0" applyProtection="0"/>
    <xf numFmtId="0" fontId="16" fillId="0" borderId="7" applyNumberFormat="0" applyFill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19" fillId="7" borderId="8" applyNumberFormat="0" applyAlignment="0" applyProtection="0"/>
    <xf numFmtId="0" fontId="20" fillId="13" borderId="8" applyNumberFormat="0" applyAlignment="0" applyProtection="0"/>
    <xf numFmtId="0" fontId="21" fillId="13" borderId="9" applyNumberFormat="0" applyAlignment="0" applyProtection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</cellStyleXfs>
  <cellXfs count="173">
    <xf numFmtId="0" fontId="0" fillId="0" borderId="0" xfId="0"/>
    <xf numFmtId="0" fontId="2" fillId="0" borderId="10" xfId="0" applyFont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64" fontId="3" fillId="0" borderId="17" xfId="0" applyNumberFormat="1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2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164" fontId="3" fillId="0" borderId="25" xfId="0" applyNumberFormat="1" applyFont="1" applyFill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3" fontId="3" fillId="0" borderId="18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Fill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3" fontId="3" fillId="0" borderId="19" xfId="0" applyNumberFormat="1" applyFont="1" applyFill="1" applyBorder="1" applyAlignment="1">
      <alignment vertical="center"/>
    </xf>
    <xf numFmtId="4" fontId="4" fillId="0" borderId="46" xfId="0" applyNumberFormat="1" applyFont="1" applyFill="1" applyBorder="1" applyAlignment="1">
      <alignment vertical="center"/>
    </xf>
    <xf numFmtId="4" fontId="4" fillId="0" borderId="47" xfId="0" applyNumberFormat="1" applyFont="1" applyBorder="1" applyAlignment="1">
      <alignment vertical="center"/>
    </xf>
    <xf numFmtId="0" fontId="4" fillId="0" borderId="48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4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43" xfId="0" applyFont="1" applyFill="1" applyBorder="1" applyAlignment="1">
      <alignment vertical="center"/>
    </xf>
    <xf numFmtId="0" fontId="3" fillId="0" borderId="44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3" fillId="0" borderId="50" xfId="0" applyFont="1" applyFill="1" applyBorder="1" applyAlignment="1">
      <alignment vertical="center"/>
    </xf>
    <xf numFmtId="164" fontId="3" fillId="0" borderId="15" xfId="0" applyNumberFormat="1" applyFont="1" applyFill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164" fontId="3" fillId="0" borderId="0" xfId="0" applyNumberFormat="1" applyFont="1" applyFill="1" applyBorder="1" applyAlignment="1">
      <alignment vertical="center"/>
    </xf>
    <xf numFmtId="0" fontId="3" fillId="0" borderId="51" xfId="0" applyFont="1" applyFill="1" applyBorder="1" applyAlignment="1">
      <alignment vertical="center"/>
    </xf>
    <xf numFmtId="164" fontId="3" fillId="0" borderId="52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52" xfId="0" applyFont="1" applyFill="1" applyBorder="1" applyAlignment="1">
      <alignment vertical="center"/>
    </xf>
    <xf numFmtId="164" fontId="3" fillId="0" borderId="53" xfId="0" applyNumberFormat="1" applyFont="1" applyFill="1" applyBorder="1" applyAlignment="1">
      <alignment horizontal="left" vertical="center"/>
    </xf>
    <xf numFmtId="0" fontId="3" fillId="0" borderId="37" xfId="0" applyFont="1" applyBorder="1" applyAlignment="1">
      <alignment horizontal="center" vertical="center"/>
    </xf>
    <xf numFmtId="0" fontId="4" fillId="0" borderId="54" xfId="0" applyFont="1" applyFill="1" applyBorder="1" applyAlignment="1">
      <alignment horizontal="left" vertical="center"/>
    </xf>
    <xf numFmtId="164" fontId="3" fillId="0" borderId="43" xfId="0" applyNumberFormat="1" applyFont="1" applyFill="1" applyBorder="1" applyAlignment="1">
      <alignment horizontal="left" vertical="center"/>
    </xf>
    <xf numFmtId="164" fontId="3" fillId="0" borderId="43" xfId="0" applyNumberFormat="1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Fill="1" applyBorder="1" applyAlignment="1">
      <alignment horizontal="left" vertical="center"/>
    </xf>
    <xf numFmtId="0" fontId="3" fillId="0" borderId="51" xfId="0" applyFont="1" applyBorder="1" applyAlignment="1">
      <alignment vertical="center"/>
    </xf>
    <xf numFmtId="0" fontId="3" fillId="0" borderId="53" xfId="0" applyFont="1" applyBorder="1" applyAlignment="1">
      <alignment horizontal="center" vertical="center"/>
    </xf>
    <xf numFmtId="164" fontId="3" fillId="0" borderId="36" xfId="0" applyNumberFormat="1" applyFont="1" applyFill="1" applyBorder="1" applyAlignment="1">
      <alignment vertical="center"/>
    </xf>
    <xf numFmtId="164" fontId="3" fillId="0" borderId="37" xfId="0" applyNumberFormat="1" applyFont="1" applyFill="1" applyBorder="1" applyAlignment="1">
      <alignment vertical="center"/>
    </xf>
    <xf numFmtId="0" fontId="3" fillId="0" borderId="38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55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55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52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3" fontId="3" fillId="0" borderId="23" xfId="0" applyNumberFormat="1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164" fontId="3" fillId="0" borderId="52" xfId="0" applyNumberFormat="1" applyFont="1" applyFill="1" applyBorder="1" applyAlignment="1">
      <alignment horizontal="left" vertical="center"/>
    </xf>
    <xf numFmtId="4" fontId="3" fillId="0" borderId="18" xfId="0" applyNumberFormat="1" applyFont="1" applyFill="1" applyBorder="1" applyAlignment="1">
      <alignment vertical="center"/>
    </xf>
    <xf numFmtId="4" fontId="4" fillId="0" borderId="64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horizontal="right" vertical="center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top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5" xfId="0" applyFont="1" applyFill="1" applyBorder="1" applyAlignment="1">
      <alignment vertical="center"/>
    </xf>
    <xf numFmtId="0" fontId="3" fillId="0" borderId="65" xfId="0" applyFont="1" applyBorder="1" applyAlignment="1">
      <alignment horizontal="center" vertical="top" wrapText="1"/>
    </xf>
    <xf numFmtId="0" fontId="3" fillId="0" borderId="65" xfId="0" applyFont="1" applyBorder="1" applyAlignment="1">
      <alignment horizontal="centerContinuous" vertical="top" wrapText="1"/>
    </xf>
    <xf numFmtId="0" fontId="3" fillId="18" borderId="65" xfId="0" applyFont="1" applyFill="1" applyBorder="1" applyAlignment="1">
      <alignment horizontal="centerContinuous" vertical="top" wrapText="1"/>
    </xf>
    <xf numFmtId="0" fontId="3" fillId="18" borderId="66" xfId="0" applyFont="1" applyFill="1" applyBorder="1" applyAlignment="1">
      <alignment horizontal="centerContinuous" vertical="top" wrapText="1"/>
    </xf>
    <xf numFmtId="3" fontId="3" fillId="0" borderId="67" xfId="0" applyNumberFormat="1" applyFont="1" applyBorder="1" applyAlignment="1">
      <alignment horizontal="center"/>
    </xf>
    <xf numFmtId="165" fontId="3" fillId="0" borderId="67" xfId="0" applyNumberFormat="1" applyFont="1" applyBorder="1" applyAlignment="1">
      <alignment horizontal="center"/>
    </xf>
    <xf numFmtId="3" fontId="3" fillId="18" borderId="67" xfId="0" applyNumberFormat="1" applyFont="1" applyFill="1" applyBorder="1" applyAlignment="1">
      <alignment horizontal="center"/>
    </xf>
    <xf numFmtId="3" fontId="3" fillId="18" borderId="68" xfId="0" applyNumberFormat="1" applyFont="1" applyFill="1" applyBorder="1" applyAlignment="1">
      <alignment horizontal="center"/>
    </xf>
    <xf numFmtId="0" fontId="3" fillId="0" borderId="69" xfId="0" applyFont="1" applyBorder="1" applyAlignment="1">
      <alignment horizontal="center" vertical="top"/>
    </xf>
    <xf numFmtId="0" fontId="3" fillId="0" borderId="70" xfId="0" applyFont="1" applyBorder="1" applyAlignment="1">
      <alignment horizontal="center" vertical="top" wrapText="1"/>
    </xf>
    <xf numFmtId="0" fontId="3" fillId="18" borderId="70" xfId="0" applyFont="1" applyFill="1" applyBorder="1" applyAlignment="1">
      <alignment horizontal="center" vertical="top" wrapText="1"/>
    </xf>
    <xf numFmtId="0" fontId="4" fillId="0" borderId="7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top"/>
    </xf>
    <xf numFmtId="0" fontId="3" fillId="0" borderId="49" xfId="0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/>
    </xf>
    <xf numFmtId="4" fontId="3" fillId="0" borderId="20" xfId="0" applyNumberFormat="1" applyFont="1" applyFill="1" applyBorder="1" applyAlignment="1">
      <alignment horizontal="right"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9" xfId="0" applyNumberFormat="1" applyFont="1" applyFill="1" applyBorder="1" applyAlignment="1">
      <alignment horizontal="right" vertical="center"/>
    </xf>
    <xf numFmtId="4" fontId="3" fillId="0" borderId="62" xfId="0" applyNumberFormat="1" applyFont="1" applyFill="1" applyBorder="1" applyAlignment="1">
      <alignment horizontal="right" vertical="center"/>
    </xf>
    <xf numFmtId="4" fontId="3" fillId="0" borderId="59" xfId="0" applyNumberFormat="1" applyFont="1" applyFill="1" applyBorder="1" applyAlignment="1">
      <alignment horizontal="right" vertical="center"/>
    </xf>
    <xf numFmtId="4" fontId="3" fillId="0" borderId="60" xfId="0" applyNumberFormat="1" applyFont="1" applyFill="1" applyBorder="1" applyAlignment="1">
      <alignment horizontal="right" vertical="center"/>
    </xf>
    <xf numFmtId="4" fontId="3" fillId="0" borderId="0" xfId="0" applyNumberFormat="1" applyFont="1"/>
    <xf numFmtId="9" fontId="3" fillId="0" borderId="17" xfId="0" applyNumberFormat="1" applyFont="1" applyFill="1" applyBorder="1" applyAlignment="1">
      <alignment vertical="center"/>
    </xf>
    <xf numFmtId="4" fontId="4" fillId="0" borderId="0" xfId="0" applyNumberFormat="1" applyFont="1"/>
    <xf numFmtId="0" fontId="3" fillId="0" borderId="20" xfId="46" applyFont="1" applyBorder="1" applyAlignment="1">
      <alignment horizontal="left" vertical="center"/>
    </xf>
    <xf numFmtId="164" fontId="4" fillId="0" borderId="52" xfId="0" applyNumberFormat="1" applyFont="1" applyFill="1" applyBorder="1" applyAlignment="1">
      <alignment vertical="center"/>
    </xf>
    <xf numFmtId="0" fontId="3" fillId="0" borderId="37" xfId="46" applyFont="1" applyBorder="1" applyAlignment="1">
      <alignment horizontal="left" vertical="center"/>
    </xf>
    <xf numFmtId="164" fontId="3" fillId="0" borderId="38" xfId="0" applyNumberFormat="1" applyFont="1" applyFill="1" applyBorder="1" applyAlignment="1">
      <alignment vertical="center"/>
    </xf>
    <xf numFmtId="14" fontId="3" fillId="0" borderId="0" xfId="0" applyNumberFormat="1" applyFont="1" applyFill="1" applyBorder="1" applyAlignment="1">
      <alignment horizontal="left" vertical="center"/>
    </xf>
    <xf numFmtId="0" fontId="3" fillId="0" borderId="72" xfId="0" applyFont="1" applyBorder="1"/>
    <xf numFmtId="0" fontId="3" fillId="0" borderId="73" xfId="0" applyFont="1" applyBorder="1"/>
    <xf numFmtId="0" fontId="3" fillId="18" borderId="73" xfId="0" applyFont="1" applyFill="1" applyBorder="1"/>
    <xf numFmtId="3" fontId="3" fillId="0" borderId="74" xfId="0" applyNumberFormat="1" applyFont="1" applyBorder="1" applyAlignment="1">
      <alignment horizontal="center"/>
    </xf>
    <xf numFmtId="165" fontId="3" fillId="0" borderId="74" xfId="0" applyNumberFormat="1" applyFont="1" applyBorder="1" applyAlignment="1">
      <alignment horizontal="center"/>
    </xf>
    <xf numFmtId="0" fontId="3" fillId="0" borderId="20" xfId="0" applyFont="1" applyBorder="1"/>
    <xf numFmtId="0" fontId="3" fillId="0" borderId="20" xfId="0" applyFont="1" applyBorder="1" applyAlignment="1">
      <alignment horizontal="center"/>
    </xf>
    <xf numFmtId="4" fontId="3" fillId="0" borderId="20" xfId="0" applyNumberFormat="1" applyFont="1" applyBorder="1"/>
    <xf numFmtId="0" fontId="4" fillId="0" borderId="20" xfId="0" applyFont="1" applyBorder="1" applyAlignment="1">
      <alignment horizontal="right"/>
    </xf>
    <xf numFmtId="4" fontId="4" fillId="0" borderId="20" xfId="0" applyNumberFormat="1" applyFont="1" applyBorder="1"/>
    <xf numFmtId="2" fontId="3" fillId="0" borderId="20" xfId="0" applyNumberFormat="1" applyFont="1" applyBorder="1"/>
    <xf numFmtId="2" fontId="4" fillId="0" borderId="20" xfId="0" applyNumberFormat="1" applyFont="1" applyBorder="1"/>
  </cellXfs>
  <cellStyles count="64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 % – Zvýraznění1" xfId="13" xr:uid="{00000000-0005-0000-0000-00000C000000}"/>
    <cellStyle name="40 % – Zvýraznění2" xfId="14" xr:uid="{00000000-0005-0000-0000-00000D000000}"/>
    <cellStyle name="40 % – Zvýraznění3" xfId="15" xr:uid="{00000000-0005-0000-0000-00000E000000}"/>
    <cellStyle name="40 % – Zvýraznění4" xfId="16" xr:uid="{00000000-0005-0000-0000-00000F000000}"/>
    <cellStyle name="40 % – Zvýraznění5" xfId="17" xr:uid="{00000000-0005-0000-0000-000010000000}"/>
    <cellStyle name="40 % – Zvýraznění6" xfId="18" xr:uid="{00000000-0005-0000-0000-000011000000}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 % – Zvýraznění1" xfId="25" xr:uid="{00000000-0005-0000-0000-000018000000}"/>
    <cellStyle name="60 % – Zvýraznění2" xfId="26" xr:uid="{00000000-0005-0000-0000-000019000000}"/>
    <cellStyle name="60 % – Zvýraznění3" xfId="27" xr:uid="{00000000-0005-0000-0000-00001A000000}"/>
    <cellStyle name="60 % – Zvýraznění4" xfId="28" xr:uid="{00000000-0005-0000-0000-00001B000000}"/>
    <cellStyle name="60 % – Zvýraznění5" xfId="29" xr:uid="{00000000-0005-0000-0000-00001C000000}"/>
    <cellStyle name="60 % – Zvýraznění6" xfId="30" xr:uid="{00000000-0005-0000-0000-00001D000000}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Celkem" xfId="37" xr:uid="{00000000-0005-0000-0000-000024000000}"/>
    <cellStyle name="Chybně" xfId="38" xr:uid="{00000000-0005-0000-0000-000025000000}"/>
    <cellStyle name="Kontrolní buňka" xfId="39" xr:uid="{00000000-0005-0000-0000-000026000000}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44" xr:uid="{00000000-0005-0000-0000-00002B000000}"/>
    <cellStyle name="Neutrální" xfId="45" xr:uid="{00000000-0005-0000-0000-00002C000000}"/>
    <cellStyle name="Normálna" xfId="0" builtinId="0"/>
    <cellStyle name="normálne_KLv" xfId="46" xr:uid="{00000000-0005-0000-0000-00002E000000}"/>
    <cellStyle name="Poznámka" xfId="47" builtinId="10" customBuiltin="1"/>
    <cellStyle name="Propojená buňka" xfId="48" xr:uid="{00000000-0005-0000-0000-000030000000}"/>
    <cellStyle name="Správně" xfId="49" xr:uid="{00000000-0005-0000-0000-000031000000}"/>
    <cellStyle name="Text upozornění" xfId="50" xr:uid="{00000000-0005-0000-0000-000032000000}"/>
    <cellStyle name="Title" xfId="51" xr:uid="{00000000-0005-0000-0000-000033000000}"/>
    <cellStyle name="Total" xfId="52" xr:uid="{00000000-0005-0000-0000-000034000000}"/>
    <cellStyle name="Vstup" xfId="53" builtinId="20" customBuiltin="1"/>
    <cellStyle name="Výpočet" xfId="54" builtinId="22" customBuiltin="1"/>
    <cellStyle name="Výstup" xfId="55" builtinId="21" customBuiltin="1"/>
    <cellStyle name="Vysvětlující text" xfId="56" xr:uid="{00000000-0005-0000-0000-000038000000}"/>
    <cellStyle name="Warning Text" xfId="57" xr:uid="{00000000-0005-0000-0000-000039000000}"/>
    <cellStyle name="Zvýraznění 1" xfId="58" xr:uid="{00000000-0005-0000-0000-00003A000000}"/>
    <cellStyle name="Zvýraznění 2" xfId="59" xr:uid="{00000000-0005-0000-0000-00003B000000}"/>
    <cellStyle name="Zvýraznění 3" xfId="60" xr:uid="{00000000-0005-0000-0000-00003C000000}"/>
    <cellStyle name="Zvýraznění 4" xfId="61" xr:uid="{00000000-0005-0000-0000-00003D000000}"/>
    <cellStyle name="Zvýraznění 5" xfId="62" xr:uid="{00000000-0005-0000-0000-00003E000000}"/>
    <cellStyle name="Zvýraznění 6" xfId="63" xr:uid="{00000000-0005-0000-0000-00003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showGridLines="0" showOutlineSymbols="0" workbookViewId="0">
      <selection activeCell="H1" sqref="H1"/>
    </sheetView>
  </sheetViews>
  <sheetFormatPr defaultColWidth="9.109375" defaultRowHeight="12.75" customHeight="1" x14ac:dyDescent="0.25"/>
  <cols>
    <col min="1" max="1" width="3.44140625" customWidth="1"/>
    <col min="2" max="2" width="3" customWidth="1"/>
    <col min="3" max="4" width="2" customWidth="1"/>
    <col min="5" max="5" width="5.33203125" customWidth="1"/>
    <col min="6" max="6" width="14.44140625" customWidth="1"/>
    <col min="7" max="7" width="0.88671875" customWidth="1"/>
    <col min="8" max="9" width="13" customWidth="1"/>
    <col min="10" max="10" width="12.6640625" customWidth="1"/>
    <col min="11" max="11" width="13" customWidth="1"/>
    <col min="12" max="12" width="14" customWidth="1"/>
    <col min="13" max="13" width="0.88671875" customWidth="1"/>
  </cols>
  <sheetData>
    <row r="1" spans="1:13" ht="42.75" customHeight="1" thickTop="1" thickBot="1" x14ac:dyDescent="0.3">
      <c r="A1" s="120"/>
      <c r="B1" s="1"/>
      <c r="C1" s="1"/>
      <c r="D1" s="1"/>
      <c r="E1" s="1"/>
      <c r="F1" s="1"/>
      <c r="G1" s="1"/>
      <c r="H1" s="2" t="s">
        <v>0</v>
      </c>
      <c r="I1" s="3"/>
      <c r="J1" s="1"/>
      <c r="K1" s="1"/>
      <c r="L1" s="1"/>
      <c r="M1" s="4"/>
    </row>
    <row r="2" spans="1:13" ht="12.75" customHeight="1" x14ac:dyDescent="0.25">
      <c r="A2" s="10"/>
      <c r="B2" s="11"/>
      <c r="C2" s="11"/>
      <c r="D2" s="11"/>
      <c r="E2" s="11"/>
      <c r="F2" s="12"/>
      <c r="G2" s="11"/>
      <c r="H2" s="12"/>
      <c r="I2" s="12"/>
      <c r="J2" s="11"/>
      <c r="K2" s="11"/>
      <c r="L2" s="11"/>
      <c r="M2" s="13"/>
    </row>
    <row r="3" spans="1:13" ht="16.5" customHeight="1" x14ac:dyDescent="0.25">
      <c r="A3" s="10"/>
      <c r="B3" s="14" t="s">
        <v>1</v>
      </c>
      <c r="C3" s="14"/>
      <c r="D3" s="14"/>
      <c r="E3" s="14"/>
      <c r="F3" s="15" t="s">
        <v>105</v>
      </c>
      <c r="G3" s="16"/>
      <c r="H3" s="17"/>
      <c r="I3" s="17"/>
      <c r="J3" s="18"/>
      <c r="K3" s="19" t="s">
        <v>2</v>
      </c>
      <c r="L3" s="22"/>
      <c r="M3" s="13"/>
    </row>
    <row r="4" spans="1:13" ht="16.5" customHeight="1" x14ac:dyDescent="0.25">
      <c r="A4" s="10"/>
      <c r="B4" s="14" t="s">
        <v>3</v>
      </c>
      <c r="C4" s="14"/>
      <c r="D4" s="14"/>
      <c r="E4" s="14"/>
      <c r="F4" s="15" t="s">
        <v>4</v>
      </c>
      <c r="G4" s="16"/>
      <c r="H4" s="17"/>
      <c r="I4" s="17"/>
      <c r="J4" s="18"/>
      <c r="K4" s="19"/>
      <c r="L4" s="93"/>
      <c r="M4" s="13"/>
    </row>
    <row r="5" spans="1:13" ht="12.75" customHeight="1" x14ac:dyDescent="0.25">
      <c r="A5" s="10"/>
      <c r="B5" s="14"/>
      <c r="C5" s="14"/>
      <c r="D5" s="14"/>
      <c r="E5" s="14"/>
      <c r="F5" s="12"/>
      <c r="G5" s="11"/>
      <c r="H5" s="12"/>
      <c r="I5" s="12"/>
      <c r="J5" s="11"/>
      <c r="K5" s="11"/>
      <c r="L5" s="12"/>
      <c r="M5" s="13"/>
    </row>
    <row r="6" spans="1:13" ht="16.5" customHeight="1" x14ac:dyDescent="0.25">
      <c r="A6" s="10"/>
      <c r="B6" s="14" t="s">
        <v>5</v>
      </c>
      <c r="C6" s="14"/>
      <c r="D6" s="21"/>
      <c r="E6" s="21"/>
      <c r="F6" s="15" t="s">
        <v>6</v>
      </c>
      <c r="G6" s="17"/>
      <c r="H6" s="17"/>
      <c r="I6" s="17"/>
      <c r="J6" s="18"/>
      <c r="K6" s="19" t="s">
        <v>7</v>
      </c>
      <c r="L6" s="156">
        <v>17078202</v>
      </c>
      <c r="M6" s="13"/>
    </row>
    <row r="7" spans="1:13" ht="16.5" customHeight="1" x14ac:dyDescent="0.25">
      <c r="A7" s="10"/>
      <c r="B7" s="14" t="s">
        <v>8</v>
      </c>
      <c r="C7" s="21"/>
      <c r="D7" s="21"/>
      <c r="E7" s="21"/>
      <c r="F7" s="15" t="s">
        <v>9</v>
      </c>
      <c r="G7" s="16"/>
      <c r="H7" s="17"/>
      <c r="I7" s="17"/>
      <c r="J7" s="18"/>
      <c r="K7" s="23" t="s">
        <v>10</v>
      </c>
      <c r="L7" s="156">
        <v>2021157556</v>
      </c>
      <c r="M7" s="13"/>
    </row>
    <row r="8" spans="1:13" ht="16.5" customHeight="1" x14ac:dyDescent="0.25">
      <c r="A8" s="10"/>
      <c r="B8" s="14"/>
      <c r="C8" s="14"/>
      <c r="D8" s="14"/>
      <c r="E8" s="14"/>
      <c r="F8" s="15" t="s">
        <v>11</v>
      </c>
      <c r="G8" s="17"/>
      <c r="H8" s="17"/>
      <c r="I8" s="17"/>
      <c r="J8" s="18"/>
      <c r="K8" s="24"/>
      <c r="L8" s="12"/>
      <c r="M8" s="13"/>
    </row>
    <row r="9" spans="1:13" ht="12.75" customHeight="1" thickBot="1" x14ac:dyDescent="0.3">
      <c r="A9" s="25"/>
      <c r="B9" s="26"/>
      <c r="C9" s="26"/>
      <c r="D9" s="26"/>
      <c r="E9" s="26"/>
      <c r="F9" s="26"/>
      <c r="G9" s="26"/>
      <c r="H9" s="27"/>
      <c r="I9" s="27"/>
      <c r="J9" s="26"/>
      <c r="K9" s="27"/>
      <c r="L9" s="27"/>
      <c r="M9" s="28"/>
    </row>
    <row r="10" spans="1:13" ht="29.25" customHeight="1" thickBot="1" x14ac:dyDescent="0.3">
      <c r="A10" s="29"/>
      <c r="B10" s="30"/>
      <c r="C10" s="30"/>
      <c r="D10" s="30"/>
      <c r="E10" s="30"/>
      <c r="F10" s="130"/>
      <c r="G10" s="30"/>
      <c r="H10" s="130" t="s">
        <v>12</v>
      </c>
      <c r="I10" s="31"/>
      <c r="J10" s="32"/>
      <c r="K10" s="31"/>
      <c r="L10" s="31"/>
      <c r="M10" s="33"/>
    </row>
    <row r="11" spans="1:13" ht="16.5" customHeight="1" x14ac:dyDescent="0.25">
      <c r="A11" s="142" t="s">
        <v>13</v>
      </c>
      <c r="B11" s="34" t="s">
        <v>14</v>
      </c>
      <c r="C11" s="35" t="s">
        <v>15</v>
      </c>
      <c r="D11" s="36"/>
      <c r="E11" s="36"/>
      <c r="F11" s="37"/>
      <c r="G11" s="38"/>
      <c r="H11" s="39" t="s">
        <v>16</v>
      </c>
      <c r="I11" s="40"/>
      <c r="J11" s="41"/>
      <c r="K11" s="42" t="s">
        <v>17</v>
      </c>
      <c r="L11" s="43" t="s">
        <v>18</v>
      </c>
      <c r="M11" s="44"/>
    </row>
    <row r="12" spans="1:13" ht="16.5" customHeight="1" x14ac:dyDescent="0.25">
      <c r="A12" s="143" t="s">
        <v>19</v>
      </c>
      <c r="B12" s="45"/>
      <c r="C12" s="46"/>
      <c r="D12" s="47"/>
      <c r="E12" s="47"/>
      <c r="F12" s="48"/>
      <c r="G12" s="49"/>
      <c r="H12" s="50" t="s">
        <v>20</v>
      </c>
      <c r="I12" s="51" t="s">
        <v>21</v>
      </c>
      <c r="J12" s="51" t="s">
        <v>22</v>
      </c>
      <c r="K12" s="52" t="s">
        <v>23</v>
      </c>
      <c r="L12" s="53" t="s">
        <v>24</v>
      </c>
      <c r="M12" s="54"/>
    </row>
    <row r="13" spans="1:13" ht="16.5" customHeight="1" x14ac:dyDescent="0.25">
      <c r="A13" s="55">
        <v>1</v>
      </c>
      <c r="B13" s="50" t="s">
        <v>25</v>
      </c>
      <c r="C13" s="56" t="s">
        <v>26</v>
      </c>
      <c r="D13" s="16"/>
      <c r="E13" s="16"/>
      <c r="F13" s="17"/>
      <c r="G13" s="18"/>
      <c r="H13" s="145">
        <f>SUM(Zoznam!X$3:X$13)</f>
        <v>0</v>
      </c>
      <c r="I13" s="146">
        <f>SUM(Zoznam!Y$3:Y$12)</f>
        <v>0</v>
      </c>
      <c r="J13" s="146">
        <f>H13+I13</f>
        <v>0</v>
      </c>
      <c r="K13" s="146">
        <f>SUM(Zoznam!Z$3:Z$12)</f>
        <v>0</v>
      </c>
      <c r="L13" s="147">
        <f>J13+K13</f>
        <v>0</v>
      </c>
      <c r="M13" s="5"/>
    </row>
    <row r="14" spans="1:13" ht="16.5" customHeight="1" x14ac:dyDescent="0.25">
      <c r="A14" s="55">
        <v>2</v>
      </c>
      <c r="B14" s="19" t="s">
        <v>27</v>
      </c>
      <c r="C14" s="56" t="s">
        <v>28</v>
      </c>
      <c r="D14" s="16"/>
      <c r="E14" s="16"/>
      <c r="F14" s="16"/>
      <c r="G14" s="18"/>
      <c r="H14" s="145">
        <f>H15+H16</f>
        <v>0</v>
      </c>
      <c r="I14" s="146">
        <f>I15+I16</f>
        <v>0</v>
      </c>
      <c r="J14" s="146">
        <f t="shared" ref="J14:J28" si="0">H14+I14</f>
        <v>0</v>
      </c>
      <c r="K14" s="146">
        <f>K15+K16</f>
        <v>0</v>
      </c>
      <c r="L14" s="147">
        <f t="shared" ref="L14:L28" si="1">J14+K14</f>
        <v>0</v>
      </c>
      <c r="M14" s="5"/>
    </row>
    <row r="15" spans="1:13" ht="16.5" customHeight="1" x14ac:dyDescent="0.25">
      <c r="A15" s="55">
        <v>3</v>
      </c>
      <c r="B15" s="19"/>
      <c r="C15" s="56"/>
      <c r="D15" s="16" t="s">
        <v>29</v>
      </c>
      <c r="E15" s="16"/>
      <c r="F15" s="17" t="s">
        <v>30</v>
      </c>
      <c r="G15" s="18"/>
      <c r="H15" s="145">
        <f>SUM(Zoznam!AA$3:AA$12)</f>
        <v>0</v>
      </c>
      <c r="I15" s="146">
        <f>SUM(Zoznam!AB$3:AB$12)</f>
        <v>0</v>
      </c>
      <c r="J15" s="146">
        <f t="shared" si="0"/>
        <v>0</v>
      </c>
      <c r="K15" s="146">
        <f>SUM(Zoznam!AC$3:AC$12)</f>
        <v>0</v>
      </c>
      <c r="L15" s="148">
        <f t="shared" si="1"/>
        <v>0</v>
      </c>
      <c r="M15" s="6"/>
    </row>
    <row r="16" spans="1:13" ht="16.5" customHeight="1" x14ac:dyDescent="0.25">
      <c r="A16" s="55">
        <v>4</v>
      </c>
      <c r="B16" s="19"/>
      <c r="C16" s="56"/>
      <c r="D16" s="16"/>
      <c r="F16" s="16" t="s">
        <v>31</v>
      </c>
      <c r="G16" s="18"/>
      <c r="H16" s="149">
        <f>SUM(Zoznam!AD$3:AD$12)</f>
        <v>0</v>
      </c>
      <c r="I16" s="146">
        <f>SUM(Zoznam!AE$3:AE$12)</f>
        <v>0</v>
      </c>
      <c r="J16" s="146">
        <f t="shared" si="0"/>
        <v>0</v>
      </c>
      <c r="K16" s="146">
        <f>SUM(Zoznam!AF$3:AF$12)</f>
        <v>0</v>
      </c>
      <c r="L16" s="148">
        <f t="shared" si="1"/>
        <v>0</v>
      </c>
      <c r="M16" s="6"/>
    </row>
    <row r="17" spans="1:13" ht="16.5" customHeight="1" x14ac:dyDescent="0.25">
      <c r="A17" s="55">
        <v>5</v>
      </c>
      <c r="B17" s="57" t="s">
        <v>32</v>
      </c>
      <c r="C17" s="56" t="s">
        <v>33</v>
      </c>
      <c r="D17" s="16"/>
      <c r="E17" s="16"/>
      <c r="F17" s="16"/>
      <c r="G17" s="18"/>
      <c r="H17" s="149">
        <v>0</v>
      </c>
      <c r="I17" s="146">
        <f>I18+I19</f>
        <v>0</v>
      </c>
      <c r="J17" s="146">
        <f t="shared" si="0"/>
        <v>0</v>
      </c>
      <c r="K17" s="146">
        <f>K18+K19</f>
        <v>0</v>
      </c>
      <c r="L17" s="147">
        <f t="shared" si="1"/>
        <v>0</v>
      </c>
      <c r="M17" s="5"/>
    </row>
    <row r="18" spans="1:13" ht="16.5" customHeight="1" x14ac:dyDescent="0.25">
      <c r="A18" s="55">
        <v>6</v>
      </c>
      <c r="B18" s="58"/>
      <c r="C18" s="56"/>
      <c r="D18" s="16" t="s">
        <v>29</v>
      </c>
      <c r="E18" s="16"/>
      <c r="F18" s="16" t="s">
        <v>34</v>
      </c>
      <c r="G18" s="18"/>
      <c r="H18" s="149">
        <v>0</v>
      </c>
      <c r="I18" s="146">
        <f>SUM(Zoznam!AH$3:AH$12)</f>
        <v>0</v>
      </c>
      <c r="J18" s="146">
        <f t="shared" si="0"/>
        <v>0</v>
      </c>
      <c r="K18" s="146">
        <f>SUM(Zoznam!AI$3:AI$12)</f>
        <v>0</v>
      </c>
      <c r="L18" s="147">
        <f t="shared" si="1"/>
        <v>0</v>
      </c>
      <c r="M18" s="6"/>
    </row>
    <row r="19" spans="1:13" ht="16.5" customHeight="1" x14ac:dyDescent="0.25">
      <c r="A19" s="55">
        <v>7</v>
      </c>
      <c r="B19" s="59"/>
      <c r="C19" s="56"/>
      <c r="D19" s="16"/>
      <c r="F19" s="16" t="s">
        <v>35</v>
      </c>
      <c r="G19" s="18"/>
      <c r="H19" s="149">
        <f>SUM(Zoznam!AJ$3:AJ$12)</f>
        <v>0</v>
      </c>
      <c r="I19" s="146">
        <f>SUM(Zoznam!AK$3:AK$12)</f>
        <v>0</v>
      </c>
      <c r="J19" s="146">
        <f t="shared" si="0"/>
        <v>0</v>
      </c>
      <c r="K19" s="146">
        <f>SUM(Zoznam!AL$3:AL$12)</f>
        <v>0</v>
      </c>
      <c r="L19" s="147">
        <f t="shared" si="1"/>
        <v>0</v>
      </c>
      <c r="M19" s="6"/>
    </row>
    <row r="20" spans="1:13" ht="16.5" customHeight="1" x14ac:dyDescent="0.25">
      <c r="A20" s="55">
        <v>8</v>
      </c>
      <c r="B20" s="50" t="s">
        <v>36</v>
      </c>
      <c r="C20" s="56" t="s">
        <v>37</v>
      </c>
      <c r="D20" s="16"/>
      <c r="E20" s="16"/>
      <c r="F20" s="16"/>
      <c r="G20" s="18"/>
      <c r="H20" s="149">
        <f>SUM(Zoznam!AM$3:AM$12)</f>
        <v>0</v>
      </c>
      <c r="I20" s="146">
        <f>SUM(Zoznam!AN$3:AN$12)</f>
        <v>0</v>
      </c>
      <c r="J20" s="146">
        <f t="shared" si="0"/>
        <v>0</v>
      </c>
      <c r="K20" s="146">
        <f>SUM(Zoznam!AO$3:AO$12)</f>
        <v>0</v>
      </c>
      <c r="L20" s="147">
        <f>J20+K20</f>
        <v>0</v>
      </c>
      <c r="M20" s="110"/>
    </row>
    <row r="21" spans="1:13" ht="16.5" customHeight="1" x14ac:dyDescent="0.25">
      <c r="A21" s="55">
        <v>9</v>
      </c>
      <c r="B21" s="50" t="s">
        <v>38</v>
      </c>
      <c r="C21" s="56" t="s">
        <v>39</v>
      </c>
      <c r="D21" s="16"/>
      <c r="E21" s="16"/>
      <c r="F21" s="16"/>
      <c r="G21" s="18"/>
      <c r="H21" s="149">
        <f>SUM(Zoznam!AP$3:AP$12)</f>
        <v>0</v>
      </c>
      <c r="I21" s="146">
        <f>SUM(Zoznam!AQ$3:AQ$12)</f>
        <v>0</v>
      </c>
      <c r="J21" s="146">
        <f t="shared" si="0"/>
        <v>0</v>
      </c>
      <c r="K21" s="146">
        <f>SUM(Zoznam!AR$3:AR$12)</f>
        <v>0</v>
      </c>
      <c r="L21" s="147">
        <f t="shared" si="1"/>
        <v>0</v>
      </c>
      <c r="M21" s="110"/>
    </row>
    <row r="22" spans="1:13" ht="16.5" customHeight="1" x14ac:dyDescent="0.25">
      <c r="A22" s="55">
        <v>10</v>
      </c>
      <c r="B22" s="50" t="s">
        <v>40</v>
      </c>
      <c r="C22" s="56" t="s">
        <v>41</v>
      </c>
      <c r="D22" s="16"/>
      <c r="E22" s="16"/>
      <c r="F22" s="16"/>
      <c r="G22" s="18"/>
      <c r="H22" s="149">
        <f>SUM(Zoznam!AS$3:AS$12)</f>
        <v>0</v>
      </c>
      <c r="I22" s="146">
        <f>SUM(Zoznam!AT$3:AT$12)</f>
        <v>0</v>
      </c>
      <c r="J22" s="146">
        <f t="shared" si="0"/>
        <v>0</v>
      </c>
      <c r="K22" s="146">
        <f>SUM(Zoznam!AU$3:AU$12)</f>
        <v>0</v>
      </c>
      <c r="L22" s="147">
        <f t="shared" si="1"/>
        <v>0</v>
      </c>
      <c r="M22" s="110"/>
    </row>
    <row r="23" spans="1:13" ht="16.5" customHeight="1" x14ac:dyDescent="0.25">
      <c r="A23" s="55">
        <v>11</v>
      </c>
      <c r="B23" s="50" t="s">
        <v>42</v>
      </c>
      <c r="C23" s="56" t="s">
        <v>43</v>
      </c>
      <c r="D23" s="16"/>
      <c r="E23" s="16"/>
      <c r="F23" s="16"/>
      <c r="G23" s="18"/>
      <c r="H23" s="149">
        <f>SUM(Zoznam!AV$3:AV$12)</f>
        <v>0</v>
      </c>
      <c r="I23" s="146">
        <f>SUM(Zoznam!AW$3:AW$12)</f>
        <v>0</v>
      </c>
      <c r="J23" s="146">
        <f t="shared" si="0"/>
        <v>0</v>
      </c>
      <c r="K23" s="146">
        <f>SUM(Zoznam!AX$3:AX$12)</f>
        <v>0</v>
      </c>
      <c r="L23" s="147">
        <f t="shared" si="1"/>
        <v>0</v>
      </c>
      <c r="M23" s="5"/>
    </row>
    <row r="24" spans="1:13" ht="16.5" customHeight="1" x14ac:dyDescent="0.25">
      <c r="A24" s="55">
        <v>12</v>
      </c>
      <c r="B24" s="50" t="s">
        <v>44</v>
      </c>
      <c r="C24" s="56" t="s">
        <v>45</v>
      </c>
      <c r="D24" s="16"/>
      <c r="E24" s="16"/>
      <c r="F24" s="16"/>
      <c r="G24" s="18"/>
      <c r="H24" s="149">
        <f>SUM(Zoznam!AY$3:AY$12)</f>
        <v>0</v>
      </c>
      <c r="I24" s="146">
        <f>SUM(Zoznam!AZ$3:AZ$12)</f>
        <v>0</v>
      </c>
      <c r="J24" s="146">
        <f t="shared" si="0"/>
        <v>0</v>
      </c>
      <c r="K24" s="146">
        <f>SUM(Zoznam!BA$3:BA$12)</f>
        <v>0</v>
      </c>
      <c r="L24" s="147">
        <f t="shared" si="1"/>
        <v>0</v>
      </c>
      <c r="M24" s="5"/>
    </row>
    <row r="25" spans="1:13" ht="16.5" customHeight="1" x14ac:dyDescent="0.25">
      <c r="A25" s="55">
        <v>13</v>
      </c>
      <c r="B25" s="50" t="s">
        <v>46</v>
      </c>
      <c r="C25" s="56" t="s">
        <v>47</v>
      </c>
      <c r="D25" s="16"/>
      <c r="E25" s="16"/>
      <c r="F25" s="16"/>
      <c r="G25" s="18"/>
      <c r="H25" s="149">
        <f>SUM(Zoznam!BB$3:BB$12)</f>
        <v>0</v>
      </c>
      <c r="I25" s="146">
        <f>SUM(Zoznam!BC$3:BC$12)</f>
        <v>0</v>
      </c>
      <c r="J25" s="146">
        <f t="shared" si="0"/>
        <v>0</v>
      </c>
      <c r="K25" s="146">
        <f>SUM(Zoznam!BD$3:BD$12)</f>
        <v>0</v>
      </c>
      <c r="L25" s="147">
        <f t="shared" si="1"/>
        <v>0</v>
      </c>
      <c r="M25" s="5"/>
    </row>
    <row r="26" spans="1:13" ht="16.5" customHeight="1" x14ac:dyDescent="0.25">
      <c r="A26" s="55">
        <v>14</v>
      </c>
      <c r="B26" s="50" t="s">
        <v>48</v>
      </c>
      <c r="C26" s="56" t="s">
        <v>49</v>
      </c>
      <c r="D26" s="16"/>
      <c r="E26" s="16"/>
      <c r="F26" s="16"/>
      <c r="G26" s="18"/>
      <c r="H26" s="149">
        <f>SUM(Zoznam!BE$3:BE$12)</f>
        <v>0</v>
      </c>
      <c r="I26" s="146">
        <f>SUM(Zoznam!BF$3:BF$12)</f>
        <v>0</v>
      </c>
      <c r="J26" s="146">
        <f t="shared" si="0"/>
        <v>0</v>
      </c>
      <c r="K26" s="146">
        <f>SUM(Zoznam!BG$3:BG$12)</f>
        <v>0</v>
      </c>
      <c r="L26" s="147">
        <f t="shared" si="1"/>
        <v>0</v>
      </c>
      <c r="M26" s="5"/>
    </row>
    <row r="27" spans="1:13" ht="16.5" customHeight="1" x14ac:dyDescent="0.25">
      <c r="A27" s="55">
        <v>15</v>
      </c>
      <c r="B27" s="50" t="s">
        <v>50</v>
      </c>
      <c r="C27" s="56" t="s">
        <v>51</v>
      </c>
      <c r="D27" s="16"/>
      <c r="E27" s="16"/>
      <c r="F27" s="16"/>
      <c r="G27" s="18"/>
      <c r="H27" s="149">
        <f>SUM(Zoznam!BH$3:BH$12)</f>
        <v>0</v>
      </c>
      <c r="I27" s="146">
        <f>SUM(Zoznam!BI$3:BI$12)</f>
        <v>0</v>
      </c>
      <c r="J27" s="146">
        <f t="shared" si="0"/>
        <v>0</v>
      </c>
      <c r="K27" s="146">
        <f>SUM(Zoznam!BJ$3:BJ$12)</f>
        <v>0</v>
      </c>
      <c r="L27" s="147">
        <f t="shared" si="1"/>
        <v>0</v>
      </c>
      <c r="M27" s="5"/>
    </row>
    <row r="28" spans="1:13" ht="16.5" customHeight="1" x14ac:dyDescent="0.25">
      <c r="A28" s="55">
        <v>16</v>
      </c>
      <c r="B28" s="50" t="s">
        <v>52</v>
      </c>
      <c r="C28" s="56" t="s">
        <v>53</v>
      </c>
      <c r="D28" s="16"/>
      <c r="E28" s="16"/>
      <c r="F28" s="16"/>
      <c r="G28" s="18"/>
      <c r="H28" s="149">
        <f>SUM(Zoznam!BK$3:BK$12)</f>
        <v>0</v>
      </c>
      <c r="I28" s="146">
        <f>SUM(Zoznam!BL$3:BL$12)</f>
        <v>0</v>
      </c>
      <c r="J28" s="146">
        <f t="shared" si="0"/>
        <v>0</v>
      </c>
      <c r="K28" s="146">
        <f>SUM(Zoznam!BM$3:BM$12)</f>
        <v>0</v>
      </c>
      <c r="L28" s="147">
        <f t="shared" si="1"/>
        <v>0</v>
      </c>
      <c r="M28" s="5"/>
    </row>
    <row r="29" spans="1:13" ht="16.5" customHeight="1" thickBot="1" x14ac:dyDescent="0.3">
      <c r="A29" s="113">
        <v>17</v>
      </c>
      <c r="B29" s="114"/>
      <c r="C29" s="115" t="s">
        <v>54</v>
      </c>
      <c r="D29" s="116"/>
      <c r="E29" s="116"/>
      <c r="F29" s="116"/>
      <c r="G29" s="117"/>
      <c r="H29" s="150">
        <f>H13+H14+H17+H20+H21+H22+H23+H24+H25+H26+H27+H28</f>
        <v>0</v>
      </c>
      <c r="I29" s="151">
        <f>I13+I14+I17+I20+I21+I22+I23+I24+I25+I26+I27+I28</f>
        <v>0</v>
      </c>
      <c r="J29" s="151">
        <f>H29+I29</f>
        <v>0</v>
      </c>
      <c r="K29" s="151">
        <f>K13+K14+K17+K20+K21+K22+K23+K24+K25+K26+K27+K28</f>
        <v>0</v>
      </c>
      <c r="L29" s="152">
        <f>J29+K29</f>
        <v>0</v>
      </c>
      <c r="M29" s="119"/>
    </row>
    <row r="30" spans="1:13" ht="16.5" customHeight="1" x14ac:dyDescent="0.25">
      <c r="A30" s="111">
        <v>18</v>
      </c>
      <c r="B30" s="58"/>
      <c r="C30" s="112" t="s">
        <v>55</v>
      </c>
      <c r="D30" s="14"/>
      <c r="E30" s="14"/>
      <c r="F30" s="14"/>
      <c r="G30" s="84"/>
      <c r="H30" s="154">
        <v>0.2</v>
      </c>
      <c r="I30" s="124" t="s">
        <v>56</v>
      </c>
      <c r="J30" s="122">
        <v>0</v>
      </c>
      <c r="K30" s="63"/>
      <c r="L30" s="122">
        <v>0</v>
      </c>
      <c r="M30" s="7"/>
    </row>
    <row r="31" spans="1:13" ht="16.5" customHeight="1" thickBot="1" x14ac:dyDescent="0.3">
      <c r="A31" s="64"/>
      <c r="B31" s="59"/>
      <c r="C31" s="65"/>
      <c r="D31" s="66"/>
      <c r="E31" s="66"/>
      <c r="F31" s="67"/>
      <c r="G31" s="68"/>
      <c r="H31" s="154">
        <v>0</v>
      </c>
      <c r="I31" s="124" t="s">
        <v>56</v>
      </c>
      <c r="J31" s="122">
        <f>L29-J30</f>
        <v>0</v>
      </c>
      <c r="K31" s="62"/>
      <c r="L31" s="122">
        <f>ROUND(J31*H31,2)</f>
        <v>0</v>
      </c>
      <c r="M31" s="7"/>
    </row>
    <row r="32" spans="1:13" ht="21.75" customHeight="1" thickTop="1" thickBot="1" x14ac:dyDescent="0.3">
      <c r="A32" s="55">
        <v>19</v>
      </c>
      <c r="B32" s="50"/>
      <c r="C32" s="69" t="s">
        <v>57</v>
      </c>
      <c r="D32" s="70"/>
      <c r="E32" s="70"/>
      <c r="F32" s="71"/>
      <c r="G32" s="70"/>
      <c r="H32" s="62"/>
      <c r="I32" s="62"/>
      <c r="J32" s="72"/>
      <c r="K32" s="73"/>
      <c r="L32" s="123">
        <f>L29+L30+L31</f>
        <v>0</v>
      </c>
      <c r="M32" s="74"/>
    </row>
    <row r="33" spans="1:13" ht="16.5" customHeight="1" thickTop="1" x14ac:dyDescent="0.25">
      <c r="A33" s="75" t="s">
        <v>58</v>
      </c>
      <c r="B33" s="76"/>
      <c r="C33" s="60"/>
      <c r="D33" s="77"/>
      <c r="E33" s="60"/>
      <c r="F33" s="77"/>
      <c r="G33" s="61"/>
      <c r="H33" s="78" t="s">
        <v>59</v>
      </c>
      <c r="I33" s="79"/>
      <c r="J33" s="80"/>
      <c r="K33" s="81" t="s">
        <v>5</v>
      </c>
      <c r="L33" s="79"/>
      <c r="M33" s="82"/>
    </row>
    <row r="34" spans="1:13" ht="16.5" customHeight="1" x14ac:dyDescent="0.25">
      <c r="A34" s="83"/>
      <c r="B34" s="23"/>
      <c r="C34" s="20"/>
      <c r="D34" s="20"/>
      <c r="E34" s="21"/>
      <c r="F34" s="21"/>
      <c r="G34" s="84"/>
      <c r="H34" s="85" t="s">
        <v>60</v>
      </c>
      <c r="I34" s="85"/>
      <c r="J34" s="86"/>
      <c r="K34" s="87" t="s">
        <v>61</v>
      </c>
      <c r="L34" s="12"/>
      <c r="M34" s="88"/>
    </row>
    <row r="35" spans="1:13" ht="16.5" customHeight="1" x14ac:dyDescent="0.25">
      <c r="A35" s="118" t="s">
        <v>62</v>
      </c>
      <c r="B35" s="23"/>
      <c r="C35" s="21"/>
      <c r="D35" s="160"/>
      <c r="E35" s="20"/>
      <c r="F35" s="21"/>
      <c r="G35" s="84"/>
      <c r="H35" s="89" t="s">
        <v>7</v>
      </c>
      <c r="I35" s="85" t="s">
        <v>10</v>
      </c>
      <c r="J35" s="85"/>
      <c r="K35" s="87" t="s">
        <v>7</v>
      </c>
      <c r="L35" s="85" t="s">
        <v>10</v>
      </c>
      <c r="M35" s="13"/>
    </row>
    <row r="36" spans="1:13" ht="12.75" customHeight="1" x14ac:dyDescent="0.25">
      <c r="A36" s="90"/>
      <c r="B36" s="91"/>
      <c r="C36" s="20"/>
      <c r="D36" s="21"/>
      <c r="E36" s="20"/>
      <c r="F36" s="21"/>
      <c r="G36" s="84"/>
      <c r="H36" s="121"/>
      <c r="I36" s="20"/>
      <c r="J36" s="159"/>
      <c r="K36" s="158">
        <v>17078202</v>
      </c>
      <c r="L36" s="158">
        <v>2021157556</v>
      </c>
      <c r="M36" s="13"/>
    </row>
    <row r="37" spans="1:13" ht="16.5" customHeight="1" x14ac:dyDescent="0.25">
      <c r="A37" s="92" t="s">
        <v>8</v>
      </c>
      <c r="B37" s="144"/>
      <c r="C37" s="77"/>
      <c r="D37" s="77"/>
      <c r="E37" s="93"/>
      <c r="F37" s="77"/>
      <c r="G37" s="61"/>
      <c r="H37" s="81" t="s">
        <v>8</v>
      </c>
      <c r="I37" s="94"/>
      <c r="J37" s="80"/>
      <c r="K37" s="157" t="s">
        <v>8</v>
      </c>
      <c r="L37" s="12"/>
      <c r="M37" s="95"/>
    </row>
    <row r="38" spans="1:13" ht="16.5" customHeight="1" x14ac:dyDescent="0.25">
      <c r="A38" s="83"/>
      <c r="B38" s="23"/>
      <c r="C38" s="20"/>
      <c r="D38" s="20"/>
      <c r="E38" s="21"/>
      <c r="F38" s="21"/>
      <c r="G38" s="96"/>
      <c r="H38" s="87" t="s">
        <v>63</v>
      </c>
      <c r="I38" s="85"/>
      <c r="J38" s="97"/>
      <c r="K38" s="87" t="s">
        <v>63</v>
      </c>
      <c r="L38" s="12"/>
      <c r="M38" s="13"/>
    </row>
    <row r="39" spans="1:13" ht="12.75" customHeight="1" x14ac:dyDescent="0.25">
      <c r="A39" s="98"/>
      <c r="B39" s="91"/>
      <c r="C39" s="20"/>
      <c r="D39" s="20"/>
      <c r="E39" s="21"/>
      <c r="F39" s="21"/>
      <c r="G39" s="96"/>
      <c r="H39" s="99" t="s">
        <v>63</v>
      </c>
      <c r="I39" s="100"/>
      <c r="J39" s="101"/>
      <c r="K39" s="99" t="s">
        <v>63</v>
      </c>
      <c r="L39" s="102"/>
      <c r="M39" s="103"/>
    </row>
    <row r="40" spans="1:13" ht="84" customHeight="1" x14ac:dyDescent="0.25">
      <c r="A40" s="104"/>
      <c r="B40" s="19"/>
      <c r="C40" s="60"/>
      <c r="D40" s="60"/>
      <c r="E40" s="60"/>
      <c r="F40" s="77"/>
      <c r="G40" s="61"/>
      <c r="H40" s="89"/>
      <c r="I40" s="12"/>
      <c r="J40" s="86"/>
      <c r="K40" s="89"/>
      <c r="L40" s="12"/>
      <c r="M40" s="13"/>
    </row>
    <row r="41" spans="1:13" ht="18" customHeight="1" thickBot="1" x14ac:dyDescent="0.3">
      <c r="A41" s="8" t="s">
        <v>64</v>
      </c>
      <c r="B41" s="105"/>
      <c r="C41" s="105"/>
      <c r="D41" s="105"/>
      <c r="E41" s="105"/>
      <c r="F41" s="105"/>
      <c r="G41" s="106"/>
      <c r="H41" s="9" t="s">
        <v>64</v>
      </c>
      <c r="I41" s="107"/>
      <c r="J41" s="108"/>
      <c r="K41" s="9" t="s">
        <v>64</v>
      </c>
      <c r="L41" s="107"/>
      <c r="M41" s="109"/>
    </row>
    <row r="42" spans="1:13" ht="12.75" customHeight="1" thickTop="1" x14ac:dyDescent="0.25"/>
  </sheetData>
  <pageMargins left="0.39370078740157477" right="0.19685039370078738" top="0.39370078740157477" bottom="0.39370078740157477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14"/>
  <sheetViews>
    <sheetView showGridLines="0" tabSelected="1" workbookViewId="0">
      <selection activeCell="A13" sqref="A13"/>
    </sheetView>
  </sheetViews>
  <sheetFormatPr defaultColWidth="9.109375" defaultRowHeight="10.199999999999999" x14ac:dyDescent="0.2"/>
  <cols>
    <col min="1" max="1" width="36.5546875" style="125" customWidth="1"/>
    <col min="2" max="2" width="6.6640625" style="125" customWidth="1"/>
    <col min="3" max="3" width="6.5546875" style="129" customWidth="1"/>
    <col min="4" max="4" width="7" style="126" customWidth="1"/>
    <col min="5" max="5" width="6.44140625" style="126" customWidth="1"/>
    <col min="6" max="6" width="5.88671875" style="126" customWidth="1"/>
    <col min="7" max="7" width="6" style="126" customWidth="1"/>
    <col min="8" max="8" width="7.33203125" style="126" customWidth="1"/>
    <col min="9" max="9" width="8.5546875" style="126" customWidth="1"/>
    <col min="10" max="10" width="5.5546875" style="126" customWidth="1"/>
    <col min="11" max="11" width="9.44140625" style="126" customWidth="1"/>
    <col min="12" max="12" width="8.5546875" style="153" customWidth="1"/>
    <col min="13" max="14" width="7.5546875" style="153" customWidth="1"/>
    <col min="15" max="15" width="8" style="153" customWidth="1"/>
    <col min="16" max="16" width="8.109375" style="153" customWidth="1"/>
    <col min="17" max="17" width="7.6640625" style="153" customWidth="1"/>
    <col min="18" max="67" width="9.6640625" style="153" customWidth="1"/>
    <col min="68" max="69" width="9.6640625" style="126" customWidth="1"/>
    <col min="70" max="16384" width="9.109375" style="126"/>
  </cols>
  <sheetData>
    <row r="1" spans="1:67" s="127" customFormat="1" ht="21" thickTop="1" x14ac:dyDescent="0.25">
      <c r="A1" s="139" t="s">
        <v>65</v>
      </c>
      <c r="B1" s="140" t="s">
        <v>2</v>
      </c>
      <c r="C1" s="141" t="s">
        <v>66</v>
      </c>
      <c r="D1" s="132" t="s">
        <v>67</v>
      </c>
      <c r="E1" s="132"/>
      <c r="F1" s="132" t="s">
        <v>68</v>
      </c>
      <c r="G1" s="132"/>
      <c r="H1" s="132" t="s">
        <v>69</v>
      </c>
      <c r="I1" s="132"/>
      <c r="J1" s="132" t="s">
        <v>70</v>
      </c>
      <c r="K1" s="132"/>
      <c r="L1" s="132" t="s">
        <v>71</v>
      </c>
      <c r="M1" s="132"/>
      <c r="N1" s="131" t="s">
        <v>72</v>
      </c>
      <c r="O1" s="131" t="s">
        <v>73</v>
      </c>
      <c r="P1" s="131" t="s">
        <v>74</v>
      </c>
      <c r="Q1" s="131" t="s">
        <v>75</v>
      </c>
      <c r="R1" s="131" t="s">
        <v>76</v>
      </c>
      <c r="S1" s="131" t="s">
        <v>77</v>
      </c>
      <c r="T1" s="131" t="s">
        <v>78</v>
      </c>
      <c r="U1" s="131" t="s">
        <v>79</v>
      </c>
      <c r="V1" s="131" t="s">
        <v>80</v>
      </c>
      <c r="W1" s="131" t="s">
        <v>81</v>
      </c>
      <c r="X1" s="133" t="s">
        <v>82</v>
      </c>
      <c r="Y1" s="133"/>
      <c r="Z1" s="133"/>
      <c r="AA1" s="133" t="s">
        <v>83</v>
      </c>
      <c r="AB1" s="133"/>
      <c r="AC1" s="133"/>
      <c r="AD1" s="133" t="s">
        <v>84</v>
      </c>
      <c r="AE1" s="133"/>
      <c r="AF1" s="133"/>
      <c r="AG1" s="133" t="s">
        <v>85</v>
      </c>
      <c r="AH1" s="133"/>
      <c r="AI1" s="133"/>
      <c r="AJ1" s="133" t="s">
        <v>86</v>
      </c>
      <c r="AK1" s="133"/>
      <c r="AL1" s="133"/>
      <c r="AM1" s="133" t="s">
        <v>87</v>
      </c>
      <c r="AN1" s="133"/>
      <c r="AO1" s="133"/>
      <c r="AP1" s="133" t="s">
        <v>88</v>
      </c>
      <c r="AQ1" s="133"/>
      <c r="AR1" s="133"/>
      <c r="AS1" s="133" t="s">
        <v>89</v>
      </c>
      <c r="AT1" s="133"/>
      <c r="AU1" s="133"/>
      <c r="AV1" s="133" t="s">
        <v>90</v>
      </c>
      <c r="AW1" s="133"/>
      <c r="AX1" s="133"/>
      <c r="AY1" s="133" t="s">
        <v>91</v>
      </c>
      <c r="AZ1" s="133"/>
      <c r="BA1" s="133"/>
      <c r="BB1" s="133" t="s">
        <v>92</v>
      </c>
      <c r="BC1" s="133"/>
      <c r="BD1" s="133"/>
      <c r="BE1" s="133" t="s">
        <v>93</v>
      </c>
      <c r="BF1" s="133"/>
      <c r="BG1" s="133"/>
      <c r="BH1" s="133" t="s">
        <v>94</v>
      </c>
      <c r="BI1" s="133"/>
      <c r="BJ1" s="133"/>
      <c r="BK1" s="133" t="s">
        <v>95</v>
      </c>
      <c r="BL1" s="133"/>
      <c r="BM1" s="134"/>
      <c r="BN1" s="131" t="s">
        <v>78</v>
      </c>
      <c r="BO1" s="131" t="s">
        <v>79</v>
      </c>
    </row>
    <row r="2" spans="1:67" s="128" customFormat="1" ht="10.8" thickBot="1" x14ac:dyDescent="0.25">
      <c r="A2" s="161"/>
      <c r="B2" s="162"/>
      <c r="C2" s="163"/>
      <c r="D2" s="164" t="s">
        <v>96</v>
      </c>
      <c r="E2" s="164" t="s">
        <v>97</v>
      </c>
      <c r="F2" s="164" t="s">
        <v>96</v>
      </c>
      <c r="G2" s="164" t="s">
        <v>97</v>
      </c>
      <c r="H2" s="164" t="s">
        <v>96</v>
      </c>
      <c r="I2" s="164" t="s">
        <v>97</v>
      </c>
      <c r="J2" s="164" t="s">
        <v>96</v>
      </c>
      <c r="K2" s="164" t="s">
        <v>97</v>
      </c>
      <c r="L2" s="164" t="s">
        <v>96</v>
      </c>
      <c r="M2" s="164" t="s">
        <v>97</v>
      </c>
      <c r="N2" s="164"/>
      <c r="O2" s="164"/>
      <c r="P2" s="164"/>
      <c r="Q2" s="164"/>
      <c r="R2" s="164"/>
      <c r="S2" s="164" t="s">
        <v>98</v>
      </c>
      <c r="T2" s="165"/>
      <c r="U2" s="165"/>
      <c r="V2" s="164" t="s">
        <v>98</v>
      </c>
      <c r="W2" s="135"/>
      <c r="X2" s="137" t="s">
        <v>99</v>
      </c>
      <c r="Y2" s="137" t="s">
        <v>100</v>
      </c>
      <c r="Z2" s="137" t="s">
        <v>101</v>
      </c>
      <c r="AA2" s="137" t="s">
        <v>99</v>
      </c>
      <c r="AB2" s="137" t="s">
        <v>100</v>
      </c>
      <c r="AC2" s="137" t="s">
        <v>101</v>
      </c>
      <c r="AD2" s="137" t="s">
        <v>99</v>
      </c>
      <c r="AE2" s="137" t="s">
        <v>100</v>
      </c>
      <c r="AF2" s="137" t="s">
        <v>101</v>
      </c>
      <c r="AG2" s="137" t="s">
        <v>99</v>
      </c>
      <c r="AH2" s="137" t="s">
        <v>100</v>
      </c>
      <c r="AI2" s="137" t="s">
        <v>101</v>
      </c>
      <c r="AJ2" s="137" t="s">
        <v>99</v>
      </c>
      <c r="AK2" s="137" t="s">
        <v>100</v>
      </c>
      <c r="AL2" s="137" t="s">
        <v>101</v>
      </c>
      <c r="AM2" s="137" t="s">
        <v>99</v>
      </c>
      <c r="AN2" s="137" t="s">
        <v>100</v>
      </c>
      <c r="AO2" s="137" t="s">
        <v>101</v>
      </c>
      <c r="AP2" s="137" t="s">
        <v>99</v>
      </c>
      <c r="AQ2" s="137" t="s">
        <v>100</v>
      </c>
      <c r="AR2" s="137" t="s">
        <v>101</v>
      </c>
      <c r="AS2" s="137" t="s">
        <v>99</v>
      </c>
      <c r="AT2" s="137" t="s">
        <v>100</v>
      </c>
      <c r="AU2" s="137" t="s">
        <v>101</v>
      </c>
      <c r="AV2" s="137" t="s">
        <v>99</v>
      </c>
      <c r="AW2" s="137" t="s">
        <v>100</v>
      </c>
      <c r="AX2" s="137" t="s">
        <v>101</v>
      </c>
      <c r="AY2" s="137" t="s">
        <v>99</v>
      </c>
      <c r="AZ2" s="137" t="s">
        <v>100</v>
      </c>
      <c r="BA2" s="137" t="s">
        <v>101</v>
      </c>
      <c r="BB2" s="137" t="s">
        <v>99</v>
      </c>
      <c r="BC2" s="137" t="s">
        <v>100</v>
      </c>
      <c r="BD2" s="137" t="s">
        <v>101</v>
      </c>
      <c r="BE2" s="137" t="s">
        <v>99</v>
      </c>
      <c r="BF2" s="137" t="s">
        <v>100</v>
      </c>
      <c r="BG2" s="137" t="s">
        <v>101</v>
      </c>
      <c r="BH2" s="137" t="s">
        <v>99</v>
      </c>
      <c r="BI2" s="137" t="s">
        <v>100</v>
      </c>
      <c r="BJ2" s="137" t="s">
        <v>101</v>
      </c>
      <c r="BK2" s="137" t="s">
        <v>99</v>
      </c>
      <c r="BL2" s="137" t="s">
        <v>100</v>
      </c>
      <c r="BM2" s="138" t="s">
        <v>101</v>
      </c>
      <c r="BN2" s="136" t="s">
        <v>102</v>
      </c>
      <c r="BO2" s="136" t="s">
        <v>102</v>
      </c>
    </row>
    <row r="3" spans="1:67" ht="10.8" thickTop="1" x14ac:dyDescent="0.2">
      <c r="A3" s="166" t="s">
        <v>105</v>
      </c>
      <c r="B3" s="166"/>
      <c r="C3" s="167" t="s">
        <v>103</v>
      </c>
      <c r="D3" s="171">
        <v>0</v>
      </c>
      <c r="E3" s="171">
        <v>0</v>
      </c>
      <c r="F3" s="171">
        <v>0</v>
      </c>
      <c r="G3" s="171">
        <v>0</v>
      </c>
      <c r="H3" s="171">
        <v>0</v>
      </c>
      <c r="I3" s="171">
        <v>0</v>
      </c>
      <c r="J3" s="171">
        <v>0</v>
      </c>
      <c r="K3" s="171">
        <v>0</v>
      </c>
      <c r="L3" s="168">
        <f>D3+F3+H3+J3</f>
        <v>0</v>
      </c>
      <c r="M3" s="168">
        <f>E3+G3+I3+K3</f>
        <v>0</v>
      </c>
      <c r="N3" s="168">
        <v>0</v>
      </c>
      <c r="O3" s="168">
        <f t="shared" ref="O3:O11" si="0">L3+M3+N3</f>
        <v>0</v>
      </c>
      <c r="P3" s="168">
        <v>0</v>
      </c>
      <c r="Q3" s="168">
        <v>0</v>
      </c>
      <c r="R3" s="168">
        <v>0</v>
      </c>
      <c r="S3" s="168">
        <f t="shared" ref="S3:S11" si="1">SUM(O3:R3)</f>
        <v>0</v>
      </c>
      <c r="T3" s="168">
        <v>0</v>
      </c>
      <c r="U3" s="168">
        <v>0</v>
      </c>
      <c r="V3" s="168">
        <f t="shared" ref="V3:V11" si="2">SUM(S3:U3)</f>
        <v>0</v>
      </c>
    </row>
    <row r="4" spans="1:67" x14ac:dyDescent="0.2">
      <c r="A4" s="166" t="s">
        <v>106</v>
      </c>
      <c r="B4" s="166"/>
      <c r="C4" s="167" t="s">
        <v>103</v>
      </c>
      <c r="D4" s="171">
        <v>0</v>
      </c>
      <c r="E4" s="171">
        <v>0</v>
      </c>
      <c r="F4" s="171">
        <v>0</v>
      </c>
      <c r="G4" s="171">
        <v>0</v>
      </c>
      <c r="H4" s="171">
        <v>0</v>
      </c>
      <c r="I4" s="171">
        <v>0</v>
      </c>
      <c r="J4" s="171">
        <v>0</v>
      </c>
      <c r="K4" s="171">
        <v>0</v>
      </c>
      <c r="L4" s="168">
        <v>0</v>
      </c>
      <c r="M4" s="168">
        <v>0</v>
      </c>
      <c r="N4" s="168">
        <v>0</v>
      </c>
      <c r="O4" s="168">
        <f t="shared" si="0"/>
        <v>0</v>
      </c>
      <c r="P4" s="168">
        <v>0</v>
      </c>
      <c r="Q4" s="168">
        <v>0</v>
      </c>
      <c r="R4" s="168">
        <v>0</v>
      </c>
      <c r="S4" s="168">
        <f t="shared" si="1"/>
        <v>0</v>
      </c>
      <c r="T4" s="168">
        <v>0</v>
      </c>
      <c r="U4" s="168">
        <v>0</v>
      </c>
      <c r="V4" s="168">
        <f t="shared" si="2"/>
        <v>0</v>
      </c>
    </row>
    <row r="5" spans="1:67" x14ac:dyDescent="0.2">
      <c r="A5" s="166" t="s">
        <v>107</v>
      </c>
      <c r="B5" s="166"/>
      <c r="C5" s="167" t="s">
        <v>103</v>
      </c>
      <c r="D5" s="171">
        <v>0</v>
      </c>
      <c r="E5" s="171">
        <v>0</v>
      </c>
      <c r="F5" s="171">
        <v>0</v>
      </c>
      <c r="G5" s="171">
        <v>0</v>
      </c>
      <c r="H5" s="171">
        <v>0</v>
      </c>
      <c r="I5" s="171">
        <v>0</v>
      </c>
      <c r="J5" s="171">
        <v>0</v>
      </c>
      <c r="K5" s="171">
        <v>0</v>
      </c>
      <c r="L5" s="168">
        <v>0</v>
      </c>
      <c r="M5" s="168">
        <v>0</v>
      </c>
      <c r="N5" s="168">
        <v>0</v>
      </c>
      <c r="O5" s="168">
        <f>L5+M5+N5</f>
        <v>0</v>
      </c>
      <c r="P5" s="168">
        <v>0</v>
      </c>
      <c r="Q5" s="168">
        <v>0</v>
      </c>
      <c r="R5" s="168">
        <v>0</v>
      </c>
      <c r="S5" s="168">
        <f>SUM(O5:R5)</f>
        <v>0</v>
      </c>
      <c r="T5" s="168">
        <v>0</v>
      </c>
      <c r="U5" s="168">
        <v>0</v>
      </c>
      <c r="V5" s="168">
        <f>SUM(S5:U5)</f>
        <v>0</v>
      </c>
    </row>
    <row r="6" spans="1:67" x14ac:dyDescent="0.2">
      <c r="A6" s="166" t="s">
        <v>108</v>
      </c>
      <c r="B6" s="166"/>
      <c r="C6" s="167" t="s">
        <v>103</v>
      </c>
      <c r="D6" s="171">
        <v>0</v>
      </c>
      <c r="E6" s="171">
        <v>0</v>
      </c>
      <c r="F6" s="171">
        <v>0</v>
      </c>
      <c r="G6" s="171">
        <v>0</v>
      </c>
      <c r="H6" s="171">
        <v>0</v>
      </c>
      <c r="I6" s="171">
        <v>0</v>
      </c>
      <c r="J6" s="171">
        <v>0</v>
      </c>
      <c r="K6" s="171">
        <v>0</v>
      </c>
      <c r="L6" s="168">
        <v>0</v>
      </c>
      <c r="M6" s="168">
        <v>0</v>
      </c>
      <c r="N6" s="168">
        <v>0</v>
      </c>
      <c r="O6" s="168">
        <f>L6+M6+N6</f>
        <v>0</v>
      </c>
      <c r="P6" s="168">
        <v>0</v>
      </c>
      <c r="Q6" s="168">
        <v>0</v>
      </c>
      <c r="R6" s="168">
        <v>0</v>
      </c>
      <c r="S6" s="168">
        <f>SUM(O6:R6)</f>
        <v>0</v>
      </c>
      <c r="T6" s="168">
        <v>0</v>
      </c>
      <c r="U6" s="168">
        <v>0</v>
      </c>
      <c r="V6" s="168">
        <f>SUM(S6:U6)</f>
        <v>0</v>
      </c>
    </row>
    <row r="7" spans="1:67" x14ac:dyDescent="0.2">
      <c r="A7" s="166" t="s">
        <v>111</v>
      </c>
      <c r="B7" s="166"/>
      <c r="C7" s="167" t="s">
        <v>103</v>
      </c>
      <c r="D7" s="171">
        <v>0</v>
      </c>
      <c r="E7" s="171">
        <v>0</v>
      </c>
      <c r="F7" s="171">
        <v>0</v>
      </c>
      <c r="G7" s="171">
        <v>0</v>
      </c>
      <c r="H7" s="171">
        <v>0</v>
      </c>
      <c r="I7" s="171">
        <v>0</v>
      </c>
      <c r="J7" s="171">
        <v>0</v>
      </c>
      <c r="K7" s="171">
        <v>0</v>
      </c>
      <c r="L7" s="168">
        <v>0</v>
      </c>
      <c r="M7" s="168">
        <v>0</v>
      </c>
      <c r="N7" s="168">
        <v>0</v>
      </c>
      <c r="O7" s="168">
        <f t="shared" si="0"/>
        <v>0</v>
      </c>
      <c r="P7" s="168">
        <v>0</v>
      </c>
      <c r="Q7" s="168">
        <v>0</v>
      </c>
      <c r="R7" s="168">
        <v>0</v>
      </c>
      <c r="S7" s="168">
        <f t="shared" si="1"/>
        <v>0</v>
      </c>
      <c r="T7" s="168">
        <v>0</v>
      </c>
      <c r="U7" s="168">
        <v>0</v>
      </c>
      <c r="V7" s="168">
        <f t="shared" si="2"/>
        <v>0</v>
      </c>
    </row>
    <row r="8" spans="1:67" x14ac:dyDescent="0.2">
      <c r="A8" s="166" t="s">
        <v>112</v>
      </c>
      <c r="B8" s="166"/>
      <c r="C8" s="167" t="s">
        <v>103</v>
      </c>
      <c r="D8" s="171">
        <v>0</v>
      </c>
      <c r="E8" s="171">
        <v>0</v>
      </c>
      <c r="F8" s="171">
        <v>0</v>
      </c>
      <c r="G8" s="171">
        <v>0</v>
      </c>
      <c r="H8" s="171">
        <v>0</v>
      </c>
      <c r="I8" s="171">
        <v>0</v>
      </c>
      <c r="J8" s="171">
        <v>0</v>
      </c>
      <c r="K8" s="171">
        <v>0</v>
      </c>
      <c r="L8" s="168">
        <v>0</v>
      </c>
      <c r="M8" s="168">
        <v>0</v>
      </c>
      <c r="N8" s="168">
        <v>0</v>
      </c>
      <c r="O8" s="168">
        <f t="shared" si="0"/>
        <v>0</v>
      </c>
      <c r="P8" s="168">
        <v>0</v>
      </c>
      <c r="Q8" s="168">
        <v>0</v>
      </c>
      <c r="R8" s="168">
        <v>0</v>
      </c>
      <c r="S8" s="168">
        <f t="shared" si="1"/>
        <v>0</v>
      </c>
      <c r="T8" s="168">
        <v>0</v>
      </c>
      <c r="U8" s="168">
        <v>0</v>
      </c>
      <c r="V8" s="168">
        <f t="shared" si="2"/>
        <v>0</v>
      </c>
    </row>
    <row r="9" spans="1:67" x14ac:dyDescent="0.2">
      <c r="A9" s="166" t="s">
        <v>109</v>
      </c>
      <c r="B9" s="166"/>
      <c r="C9" s="167" t="s">
        <v>103</v>
      </c>
      <c r="D9" s="171">
        <v>0</v>
      </c>
      <c r="E9" s="171">
        <v>0</v>
      </c>
      <c r="F9" s="171">
        <v>0</v>
      </c>
      <c r="G9" s="171">
        <v>0</v>
      </c>
      <c r="H9" s="171">
        <v>0</v>
      </c>
      <c r="I9" s="171">
        <v>0</v>
      </c>
      <c r="J9" s="171">
        <v>0</v>
      </c>
      <c r="K9" s="171">
        <v>0</v>
      </c>
      <c r="L9" s="168">
        <v>0</v>
      </c>
      <c r="M9" s="168">
        <v>0</v>
      </c>
      <c r="N9" s="168">
        <v>0</v>
      </c>
      <c r="O9" s="168">
        <f>L9+M9+N9</f>
        <v>0</v>
      </c>
      <c r="P9" s="168">
        <v>0</v>
      </c>
      <c r="Q9" s="168">
        <v>0</v>
      </c>
      <c r="R9" s="168">
        <v>0</v>
      </c>
      <c r="S9" s="168">
        <f>SUM(O9:R9)</f>
        <v>0</v>
      </c>
      <c r="T9" s="168">
        <v>0</v>
      </c>
      <c r="U9" s="168">
        <v>0</v>
      </c>
      <c r="V9" s="168">
        <f>SUM(S9:U9)</f>
        <v>0</v>
      </c>
    </row>
    <row r="10" spans="1:67" x14ac:dyDescent="0.2">
      <c r="A10" s="166" t="s">
        <v>114</v>
      </c>
      <c r="B10" s="166"/>
      <c r="C10" s="167" t="s">
        <v>103</v>
      </c>
      <c r="D10" s="171">
        <v>0</v>
      </c>
      <c r="E10" s="171">
        <v>0</v>
      </c>
      <c r="F10" s="171">
        <v>0</v>
      </c>
      <c r="G10" s="171">
        <v>0</v>
      </c>
      <c r="H10" s="171">
        <v>0</v>
      </c>
      <c r="I10" s="171">
        <v>0</v>
      </c>
      <c r="J10" s="171">
        <v>0</v>
      </c>
      <c r="K10" s="171">
        <v>0</v>
      </c>
      <c r="L10" s="168">
        <v>0</v>
      </c>
      <c r="M10" s="168">
        <v>0</v>
      </c>
      <c r="N10" s="168">
        <v>0</v>
      </c>
      <c r="O10" s="168">
        <f t="shared" si="0"/>
        <v>0</v>
      </c>
      <c r="P10" s="168">
        <v>0</v>
      </c>
      <c r="Q10" s="168">
        <v>0</v>
      </c>
      <c r="R10" s="168">
        <v>0</v>
      </c>
      <c r="S10" s="168">
        <f t="shared" si="1"/>
        <v>0</v>
      </c>
      <c r="T10" s="168">
        <v>0</v>
      </c>
      <c r="U10" s="168">
        <v>0</v>
      </c>
      <c r="V10" s="168">
        <f t="shared" si="2"/>
        <v>0</v>
      </c>
    </row>
    <row r="11" spans="1:67" x14ac:dyDescent="0.2">
      <c r="A11" s="166" t="s">
        <v>113</v>
      </c>
      <c r="B11" s="166"/>
      <c r="C11" s="167" t="s">
        <v>103</v>
      </c>
      <c r="D11" s="171">
        <v>0</v>
      </c>
      <c r="E11" s="171">
        <v>0</v>
      </c>
      <c r="F11" s="171">
        <v>0</v>
      </c>
      <c r="G11" s="171">
        <v>0</v>
      </c>
      <c r="H11" s="171">
        <v>0</v>
      </c>
      <c r="I11" s="171">
        <v>0</v>
      </c>
      <c r="J11" s="171">
        <v>0</v>
      </c>
      <c r="K11" s="171">
        <v>0</v>
      </c>
      <c r="L11" s="168">
        <v>0</v>
      </c>
      <c r="M11" s="168">
        <v>0</v>
      </c>
      <c r="N11" s="168">
        <v>0</v>
      </c>
      <c r="O11" s="168">
        <f t="shared" si="0"/>
        <v>0</v>
      </c>
      <c r="P11" s="168">
        <v>0</v>
      </c>
      <c r="Q11" s="168">
        <v>0</v>
      </c>
      <c r="R11" s="168">
        <v>0</v>
      </c>
      <c r="S11" s="168">
        <f t="shared" si="1"/>
        <v>0</v>
      </c>
      <c r="T11" s="168">
        <v>0</v>
      </c>
      <c r="U11" s="168">
        <v>0</v>
      </c>
      <c r="V11" s="168">
        <f t="shared" si="2"/>
        <v>0</v>
      </c>
    </row>
    <row r="12" spans="1:67" x14ac:dyDescent="0.2">
      <c r="A12" s="166" t="s">
        <v>115</v>
      </c>
      <c r="B12" s="166"/>
      <c r="C12" s="167" t="s">
        <v>103</v>
      </c>
      <c r="D12" s="171">
        <v>0</v>
      </c>
      <c r="E12" s="171">
        <v>0</v>
      </c>
      <c r="F12" s="171">
        <v>0</v>
      </c>
      <c r="G12" s="171">
        <v>0</v>
      </c>
      <c r="H12" s="171">
        <v>0</v>
      </c>
      <c r="I12" s="171">
        <v>0</v>
      </c>
      <c r="J12" s="171">
        <v>0</v>
      </c>
      <c r="K12" s="171">
        <v>0</v>
      </c>
      <c r="L12" s="168">
        <v>0</v>
      </c>
      <c r="M12" s="168">
        <v>0</v>
      </c>
      <c r="N12" s="168">
        <v>0</v>
      </c>
      <c r="O12" s="168">
        <f>L12+M12+N12</f>
        <v>0</v>
      </c>
      <c r="P12" s="168">
        <v>0</v>
      </c>
      <c r="Q12" s="168">
        <v>0</v>
      </c>
      <c r="R12" s="168">
        <v>0</v>
      </c>
      <c r="S12" s="168">
        <f>SUM(O12:R12)</f>
        <v>0</v>
      </c>
      <c r="T12" s="168">
        <v>0</v>
      </c>
      <c r="U12" s="168">
        <v>0</v>
      </c>
      <c r="V12" s="168">
        <f>SUM(S12:U12)</f>
        <v>0</v>
      </c>
    </row>
    <row r="13" spans="1:67" x14ac:dyDescent="0.2">
      <c r="A13" s="166" t="s">
        <v>110</v>
      </c>
      <c r="B13" s="166"/>
      <c r="C13" s="167" t="s">
        <v>103</v>
      </c>
      <c r="D13" s="171">
        <v>0</v>
      </c>
      <c r="E13" s="171">
        <v>0</v>
      </c>
      <c r="F13" s="171">
        <v>0</v>
      </c>
      <c r="G13" s="171">
        <v>0</v>
      </c>
      <c r="H13" s="171">
        <v>0</v>
      </c>
      <c r="I13" s="171">
        <v>0</v>
      </c>
      <c r="J13" s="171">
        <v>0</v>
      </c>
      <c r="K13" s="171">
        <v>0</v>
      </c>
      <c r="L13" s="168">
        <v>0</v>
      </c>
      <c r="M13" s="168">
        <v>0</v>
      </c>
      <c r="N13" s="168">
        <v>0</v>
      </c>
      <c r="O13" s="168">
        <v>0</v>
      </c>
      <c r="P13" s="168">
        <v>0</v>
      </c>
      <c r="Q13" s="168">
        <v>0</v>
      </c>
      <c r="R13" s="168">
        <v>0</v>
      </c>
      <c r="S13" s="168">
        <f>SUM(O13:R13)</f>
        <v>0</v>
      </c>
      <c r="T13" s="168">
        <v>0</v>
      </c>
      <c r="U13" s="168">
        <v>0</v>
      </c>
      <c r="V13" s="168">
        <f>SUM(S13:U13)</f>
        <v>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</row>
    <row r="14" spans="1:67" x14ac:dyDescent="0.2">
      <c r="A14" s="169" t="s">
        <v>104</v>
      </c>
      <c r="B14" s="166"/>
      <c r="C14" s="167"/>
      <c r="D14" s="172">
        <v>0</v>
      </c>
      <c r="E14" s="172">
        <v>0</v>
      </c>
      <c r="F14" s="172">
        <v>0</v>
      </c>
      <c r="G14" s="172">
        <v>0</v>
      </c>
      <c r="H14" s="172">
        <v>0</v>
      </c>
      <c r="I14" s="172">
        <f t="shared" ref="I14:V14" si="3">SUM(I3:I13)</f>
        <v>0</v>
      </c>
      <c r="J14" s="172">
        <f t="shared" si="3"/>
        <v>0</v>
      </c>
      <c r="K14" s="172">
        <f t="shared" si="3"/>
        <v>0</v>
      </c>
      <c r="L14" s="170">
        <f t="shared" si="3"/>
        <v>0</v>
      </c>
      <c r="M14" s="170">
        <f t="shared" si="3"/>
        <v>0</v>
      </c>
      <c r="N14" s="170">
        <f t="shared" si="3"/>
        <v>0</v>
      </c>
      <c r="O14" s="170">
        <f t="shared" si="3"/>
        <v>0</v>
      </c>
      <c r="P14" s="170">
        <f t="shared" si="3"/>
        <v>0</v>
      </c>
      <c r="Q14" s="170">
        <f t="shared" si="3"/>
        <v>0</v>
      </c>
      <c r="R14" s="170">
        <f t="shared" si="3"/>
        <v>0</v>
      </c>
      <c r="S14" s="170">
        <f t="shared" si="3"/>
        <v>0</v>
      </c>
      <c r="T14" s="170">
        <f t="shared" si="3"/>
        <v>0</v>
      </c>
      <c r="U14" s="170">
        <f t="shared" si="3"/>
        <v>0</v>
      </c>
      <c r="V14" s="170">
        <f t="shared" si="3"/>
        <v>0</v>
      </c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</row>
  </sheetData>
  <pageMargins left="0.18" right="0.28999999999999998" top="1" bottom="1" header="0.4921259845" footer="0.4921259845"/>
  <pageSetup paperSize="9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Suhrnny list</vt:lpstr>
      <vt:lpstr>Zoznam</vt:lpstr>
      <vt:lpstr>'Suhrnny list'!Oblasť_tlače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Olejnik</dc:creator>
  <cp:lastModifiedBy>Pavol Olejnik</cp:lastModifiedBy>
  <cp:lastPrinted>2022-03-13T12:23:53Z</cp:lastPrinted>
  <dcterms:created xsi:type="dcterms:W3CDTF">1999-12-15T15:06:57Z</dcterms:created>
  <dcterms:modified xsi:type="dcterms:W3CDTF">2022-06-21T06:13:45Z</dcterms:modified>
</cp:coreProperties>
</file>