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6 - Malužin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ponuka'!$A$1:$P$40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M27" i="3" l="1"/>
  <c r="P12" i="3"/>
  <c r="P13" i="3"/>
  <c r="P14" i="3"/>
  <c r="P15" i="3"/>
  <c r="P16" i="3"/>
  <c r="P17" i="3"/>
  <c r="P18" i="3"/>
  <c r="P19" i="3"/>
  <c r="P20" i="3"/>
  <c r="P23" i="3" l="1"/>
  <c r="P26" i="3" l="1"/>
  <c r="P25" i="3"/>
  <c r="P24" i="3"/>
  <c r="P22" i="3"/>
  <c r="P21" i="3"/>
  <c r="P27" i="3" l="1"/>
  <c r="G27" i="3"/>
  <c r="P29" i="3" l="1"/>
  <c r="P28" i="3" s="1"/>
</calcChain>
</file>

<file path=xl/sharedStrings.xml><?xml version="1.0" encoding="utf-8"?>
<sst xmlns="http://schemas.openxmlformats.org/spreadsheetml/2006/main" count="165" uniqueCount="107">
  <si>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</si>
  <si>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</si>
  <si>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</si>
  <si>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</si>
  <si>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</si>
  <si>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</si>
  <si>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</si>
  <si>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</si>
  <si>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</si>
  <si>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</si>
  <si>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</si>
  <si>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</si>
  <si>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</si>
  <si>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</si>
  <si>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</si>
  <si>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</si>
  <si>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</si>
  <si>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</si>
  <si>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</si>
  <si>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</si>
  <si>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</si>
  <si>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</si>
  <si>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</si>
  <si>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</si>
  <si>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</si>
  <si>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</si>
  <si>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</si>
  <si>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</si>
  <si>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</si>
  <si>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</si>
  <si>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</si>
  <si>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</si>
  <si>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</si>
  <si>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</si>
  <si>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</si>
  <si>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</si>
  <si>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</si>
  <si>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</si>
  <si>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</si>
  <si>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</si>
  <si>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</si>
  <si>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</si>
  <si>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</si>
  <si>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</si>
  <si>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</si>
  <si>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</si>
  <si>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</si>
  <si>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</si>
  <si>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</si>
  <si>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</si>
  <si>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</si>
  <si>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</si>
  <si>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</si>
  <si>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</si>
  <si>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</si>
  <si>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</si>
  <si>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</si>
  <si>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</si>
  <si>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</si>
  <si>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</si>
  <si>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</si>
  <si>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</si>
  <si>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</si>
  <si>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</si>
  <si>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</si>
  <si>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</si>
  <si>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</si>
  <si>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</si>
  <si>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</si>
  <si>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</si>
  <si>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Lesnícke služby v ťažbovom procese na OZ Tatry, Lesná správa Malužiná - výzva 16/2022</t>
  </si>
  <si>
    <t>Zmluva č. DNS/16/22/12/01</t>
  </si>
  <si>
    <t>Doštianky</t>
  </si>
  <si>
    <t>21 11</t>
  </si>
  <si>
    <t>6 - 1,2,4b,4a,6,7</t>
  </si>
  <si>
    <t>NŤ-S</t>
  </si>
  <si>
    <t>22A10</t>
  </si>
  <si>
    <t>4 - 1,2,4d,4a,6,7</t>
  </si>
  <si>
    <t>22D00</t>
  </si>
  <si>
    <t>23A10</t>
  </si>
  <si>
    <t>23C00</t>
  </si>
  <si>
    <t>23D00</t>
  </si>
  <si>
    <t>24A00</t>
  </si>
  <si>
    <t>24C10</t>
  </si>
  <si>
    <t>26 10</t>
  </si>
  <si>
    <t>28A10</t>
  </si>
  <si>
    <t>32B10</t>
  </si>
  <si>
    <t>NŤ-R</t>
  </si>
  <si>
    <t>32C10</t>
  </si>
  <si>
    <t>34C00</t>
  </si>
  <si>
    <t>52A00</t>
  </si>
  <si>
    <t>68 10</t>
  </si>
  <si>
    <t>125/700</t>
  </si>
  <si>
    <t>100/1200</t>
  </si>
  <si>
    <t>50/1100</t>
  </si>
  <si>
    <t>150/1300</t>
  </si>
  <si>
    <t>130/1300</t>
  </si>
  <si>
    <t>100/1400</t>
  </si>
  <si>
    <t>100/1600</t>
  </si>
  <si>
    <t>175/1600</t>
  </si>
  <si>
    <t>150/450</t>
  </si>
  <si>
    <t>80/400</t>
  </si>
  <si>
    <t>100/650</t>
  </si>
  <si>
    <t>100/150</t>
  </si>
  <si>
    <t>130/400</t>
  </si>
  <si>
    <t>50/450</t>
  </si>
  <si>
    <t>140/250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</si>
</sst>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8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  <xf numFmtId="4" fontId="0" fillId="0" borderId="22" xfId="0" applyNumberFormat="1" applyBorder="1" applyProtection="1">
      <protection locked="0"/>
    </xf>
    <xf numFmtId="0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6" fillId="0" borderId="26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/>
    </xf>
    <xf numFmtId="0" fontId="7" fillId="0" borderId="34" xfId="0" applyNumberFormat="1" applyFont="1" applyFill="1" applyBorder="1" applyAlignment="1">
      <alignment horizontal="center" vertical="center" wrapText="1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4" fontId="7" fillId="0" borderId="42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view="pageBreakPreview" zoomScale="80" zoomScaleNormal="100" zoomScaleSheetLayoutView="80" workbookViewId="0">
      <selection activeCell="Q6" sqref="Q6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5" t="s">
        <v>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3" t="s">
        <v>70</v>
      </c>
      <c r="D3" s="74"/>
      <c r="E3" s="74"/>
      <c r="F3" s="74"/>
      <c r="G3" s="74"/>
      <c r="H3" s="74"/>
      <c r="I3" s="74"/>
      <c r="J3" s="74"/>
      <c r="K3" s="75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7"/>
      <c r="F5" s="67"/>
      <c r="G5" s="5"/>
    </row>
    <row r="6" spans="1:27" x14ac:dyDescent="0.25">
      <c r="A6" s="44" t="s">
        <v>1</v>
      </c>
      <c r="B6" s="45"/>
      <c r="C6" s="46" t="s">
        <v>2</v>
      </c>
      <c r="D6" s="47"/>
      <c r="E6" s="47"/>
      <c r="F6" s="47"/>
      <c r="G6" s="47"/>
      <c r="H6" s="47"/>
      <c r="I6" s="47"/>
      <c r="J6" s="47"/>
      <c r="K6" s="48"/>
    </row>
    <row r="7" spans="1:27" ht="15.75" thickBot="1" x14ac:dyDescent="0.3">
      <c r="A7" s="5"/>
      <c r="B7" s="68"/>
      <c r="C7" s="68"/>
      <c r="D7" s="68"/>
      <c r="E7" s="68"/>
      <c r="F7" s="68"/>
      <c r="G7" s="5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27" ht="15.75" thickBot="1" x14ac:dyDescent="0.3">
      <c r="A8" s="49" t="s">
        <v>71</v>
      </c>
      <c r="B8" s="50"/>
      <c r="C8" s="6"/>
      <c r="D8" s="6"/>
      <c r="G8" s="5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spans="1:27" ht="15.75" thickBot="1" x14ac:dyDescent="0.3">
      <c r="A9" s="88" t="s">
        <v>3</v>
      </c>
      <c r="B9" s="89" t="s">
        <v>4</v>
      </c>
      <c r="C9" s="90" t="s">
        <v>5</v>
      </c>
      <c r="D9" s="91"/>
      <c r="E9" s="92" t="s">
        <v>6</v>
      </c>
      <c r="F9" s="92"/>
      <c r="G9" s="92"/>
      <c r="H9" s="93" t="s">
        <v>7</v>
      </c>
      <c r="I9" s="92" t="s">
        <v>8</v>
      </c>
      <c r="J9" s="92" t="s">
        <v>9</v>
      </c>
      <c r="K9" s="92"/>
      <c r="L9" s="94" t="s">
        <v>10</v>
      </c>
      <c r="M9" s="95" t="s">
        <v>11</v>
      </c>
      <c r="N9" s="92" t="s">
        <v>12</v>
      </c>
      <c r="O9" s="96" t="s">
        <v>13</v>
      </c>
      <c r="P9" s="97" t="s">
        <v>14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7" ht="15.75" thickBot="1" x14ac:dyDescent="0.3">
      <c r="A10" s="98"/>
      <c r="B10" s="69"/>
      <c r="C10" s="71" t="s">
        <v>15</v>
      </c>
      <c r="D10" s="43"/>
      <c r="E10" s="71" t="s">
        <v>16</v>
      </c>
      <c r="F10" s="71" t="s">
        <v>17</v>
      </c>
      <c r="G10" s="60" t="s">
        <v>18</v>
      </c>
      <c r="H10" s="70"/>
      <c r="I10" s="60"/>
      <c r="J10" s="71" t="s">
        <v>16</v>
      </c>
      <c r="K10" s="72" t="s">
        <v>17</v>
      </c>
      <c r="L10" s="59"/>
      <c r="M10" s="60"/>
      <c r="N10" s="60"/>
      <c r="O10" s="61"/>
      <c r="P10" s="99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7" ht="66" customHeight="1" thickBot="1" x14ac:dyDescent="0.3">
      <c r="A11" s="98"/>
      <c r="B11" s="69"/>
      <c r="C11" s="71"/>
      <c r="D11" s="43" t="s">
        <v>64</v>
      </c>
      <c r="E11" s="71"/>
      <c r="F11" s="71"/>
      <c r="G11" s="60"/>
      <c r="H11" s="70"/>
      <c r="I11" s="60"/>
      <c r="J11" s="71"/>
      <c r="K11" s="72"/>
      <c r="L11" s="59"/>
      <c r="M11" s="60"/>
      <c r="N11" s="60"/>
      <c r="O11" s="61"/>
      <c r="P11" s="99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7" x14ac:dyDescent="0.25">
      <c r="A12" s="100" t="s">
        <v>72</v>
      </c>
      <c r="B12" s="30" t="s">
        <v>73</v>
      </c>
      <c r="C12" s="31" t="s">
        <v>74</v>
      </c>
      <c r="D12" s="32">
        <v>44926</v>
      </c>
      <c r="E12" s="33">
        <v>569</v>
      </c>
      <c r="F12" s="33"/>
      <c r="G12" s="33">
        <v>569</v>
      </c>
      <c r="H12" s="34" t="s">
        <v>75</v>
      </c>
      <c r="I12" s="35">
        <v>70</v>
      </c>
      <c r="J12" s="36">
        <v>0.89</v>
      </c>
      <c r="K12" s="36"/>
      <c r="L12" s="37" t="s">
        <v>92</v>
      </c>
      <c r="M12" s="38">
        <v>18963.43</v>
      </c>
      <c r="N12" s="39" t="s">
        <v>32</v>
      </c>
      <c r="O12" s="41"/>
      <c r="P12" s="101">
        <f>G12*O12</f>
        <v>0</v>
      </c>
      <c r="Q12" s="85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7" x14ac:dyDescent="0.25">
      <c r="A13" s="100" t="s">
        <v>72</v>
      </c>
      <c r="B13" s="30" t="s">
        <v>76</v>
      </c>
      <c r="C13" s="31" t="s">
        <v>77</v>
      </c>
      <c r="D13" s="32">
        <v>44926</v>
      </c>
      <c r="E13" s="33">
        <v>400</v>
      </c>
      <c r="F13" s="33"/>
      <c r="G13" s="33">
        <v>400</v>
      </c>
      <c r="H13" s="34" t="s">
        <v>75</v>
      </c>
      <c r="I13" s="35">
        <v>60</v>
      </c>
      <c r="J13" s="36">
        <v>1.1200000000000001</v>
      </c>
      <c r="K13" s="36"/>
      <c r="L13" s="37" t="s">
        <v>93</v>
      </c>
      <c r="M13" s="38">
        <v>7004.98</v>
      </c>
      <c r="N13" s="39" t="s">
        <v>32</v>
      </c>
      <c r="O13" s="41"/>
      <c r="P13" s="101">
        <f t="shared" ref="P13:P20" si="0">G13*O13</f>
        <v>0</v>
      </c>
      <c r="Q13" s="85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7" x14ac:dyDescent="0.25">
      <c r="A14" s="100" t="s">
        <v>72</v>
      </c>
      <c r="B14" s="30" t="s">
        <v>78</v>
      </c>
      <c r="C14" s="31" t="s">
        <v>77</v>
      </c>
      <c r="D14" s="32">
        <v>44926</v>
      </c>
      <c r="E14" s="33">
        <v>800</v>
      </c>
      <c r="F14" s="33"/>
      <c r="G14" s="33">
        <v>800</v>
      </c>
      <c r="H14" s="34" t="s">
        <v>75</v>
      </c>
      <c r="I14" s="35">
        <v>55</v>
      </c>
      <c r="J14" s="36">
        <v>0.41</v>
      </c>
      <c r="K14" s="36"/>
      <c r="L14" s="37" t="s">
        <v>94</v>
      </c>
      <c r="M14" s="38">
        <v>15343.41</v>
      </c>
      <c r="N14" s="39" t="s">
        <v>32</v>
      </c>
      <c r="O14" s="41"/>
      <c r="P14" s="101">
        <f t="shared" si="0"/>
        <v>0</v>
      </c>
      <c r="Q14" s="85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spans="1:27" x14ac:dyDescent="0.25">
      <c r="A15" s="100" t="s">
        <v>72</v>
      </c>
      <c r="B15" s="30" t="s">
        <v>79</v>
      </c>
      <c r="C15" s="31" t="s">
        <v>74</v>
      </c>
      <c r="D15" s="32">
        <v>44926</v>
      </c>
      <c r="E15" s="33">
        <v>1190</v>
      </c>
      <c r="F15" s="33"/>
      <c r="G15" s="33">
        <v>1190</v>
      </c>
      <c r="H15" s="34" t="s">
        <v>75</v>
      </c>
      <c r="I15" s="35">
        <v>50</v>
      </c>
      <c r="J15" s="36">
        <v>0.95</v>
      </c>
      <c r="K15" s="36"/>
      <c r="L15" s="37" t="s">
        <v>95</v>
      </c>
      <c r="M15" s="38">
        <v>39341.699999999997</v>
      </c>
      <c r="N15" s="39" t="s">
        <v>32</v>
      </c>
      <c r="O15" s="41"/>
      <c r="P15" s="101">
        <f t="shared" si="0"/>
        <v>0</v>
      </c>
      <c r="Q15" s="85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x14ac:dyDescent="0.25">
      <c r="A16" s="100" t="s">
        <v>72</v>
      </c>
      <c r="B16" s="30" t="s">
        <v>80</v>
      </c>
      <c r="C16" s="31" t="s">
        <v>74</v>
      </c>
      <c r="D16" s="32">
        <v>44926</v>
      </c>
      <c r="E16" s="33">
        <v>200</v>
      </c>
      <c r="F16" s="33"/>
      <c r="G16" s="33">
        <v>200</v>
      </c>
      <c r="H16" s="34" t="s">
        <v>75</v>
      </c>
      <c r="I16" s="35">
        <v>50</v>
      </c>
      <c r="J16" s="36">
        <v>0.2</v>
      </c>
      <c r="K16" s="36"/>
      <c r="L16" s="37" t="s">
        <v>96</v>
      </c>
      <c r="M16" s="38">
        <v>8562.5</v>
      </c>
      <c r="N16" s="39" t="s">
        <v>32</v>
      </c>
      <c r="O16" s="41"/>
      <c r="P16" s="101">
        <f t="shared" si="0"/>
        <v>0</v>
      </c>
      <c r="Q16" s="85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spans="1:27" x14ac:dyDescent="0.25">
      <c r="A17" s="100" t="s">
        <v>72</v>
      </c>
      <c r="B17" s="30" t="s">
        <v>81</v>
      </c>
      <c r="C17" s="31" t="s">
        <v>74</v>
      </c>
      <c r="D17" s="32">
        <v>44926</v>
      </c>
      <c r="E17" s="33">
        <v>1500</v>
      </c>
      <c r="F17" s="33"/>
      <c r="G17" s="33">
        <v>1500</v>
      </c>
      <c r="H17" s="34" t="s">
        <v>75</v>
      </c>
      <c r="I17" s="35">
        <v>50</v>
      </c>
      <c r="J17" s="36">
        <v>0.91</v>
      </c>
      <c r="K17" s="36"/>
      <c r="L17" s="37" t="s">
        <v>97</v>
      </c>
      <c r="M17" s="38">
        <v>46682.99</v>
      </c>
      <c r="N17" s="39" t="s">
        <v>32</v>
      </c>
      <c r="O17" s="41"/>
      <c r="P17" s="101">
        <f t="shared" si="0"/>
        <v>0</v>
      </c>
      <c r="Q17" s="85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spans="1:27" x14ac:dyDescent="0.25">
      <c r="A18" s="100" t="s">
        <v>72</v>
      </c>
      <c r="B18" s="30" t="s">
        <v>82</v>
      </c>
      <c r="C18" s="31" t="s">
        <v>74</v>
      </c>
      <c r="D18" s="32">
        <v>44926</v>
      </c>
      <c r="E18" s="33">
        <v>2500</v>
      </c>
      <c r="F18" s="33"/>
      <c r="G18" s="33">
        <v>2500</v>
      </c>
      <c r="H18" s="34" t="s">
        <v>75</v>
      </c>
      <c r="I18" s="35">
        <v>55</v>
      </c>
      <c r="J18" s="36">
        <v>0.78</v>
      </c>
      <c r="K18" s="36"/>
      <c r="L18" s="37" t="s">
        <v>98</v>
      </c>
      <c r="M18" s="38">
        <v>74501.62</v>
      </c>
      <c r="N18" s="39" t="s">
        <v>32</v>
      </c>
      <c r="O18" s="41"/>
      <c r="P18" s="101">
        <f t="shared" si="0"/>
        <v>0</v>
      </c>
      <c r="Q18" s="85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spans="1:27" x14ac:dyDescent="0.25">
      <c r="A19" s="100" t="s">
        <v>72</v>
      </c>
      <c r="B19" s="30" t="s">
        <v>83</v>
      </c>
      <c r="C19" s="31" t="s">
        <v>74</v>
      </c>
      <c r="D19" s="32">
        <v>44926</v>
      </c>
      <c r="E19" s="33">
        <v>700</v>
      </c>
      <c r="F19" s="33"/>
      <c r="G19" s="33">
        <v>700</v>
      </c>
      <c r="H19" s="34" t="s">
        <v>75</v>
      </c>
      <c r="I19" s="35">
        <v>50</v>
      </c>
      <c r="J19" s="36">
        <v>0.89</v>
      </c>
      <c r="K19" s="36"/>
      <c r="L19" s="37" t="s">
        <v>99</v>
      </c>
      <c r="M19" s="38">
        <v>21611.87</v>
      </c>
      <c r="N19" s="39" t="s">
        <v>32</v>
      </c>
      <c r="O19" s="41"/>
      <c r="P19" s="101">
        <f t="shared" si="0"/>
        <v>0</v>
      </c>
      <c r="Q19" s="85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27" x14ac:dyDescent="0.25">
      <c r="A20" s="100" t="s">
        <v>72</v>
      </c>
      <c r="B20" s="30" t="s">
        <v>84</v>
      </c>
      <c r="C20" s="31" t="s">
        <v>74</v>
      </c>
      <c r="D20" s="32">
        <v>44926</v>
      </c>
      <c r="E20" s="33">
        <v>500</v>
      </c>
      <c r="F20" s="33"/>
      <c r="G20" s="33">
        <v>500</v>
      </c>
      <c r="H20" s="34" t="s">
        <v>75</v>
      </c>
      <c r="I20" s="35">
        <v>60</v>
      </c>
      <c r="J20" s="36">
        <v>1.55</v>
      </c>
      <c r="K20" s="36"/>
      <c r="L20" s="37" t="s">
        <v>100</v>
      </c>
      <c r="M20" s="38">
        <v>14423.42</v>
      </c>
      <c r="N20" s="39" t="s">
        <v>32</v>
      </c>
      <c r="O20" s="41"/>
      <c r="P20" s="101">
        <f t="shared" si="0"/>
        <v>0</v>
      </c>
      <c r="Q20" s="85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spans="1:27" x14ac:dyDescent="0.25">
      <c r="A21" s="100" t="s">
        <v>72</v>
      </c>
      <c r="B21" s="30" t="s">
        <v>85</v>
      </c>
      <c r="C21" s="40" t="s">
        <v>74</v>
      </c>
      <c r="D21" s="32">
        <v>44926</v>
      </c>
      <c r="E21" s="33">
        <v>300</v>
      </c>
      <c r="F21" s="33"/>
      <c r="G21" s="33">
        <v>300</v>
      </c>
      <c r="H21" s="34" t="s">
        <v>75</v>
      </c>
      <c r="I21" s="35">
        <v>50</v>
      </c>
      <c r="J21" s="36">
        <v>0.59</v>
      </c>
      <c r="K21" s="36"/>
      <c r="L21" s="37" t="s">
        <v>101</v>
      </c>
      <c r="M21" s="38">
        <v>10962.24</v>
      </c>
      <c r="N21" s="39" t="s">
        <v>32</v>
      </c>
      <c r="O21" s="41"/>
      <c r="P21" s="101">
        <f t="shared" ref="P21:P26" si="1">G21*O21</f>
        <v>0</v>
      </c>
      <c r="Q21" s="86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1:27" x14ac:dyDescent="0.25">
      <c r="A22" s="100" t="s">
        <v>72</v>
      </c>
      <c r="B22" s="30" t="s">
        <v>86</v>
      </c>
      <c r="C22" s="40" t="s">
        <v>77</v>
      </c>
      <c r="D22" s="32">
        <v>44926</v>
      </c>
      <c r="E22" s="33">
        <v>459</v>
      </c>
      <c r="F22" s="33"/>
      <c r="G22" s="33">
        <v>459</v>
      </c>
      <c r="H22" s="34" t="s">
        <v>87</v>
      </c>
      <c r="I22" s="35">
        <v>50</v>
      </c>
      <c r="J22" s="36">
        <v>2.39</v>
      </c>
      <c r="K22" s="36"/>
      <c r="L22" s="37" t="s">
        <v>102</v>
      </c>
      <c r="M22" s="38">
        <v>6919</v>
      </c>
      <c r="N22" s="39" t="s">
        <v>32</v>
      </c>
      <c r="O22" s="41"/>
      <c r="P22" s="101">
        <f t="shared" si="1"/>
        <v>0</v>
      </c>
      <c r="Q22" s="86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x14ac:dyDescent="0.25">
      <c r="A23" s="100" t="s">
        <v>72</v>
      </c>
      <c r="B23" s="30" t="s">
        <v>88</v>
      </c>
      <c r="C23" s="40" t="s">
        <v>74</v>
      </c>
      <c r="D23" s="32">
        <v>44926</v>
      </c>
      <c r="E23" s="33">
        <v>1100</v>
      </c>
      <c r="F23" s="33"/>
      <c r="G23" s="33">
        <v>1100</v>
      </c>
      <c r="H23" s="34" t="s">
        <v>75</v>
      </c>
      <c r="I23" s="35">
        <v>60</v>
      </c>
      <c r="J23" s="36">
        <v>1.6</v>
      </c>
      <c r="K23" s="36"/>
      <c r="L23" s="37" t="s">
        <v>103</v>
      </c>
      <c r="M23" s="38">
        <v>27834.080000000002</v>
      </c>
      <c r="N23" s="39" t="s">
        <v>32</v>
      </c>
      <c r="O23" s="41"/>
      <c r="P23" s="101">
        <f>G23*O23</f>
        <v>0</v>
      </c>
      <c r="Q23" s="86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x14ac:dyDescent="0.25">
      <c r="A24" s="100" t="s">
        <v>72</v>
      </c>
      <c r="B24" s="30" t="s">
        <v>89</v>
      </c>
      <c r="C24" s="40" t="s">
        <v>77</v>
      </c>
      <c r="D24" s="32">
        <v>44926</v>
      </c>
      <c r="E24" s="33">
        <v>450</v>
      </c>
      <c r="F24" s="33"/>
      <c r="G24" s="33">
        <v>450</v>
      </c>
      <c r="H24" s="34" t="s">
        <v>87</v>
      </c>
      <c r="I24" s="35">
        <v>65</v>
      </c>
      <c r="J24" s="36">
        <v>1.49</v>
      </c>
      <c r="K24" s="36"/>
      <c r="L24" s="37" t="s">
        <v>104</v>
      </c>
      <c r="M24" s="38">
        <v>7589.28</v>
      </c>
      <c r="N24" s="39" t="s">
        <v>32</v>
      </c>
      <c r="O24" s="41"/>
      <c r="P24" s="101">
        <f t="shared" si="1"/>
        <v>0</v>
      </c>
      <c r="Q24" s="86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x14ac:dyDescent="0.25">
      <c r="A25" s="100" t="s">
        <v>72</v>
      </c>
      <c r="B25" s="30" t="s">
        <v>90</v>
      </c>
      <c r="C25" s="40" t="s">
        <v>77</v>
      </c>
      <c r="D25" s="32">
        <v>44926</v>
      </c>
      <c r="E25" s="33">
        <v>70</v>
      </c>
      <c r="F25" s="33"/>
      <c r="G25" s="33">
        <v>70</v>
      </c>
      <c r="H25" s="34" t="s">
        <v>75</v>
      </c>
      <c r="I25" s="35">
        <v>65</v>
      </c>
      <c r="J25" s="36">
        <v>0.39</v>
      </c>
      <c r="K25" s="36"/>
      <c r="L25" s="37" t="s">
        <v>105</v>
      </c>
      <c r="M25" s="38">
        <v>1678.89</v>
      </c>
      <c r="N25" s="39" t="s">
        <v>32</v>
      </c>
      <c r="O25" s="41"/>
      <c r="P25" s="101">
        <f t="shared" si="1"/>
        <v>0</v>
      </c>
      <c r="Q25" s="86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:27" ht="15.75" thickBot="1" x14ac:dyDescent="0.3">
      <c r="A26" s="100" t="s">
        <v>72</v>
      </c>
      <c r="B26" s="30" t="s">
        <v>91</v>
      </c>
      <c r="C26" s="40" t="s">
        <v>74</v>
      </c>
      <c r="D26" s="32">
        <v>44926</v>
      </c>
      <c r="E26" s="33">
        <v>500</v>
      </c>
      <c r="F26" s="33"/>
      <c r="G26" s="33">
        <v>500</v>
      </c>
      <c r="H26" s="34" t="s">
        <v>75</v>
      </c>
      <c r="I26" s="35">
        <v>60</v>
      </c>
      <c r="J26" s="36">
        <v>1.06</v>
      </c>
      <c r="K26" s="36"/>
      <c r="L26" s="37" t="s">
        <v>106</v>
      </c>
      <c r="M26" s="38">
        <v>13693.62</v>
      </c>
      <c r="N26" s="39" t="s">
        <v>32</v>
      </c>
      <c r="O26" s="41"/>
      <c r="P26" s="101">
        <f t="shared" si="1"/>
        <v>0</v>
      </c>
      <c r="Q26" s="86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ht="69.75" customHeight="1" thickBot="1" x14ac:dyDescent="0.3">
      <c r="A27" s="102"/>
      <c r="B27" s="7"/>
      <c r="C27" s="7"/>
      <c r="D27" s="7"/>
      <c r="E27" s="7"/>
      <c r="F27" s="7"/>
      <c r="G27" s="20">
        <f>SUM(G12:G26)</f>
        <v>11238</v>
      </c>
      <c r="H27" s="7"/>
      <c r="I27" s="7"/>
      <c r="J27" s="7"/>
      <c r="K27" s="54" t="s">
        <v>67</v>
      </c>
      <c r="L27" s="55"/>
      <c r="M27" s="24">
        <f>SUM(M12:M26)</f>
        <v>315113.03000000003</v>
      </c>
      <c r="N27" s="23"/>
      <c r="O27" s="21" t="s">
        <v>66</v>
      </c>
      <c r="P27" s="103">
        <f>SUM(P12:P26)</f>
        <v>0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:27" ht="15.75" thickBot="1" x14ac:dyDescent="0.3">
      <c r="A28" s="104" t="s">
        <v>19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L28" s="106"/>
      <c r="M28" s="106"/>
      <c r="N28" s="105"/>
      <c r="O28" s="105"/>
      <c r="P28" s="107">
        <f>P29-P27</f>
        <v>0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7" ht="15.75" thickBot="1" x14ac:dyDescent="0.3">
      <c r="A29" s="56" t="s">
        <v>20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87">
        <f>IF(C32="N",P27,(P27*1.2))</f>
        <v>0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x14ac:dyDescent="0.25">
      <c r="A30" s="57" t="s">
        <v>21</v>
      </c>
      <c r="B30" s="57"/>
      <c r="C30" s="57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7" x14ac:dyDescent="0.25">
      <c r="A31" s="58" t="s">
        <v>22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  <row r="32" spans="1:27" ht="15.75" thickBot="1" x14ac:dyDescent="0.3">
      <c r="A32" s="28" t="s">
        <v>23</v>
      </c>
      <c r="B32" s="27"/>
      <c r="C32" s="29"/>
      <c r="D32" s="26"/>
      <c r="E32" s="10"/>
      <c r="F32" s="10"/>
      <c r="G32" s="8"/>
      <c r="H32" s="10"/>
      <c r="I32" s="10"/>
      <c r="J32" s="10"/>
      <c r="K32" s="11"/>
      <c r="L32" s="11"/>
      <c r="M32" s="11"/>
      <c r="N32" s="11"/>
      <c r="O32" s="11"/>
      <c r="P32" s="11"/>
    </row>
    <row r="33" spans="1:16" x14ac:dyDescent="0.25">
      <c r="A33" s="62" t="s">
        <v>24</v>
      </c>
      <c r="B33" s="63"/>
      <c r="C33" s="63"/>
      <c r="D33" s="63"/>
      <c r="E33" s="63"/>
      <c r="F33" s="64" t="s">
        <v>25</v>
      </c>
      <c r="G33" s="12" t="s">
        <v>26</v>
      </c>
      <c r="H33" s="76"/>
      <c r="I33" s="76"/>
      <c r="J33" s="76"/>
      <c r="K33" s="76"/>
      <c r="L33" s="76"/>
      <c r="M33" s="76"/>
      <c r="N33" s="76"/>
      <c r="O33" s="76"/>
      <c r="P33" s="76"/>
    </row>
    <row r="34" spans="1:16" ht="15.75" thickBot="1" x14ac:dyDescent="0.3">
      <c r="A34" s="77"/>
      <c r="B34" s="77"/>
      <c r="C34" s="77"/>
      <c r="D34" s="77"/>
      <c r="E34" s="77"/>
      <c r="F34" s="64"/>
      <c r="G34" s="12" t="s">
        <v>27</v>
      </c>
      <c r="H34" s="76"/>
      <c r="I34" s="76"/>
      <c r="J34" s="76"/>
      <c r="K34" s="76"/>
      <c r="L34" s="76"/>
      <c r="M34" s="76"/>
      <c r="N34" s="76"/>
      <c r="O34" s="76"/>
      <c r="P34" s="76"/>
    </row>
    <row r="35" spans="1:16" ht="15.75" thickBot="1" x14ac:dyDescent="0.3">
      <c r="A35" s="77"/>
      <c r="B35" s="77"/>
      <c r="C35" s="77"/>
      <c r="D35" s="77"/>
      <c r="E35" s="77"/>
      <c r="F35" s="64"/>
      <c r="G35" s="12" t="s">
        <v>28</v>
      </c>
      <c r="H35" s="76"/>
      <c r="I35" s="76"/>
      <c r="J35" s="76"/>
      <c r="K35" s="76"/>
      <c r="L35" s="76"/>
      <c r="M35" s="76"/>
      <c r="N35" s="76"/>
      <c r="O35" s="76"/>
      <c r="P35" s="76"/>
    </row>
    <row r="36" spans="1:16" ht="15.75" thickBot="1" x14ac:dyDescent="0.3">
      <c r="A36" s="77"/>
      <c r="B36" s="77"/>
      <c r="C36" s="77"/>
      <c r="D36" s="77"/>
      <c r="E36" s="77"/>
      <c r="F36" s="64"/>
      <c r="G36" s="12" t="s">
        <v>29</v>
      </c>
      <c r="H36" s="78"/>
      <c r="I36" s="78"/>
      <c r="J36" s="78"/>
      <c r="K36" s="78"/>
      <c r="L36" s="78"/>
      <c r="M36" s="78"/>
      <c r="N36" s="78"/>
      <c r="O36" s="78"/>
      <c r="P36" s="78"/>
    </row>
    <row r="37" spans="1:16" ht="15.75" thickBot="1" x14ac:dyDescent="0.3">
      <c r="A37" s="77"/>
      <c r="B37" s="77"/>
      <c r="C37" s="77"/>
      <c r="D37" s="77"/>
      <c r="E37" s="77"/>
      <c r="F37" s="64"/>
      <c r="G37" s="22" t="s">
        <v>30</v>
      </c>
      <c r="H37" s="51"/>
      <c r="I37" s="52"/>
      <c r="J37" s="52"/>
      <c r="K37" s="52"/>
      <c r="L37" s="52"/>
      <c r="M37" s="52"/>
      <c r="N37" s="52"/>
      <c r="O37" s="52"/>
      <c r="P37" s="53"/>
    </row>
    <row r="38" spans="1:16" ht="15.75" thickBot="1" x14ac:dyDescent="0.3">
      <c r="A38" s="77"/>
      <c r="B38" s="77"/>
      <c r="C38" s="77"/>
      <c r="D38" s="77"/>
      <c r="E38" s="77"/>
    </row>
    <row r="39" spans="1:16" ht="15.75" thickBot="1" x14ac:dyDescent="0.3">
      <c r="A39" s="77"/>
      <c r="B39" s="77"/>
      <c r="C39" s="77"/>
      <c r="D39" s="77"/>
      <c r="E39" s="77"/>
      <c r="L39" s="79"/>
      <c r="M39" s="79"/>
      <c r="N39" s="79"/>
      <c r="O39" s="79"/>
      <c r="P39" s="79"/>
    </row>
    <row r="40" spans="1:16" ht="15.75" thickBot="1" x14ac:dyDescent="0.3">
      <c r="A40" s="77"/>
      <c r="B40" s="77"/>
      <c r="C40" s="77"/>
      <c r="D40" s="77"/>
      <c r="E40" s="77"/>
      <c r="F40" s="11"/>
      <c r="I40" s="80" t="s">
        <v>31</v>
      </c>
      <c r="J40" s="80"/>
      <c r="K40" s="81"/>
      <c r="L40" s="79"/>
      <c r="M40" s="79"/>
      <c r="N40" s="79"/>
      <c r="O40" s="79"/>
      <c r="P40" s="79"/>
    </row>
    <row r="41" spans="1:16" x14ac:dyDescent="0.25">
      <c r="F41" s="11"/>
    </row>
  </sheetData>
  <sheetProtection algorithmName="SHA-512" hashValue="wEzCZZY7n1yN/LO6a4hfc740J9SjC5Fevt611IuMXZbUEwoXQGBubD0SdE5g9ryscNeTPuSWNSqUBc7QjAgt1Q==" saltValue="lCgEXIpF4pGwnhCwnAWEmg==" spinCount="100000" sheet="1" objects="1" scenarios="1"/>
  <mergeCells count="39">
    <mergeCell ref="H33:P33"/>
    <mergeCell ref="A34:E40"/>
    <mergeCell ref="H34:P34"/>
    <mergeCell ref="H35:P35"/>
    <mergeCell ref="H36:P36"/>
    <mergeCell ref="L39:P40"/>
    <mergeCell ref="I40:K40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A6:B6"/>
    <mergeCell ref="C6:K6"/>
    <mergeCell ref="A8:B8"/>
    <mergeCell ref="H37:P37"/>
    <mergeCell ref="K27:L27"/>
    <mergeCell ref="A28:O28"/>
    <mergeCell ref="A29:O29"/>
    <mergeCell ref="A30:C30"/>
    <mergeCell ref="A31:P31"/>
    <mergeCell ref="L9:L11"/>
    <mergeCell ref="M9:M11"/>
    <mergeCell ref="N9:N11"/>
    <mergeCell ref="O9:O11"/>
    <mergeCell ref="P9:P11"/>
    <mergeCell ref="A33:E33"/>
    <mergeCell ref="F33:F37"/>
  </mergeCells>
  <dataValidations count="1">
    <dataValidation type="custom" allowBlank="1" showErrorMessage="1" errorTitle="Chyba!" error="Môžete zadať maximálne 2 desatinné miesta" sqref="O12:O26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83" t="s">
        <v>34</v>
      </c>
      <c r="M2" s="83"/>
    </row>
    <row r="3" spans="1:14" x14ac:dyDescent="0.25">
      <c r="A3" s="15" t="s">
        <v>35</v>
      </c>
      <c r="B3" s="82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x14ac:dyDescent="0.25">
      <c r="A4" s="15" t="s">
        <v>37</v>
      </c>
      <c r="B4" s="82" t="s">
        <v>38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x14ac:dyDescent="0.25">
      <c r="A5" s="15" t="s">
        <v>3</v>
      </c>
      <c r="B5" s="82" t="s">
        <v>39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x14ac:dyDescent="0.25">
      <c r="A6" s="15" t="s">
        <v>40</v>
      </c>
      <c r="B6" s="82" t="s">
        <v>41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x14ac:dyDescent="0.25">
      <c r="A7" s="17" t="s">
        <v>42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x14ac:dyDescent="0.25">
      <c r="A8" s="15" t="s">
        <v>43</v>
      </c>
      <c r="B8" s="82" t="s">
        <v>44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A9" s="15" t="s">
        <v>45</v>
      </c>
      <c r="B9" s="82" t="s">
        <v>46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1:14" x14ac:dyDescent="0.25">
      <c r="A10" s="15" t="s">
        <v>47</v>
      </c>
      <c r="B10" s="82" t="s">
        <v>48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4" x14ac:dyDescent="0.25">
      <c r="A11" s="18" t="s">
        <v>49</v>
      </c>
      <c r="B11" s="82" t="s">
        <v>50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1:14" ht="15" customHeight="1" x14ac:dyDescent="0.25">
      <c r="A12" s="19" t="s">
        <v>51</v>
      </c>
      <c r="B12" s="82" t="s">
        <v>52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1:14" ht="24" customHeight="1" x14ac:dyDescent="0.25">
      <c r="A13" s="18" t="s">
        <v>53</v>
      </c>
      <c r="B13" s="82" t="s">
        <v>54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1:14" ht="16.5" customHeight="1" x14ac:dyDescent="0.25">
      <c r="A14" s="18" t="s">
        <v>8</v>
      </c>
      <c r="B14" s="82" t="s">
        <v>55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1:14" x14ac:dyDescent="0.25">
      <c r="A15" s="18" t="s">
        <v>56</v>
      </c>
      <c r="B15" s="82" t="s">
        <v>57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8.25" x14ac:dyDescent="0.25">
      <c r="A16" s="16" t="s">
        <v>58</v>
      </c>
      <c r="B16" s="82" t="s">
        <v>59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28.5" customHeight="1" x14ac:dyDescent="0.25">
      <c r="A17" s="16" t="s">
        <v>60</v>
      </c>
      <c r="B17" s="82" t="s">
        <v>61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27" customHeight="1" x14ac:dyDescent="0.25">
      <c r="A18" s="18" t="s">
        <v>62</v>
      </c>
      <c r="B18" s="82" t="s">
        <v>63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2022-06-22T04:58:06Z</cp:lastPrinted>
  <dcterms:created xsi:type="dcterms:W3CDTF">2022-04-25T11:58:52Z</dcterms:created>
  <dcterms:modified xsi:type="dcterms:W3CDTF">2022-06-22T04:59:32Z</dcterms:modified>
</cp:coreProperties>
</file>