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8 - Malužin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ponuka'!$A$1:$P$41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M28" i="3" l="1"/>
  <c r="P12" i="3"/>
  <c r="P28" i="3"/>
  <c r="P27" i="3"/>
  <c r="P24" i="3"/>
  <c r="P13" i="3"/>
  <c r="P14" i="3"/>
  <c r="P15" i="3"/>
  <c r="P16" i="3"/>
  <c r="P17" i="3"/>
  <c r="P18" i="3"/>
  <c r="P19" i="3"/>
  <c r="P20" i="3"/>
  <c r="P21" i="3"/>
  <c r="P22" i="3"/>
  <c r="P23" i="3"/>
  <c r="P25" i="3"/>
  <c r="P26" i="3"/>
  <c r="G28" i="3" l="1"/>
  <c r="P30" i="3" l="1"/>
  <c r="P29" i="3" s="1"/>
</calcChain>
</file>

<file path=xl/sharedStrings.xml><?xml version="1.0" encoding="utf-8"?>
<sst xmlns="http://schemas.openxmlformats.org/spreadsheetml/2006/main" count="170" uniqueCount="109">
  <si>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</si>
  <si>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</si>
  <si>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</si>
  <si>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</si>
  <si>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</si>
  <si>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</si>
  <si>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</si>
  <si>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</si>
  <si>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</si>
  <si>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</si>
  <si>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</si>
  <si>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</si>
  <si>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</si>
  <si>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</si>
  <si>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</si>
  <si>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</si>
  <si>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</si>
  <si>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</si>
  <si>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</si>
  <si>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</si>
  <si>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</si>
  <si>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</si>
  <si>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</si>
  <si>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</si>
  <si>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</si>
  <si>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</si>
  <si>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</si>
  <si>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</si>
  <si>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</si>
  <si>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</si>
  <si>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</si>
  <si>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</si>
  <si>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</si>
  <si>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</si>
  <si>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</si>
  <si>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</si>
  <si>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</si>
  <si>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</si>
  <si>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</si>
  <si>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</si>
  <si>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</si>
  <si>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</si>
  <si>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</si>
  <si>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</si>
  <si>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</si>
  <si>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</si>
  <si>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</si>
  <si>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</si>
  <si>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</si>
  <si>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</si>
  <si>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</si>
  <si>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</si>
  <si>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</si>
  <si>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</si>
  <si>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</si>
  <si>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</si>
  <si>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</si>
  <si>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</si>
  <si>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</si>
  <si>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</si>
  <si>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</si>
  <si>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</si>
  <si>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</si>
  <si>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</si>
  <si>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</si>
  <si>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</si>
  <si>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</si>
  <si>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</si>
  <si>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</si>
  <si>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</si>
  <si>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6 - 1,2,4b,4a,6,7</t>
  </si>
  <si>
    <t>NŤ-S</t>
  </si>
  <si>
    <t>4 - 1,2,4d,4a,6,7</t>
  </si>
  <si>
    <t>NŤ-R</t>
  </si>
  <si>
    <t>1 - 1,2,4a,6,7</t>
  </si>
  <si>
    <t>Lesnícke služby v ťažbovom procese na OZ Tatry, Lesná správa Malužiná - výzva 18/2022</t>
  </si>
  <si>
    <t>Zmluva č. DNS/18/22/12/01</t>
  </si>
  <si>
    <t>Malužiná</t>
  </si>
  <si>
    <t>4 00</t>
  </si>
  <si>
    <t>17A10</t>
  </si>
  <si>
    <t>17B10</t>
  </si>
  <si>
    <t>18A10</t>
  </si>
  <si>
    <t>18B00</t>
  </si>
  <si>
    <t>20C10</t>
  </si>
  <si>
    <t>330 10</t>
  </si>
  <si>
    <t>342 10</t>
  </si>
  <si>
    <t>345 10</t>
  </si>
  <si>
    <t>349 10</t>
  </si>
  <si>
    <t>351 10</t>
  </si>
  <si>
    <t>352 10</t>
  </si>
  <si>
    <t>350 10</t>
  </si>
  <si>
    <t>362 10</t>
  </si>
  <si>
    <t>363 10</t>
  </si>
  <si>
    <t>320 10</t>
  </si>
  <si>
    <t>150/250</t>
  </si>
  <si>
    <t>150/520</t>
  </si>
  <si>
    <t>110/620</t>
  </si>
  <si>
    <t>100/750</t>
  </si>
  <si>
    <t>200/750</t>
  </si>
  <si>
    <t>210/550</t>
  </si>
  <si>
    <t>220/250</t>
  </si>
  <si>
    <t>100/1150</t>
  </si>
  <si>
    <t>100/620</t>
  </si>
  <si>
    <t>100/1450</t>
  </si>
  <si>
    <t>60/630</t>
  </si>
  <si>
    <t>110/850</t>
  </si>
  <si>
    <t>350/750</t>
  </si>
  <si>
    <t>120/1210</t>
  </si>
  <si>
    <t>120/220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</si>
</sst>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10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6" fillId="0" borderId="26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 wrapText="1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4" fontId="7" fillId="0" borderId="42" xfId="0" applyNumberFormat="1" applyFont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tabSelected="1" view="pageBreakPreview" zoomScale="80" zoomScaleNormal="100" zoomScaleSheetLayoutView="80" workbookViewId="0">
      <selection activeCell="K49" sqref="K49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4" t="s">
        <v>65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2" t="s">
        <v>75</v>
      </c>
      <c r="D3" s="73"/>
      <c r="E3" s="73"/>
      <c r="F3" s="73"/>
      <c r="G3" s="73"/>
      <c r="H3" s="73"/>
      <c r="I3" s="73"/>
      <c r="J3" s="73"/>
      <c r="K3" s="74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6"/>
      <c r="F5" s="66"/>
      <c r="G5" s="5"/>
    </row>
    <row r="6" spans="1:27" x14ac:dyDescent="0.25">
      <c r="A6" s="43" t="s">
        <v>1</v>
      </c>
      <c r="B6" s="44"/>
      <c r="C6" s="45" t="s">
        <v>2</v>
      </c>
      <c r="D6" s="46"/>
      <c r="E6" s="46"/>
      <c r="F6" s="46"/>
      <c r="G6" s="46"/>
      <c r="H6" s="46"/>
      <c r="I6" s="46"/>
      <c r="J6" s="46"/>
      <c r="K6" s="47"/>
    </row>
    <row r="7" spans="1:27" ht="15.75" thickBot="1" x14ac:dyDescent="0.3">
      <c r="A7" s="5"/>
      <c r="B7" s="67"/>
      <c r="C7" s="67"/>
      <c r="D7" s="67"/>
      <c r="E7" s="67"/>
      <c r="F7" s="67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48" t="s">
        <v>76</v>
      </c>
      <c r="B8" s="49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86" t="s">
        <v>3</v>
      </c>
      <c r="B9" s="87" t="s">
        <v>4</v>
      </c>
      <c r="C9" s="88" t="s">
        <v>5</v>
      </c>
      <c r="D9" s="89"/>
      <c r="E9" s="90" t="s">
        <v>6</v>
      </c>
      <c r="F9" s="90"/>
      <c r="G9" s="90"/>
      <c r="H9" s="91" t="s">
        <v>7</v>
      </c>
      <c r="I9" s="90" t="s">
        <v>8</v>
      </c>
      <c r="J9" s="90" t="s">
        <v>9</v>
      </c>
      <c r="K9" s="90"/>
      <c r="L9" s="92" t="s">
        <v>10</v>
      </c>
      <c r="M9" s="93" t="s">
        <v>11</v>
      </c>
      <c r="N9" s="90" t="s">
        <v>12</v>
      </c>
      <c r="O9" s="94" t="s">
        <v>13</v>
      </c>
      <c r="P9" s="95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96"/>
      <c r="B10" s="68"/>
      <c r="C10" s="70" t="s">
        <v>15</v>
      </c>
      <c r="D10" s="42"/>
      <c r="E10" s="70" t="s">
        <v>16</v>
      </c>
      <c r="F10" s="70" t="s">
        <v>17</v>
      </c>
      <c r="G10" s="59" t="s">
        <v>18</v>
      </c>
      <c r="H10" s="69"/>
      <c r="I10" s="59"/>
      <c r="J10" s="70" t="s">
        <v>16</v>
      </c>
      <c r="K10" s="71" t="s">
        <v>17</v>
      </c>
      <c r="L10" s="58"/>
      <c r="M10" s="59"/>
      <c r="N10" s="59"/>
      <c r="O10" s="60"/>
      <c r="P10" s="97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96"/>
      <c r="B11" s="68"/>
      <c r="C11" s="70"/>
      <c r="D11" s="42" t="s">
        <v>64</v>
      </c>
      <c r="E11" s="70"/>
      <c r="F11" s="70"/>
      <c r="G11" s="59"/>
      <c r="H11" s="69"/>
      <c r="I11" s="59"/>
      <c r="J11" s="70"/>
      <c r="K11" s="71"/>
      <c r="L11" s="58"/>
      <c r="M11" s="59"/>
      <c r="N11" s="59"/>
      <c r="O11" s="60"/>
      <c r="P11" s="97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98" t="s">
        <v>77</v>
      </c>
      <c r="B12" s="30" t="s">
        <v>78</v>
      </c>
      <c r="C12" s="31" t="s">
        <v>72</v>
      </c>
      <c r="D12" s="32">
        <v>44926</v>
      </c>
      <c r="E12" s="33">
        <v>130</v>
      </c>
      <c r="F12" s="33"/>
      <c r="G12" s="33">
        <v>130</v>
      </c>
      <c r="H12" s="34" t="s">
        <v>73</v>
      </c>
      <c r="I12" s="35">
        <v>50</v>
      </c>
      <c r="J12" s="36">
        <v>0.47</v>
      </c>
      <c r="K12" s="36"/>
      <c r="L12" s="37" t="s">
        <v>94</v>
      </c>
      <c r="M12" s="38">
        <v>2641.1</v>
      </c>
      <c r="N12" s="39" t="s">
        <v>32</v>
      </c>
      <c r="O12" s="40"/>
      <c r="P12" s="99">
        <f>G12*O12</f>
        <v>0</v>
      </c>
      <c r="Q12" s="84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98" t="s">
        <v>77</v>
      </c>
      <c r="B13" s="30" t="s">
        <v>79</v>
      </c>
      <c r="C13" s="31" t="s">
        <v>70</v>
      </c>
      <c r="D13" s="32">
        <v>44926</v>
      </c>
      <c r="E13" s="33">
        <v>305</v>
      </c>
      <c r="F13" s="33"/>
      <c r="G13" s="33">
        <v>305</v>
      </c>
      <c r="H13" s="34" t="s">
        <v>71</v>
      </c>
      <c r="I13" s="35">
        <v>70</v>
      </c>
      <c r="J13" s="36">
        <v>0.7</v>
      </c>
      <c r="K13" s="36"/>
      <c r="L13" s="37" t="s">
        <v>95</v>
      </c>
      <c r="M13" s="38">
        <v>9336.23</v>
      </c>
      <c r="N13" s="39" t="s">
        <v>32</v>
      </c>
      <c r="O13" s="40"/>
      <c r="P13" s="99">
        <f>G13*O13</f>
        <v>0</v>
      </c>
      <c r="Q13" s="84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98" t="s">
        <v>77</v>
      </c>
      <c r="B14" s="30" t="s">
        <v>80</v>
      </c>
      <c r="C14" s="31" t="s">
        <v>70</v>
      </c>
      <c r="D14" s="32">
        <v>44926</v>
      </c>
      <c r="E14" s="33">
        <v>400</v>
      </c>
      <c r="F14" s="33"/>
      <c r="G14" s="33">
        <v>400</v>
      </c>
      <c r="H14" s="34" t="s">
        <v>71</v>
      </c>
      <c r="I14" s="35">
        <v>65</v>
      </c>
      <c r="J14" s="36">
        <v>0.6</v>
      </c>
      <c r="K14" s="36"/>
      <c r="L14" s="37" t="s">
        <v>96</v>
      </c>
      <c r="M14" s="38">
        <v>12864.51</v>
      </c>
      <c r="N14" s="39" t="s">
        <v>32</v>
      </c>
      <c r="O14" s="40"/>
      <c r="P14" s="99">
        <f t="shared" ref="P13:P27" si="0">G14*O14</f>
        <v>0</v>
      </c>
      <c r="Q14" s="84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98" t="s">
        <v>77</v>
      </c>
      <c r="B15" s="30" t="s">
        <v>81</v>
      </c>
      <c r="C15" s="31" t="s">
        <v>70</v>
      </c>
      <c r="D15" s="32">
        <v>44926</v>
      </c>
      <c r="E15" s="33">
        <v>350</v>
      </c>
      <c r="F15" s="33"/>
      <c r="G15" s="33">
        <v>350</v>
      </c>
      <c r="H15" s="34" t="s">
        <v>71</v>
      </c>
      <c r="I15" s="35">
        <v>50</v>
      </c>
      <c r="J15" s="36">
        <v>0.83</v>
      </c>
      <c r="K15" s="36"/>
      <c r="L15" s="37" t="s">
        <v>97</v>
      </c>
      <c r="M15" s="38">
        <v>10224.68</v>
      </c>
      <c r="N15" s="39" t="s">
        <v>32</v>
      </c>
      <c r="O15" s="40"/>
      <c r="P15" s="99">
        <f t="shared" si="0"/>
        <v>0</v>
      </c>
      <c r="Q15" s="84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98" t="s">
        <v>77</v>
      </c>
      <c r="B16" s="30" t="s">
        <v>82</v>
      </c>
      <c r="C16" s="31" t="s">
        <v>70</v>
      </c>
      <c r="D16" s="32">
        <v>44926</v>
      </c>
      <c r="E16" s="33">
        <v>360</v>
      </c>
      <c r="F16" s="33"/>
      <c r="G16" s="33">
        <v>360</v>
      </c>
      <c r="H16" s="34" t="s">
        <v>71</v>
      </c>
      <c r="I16" s="35">
        <v>60</v>
      </c>
      <c r="J16" s="36">
        <v>0.67</v>
      </c>
      <c r="K16" s="36"/>
      <c r="L16" s="37" t="s">
        <v>98</v>
      </c>
      <c r="M16" s="38">
        <v>11008.44</v>
      </c>
      <c r="N16" s="39" t="s">
        <v>32</v>
      </c>
      <c r="O16" s="40"/>
      <c r="P16" s="99">
        <f t="shared" si="0"/>
        <v>0</v>
      </c>
      <c r="Q16" s="84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98" t="s">
        <v>77</v>
      </c>
      <c r="B17" s="30" t="s">
        <v>83</v>
      </c>
      <c r="C17" s="31" t="s">
        <v>72</v>
      </c>
      <c r="D17" s="32">
        <v>44926</v>
      </c>
      <c r="E17" s="33">
        <v>100</v>
      </c>
      <c r="F17" s="33"/>
      <c r="G17" s="33">
        <v>100</v>
      </c>
      <c r="H17" s="34" t="s">
        <v>71</v>
      </c>
      <c r="I17" s="35">
        <v>55</v>
      </c>
      <c r="J17" s="36">
        <v>1.42</v>
      </c>
      <c r="K17" s="36"/>
      <c r="L17" s="37" t="s">
        <v>99</v>
      </c>
      <c r="M17" s="38">
        <v>2125.6999999999998</v>
      </c>
      <c r="N17" s="39" t="s">
        <v>32</v>
      </c>
      <c r="O17" s="40"/>
      <c r="P17" s="99">
        <f t="shared" si="0"/>
        <v>0</v>
      </c>
      <c r="Q17" s="84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98" t="s">
        <v>77</v>
      </c>
      <c r="B18" s="30" t="s">
        <v>84</v>
      </c>
      <c r="C18" s="31" t="s">
        <v>72</v>
      </c>
      <c r="D18" s="32">
        <v>44926</v>
      </c>
      <c r="E18" s="33">
        <v>200</v>
      </c>
      <c r="F18" s="33"/>
      <c r="G18" s="33">
        <v>200</v>
      </c>
      <c r="H18" s="34" t="s">
        <v>73</v>
      </c>
      <c r="I18" s="35">
        <v>50</v>
      </c>
      <c r="J18" s="36">
        <v>1.29</v>
      </c>
      <c r="K18" s="36"/>
      <c r="L18" s="37" t="s">
        <v>100</v>
      </c>
      <c r="M18" s="38">
        <v>3447.2</v>
      </c>
      <c r="N18" s="39" t="s">
        <v>32</v>
      </c>
      <c r="O18" s="40"/>
      <c r="P18" s="99">
        <f t="shared" si="0"/>
        <v>0</v>
      </c>
      <c r="Q18" s="84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98" t="s">
        <v>77</v>
      </c>
      <c r="B19" s="30" t="s">
        <v>85</v>
      </c>
      <c r="C19" s="31" t="s">
        <v>70</v>
      </c>
      <c r="D19" s="32">
        <v>44926</v>
      </c>
      <c r="E19" s="33">
        <v>300</v>
      </c>
      <c r="F19" s="33"/>
      <c r="G19" s="33">
        <v>300</v>
      </c>
      <c r="H19" s="34" t="s">
        <v>71</v>
      </c>
      <c r="I19" s="35">
        <v>60</v>
      </c>
      <c r="J19" s="36">
        <v>2.2400000000000002</v>
      </c>
      <c r="K19" s="36"/>
      <c r="L19" s="37" t="s">
        <v>101</v>
      </c>
      <c r="M19" s="38">
        <v>7304.82</v>
      </c>
      <c r="N19" s="39" t="s">
        <v>32</v>
      </c>
      <c r="O19" s="40"/>
      <c r="P19" s="99">
        <f t="shared" si="0"/>
        <v>0</v>
      </c>
      <c r="Q19" s="84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98" t="s">
        <v>77</v>
      </c>
      <c r="B20" s="30" t="s">
        <v>86</v>
      </c>
      <c r="C20" s="31" t="s">
        <v>72</v>
      </c>
      <c r="D20" s="32">
        <v>44926</v>
      </c>
      <c r="E20" s="33">
        <v>150</v>
      </c>
      <c r="F20" s="33"/>
      <c r="G20" s="33">
        <v>150</v>
      </c>
      <c r="H20" s="34" t="s">
        <v>71</v>
      </c>
      <c r="I20" s="35">
        <v>55</v>
      </c>
      <c r="J20" s="36">
        <v>2.3199999999999998</v>
      </c>
      <c r="K20" s="36"/>
      <c r="L20" s="37" t="s">
        <v>102</v>
      </c>
      <c r="M20" s="38">
        <v>2211.2600000000002</v>
      </c>
      <c r="N20" s="39" t="s">
        <v>32</v>
      </c>
      <c r="O20" s="40"/>
      <c r="P20" s="99">
        <f t="shared" si="0"/>
        <v>0</v>
      </c>
      <c r="Q20" s="84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98" t="s">
        <v>77</v>
      </c>
      <c r="B21" s="30" t="s">
        <v>87</v>
      </c>
      <c r="C21" s="31" t="s">
        <v>70</v>
      </c>
      <c r="D21" s="32">
        <v>44926</v>
      </c>
      <c r="E21" s="33">
        <v>550</v>
      </c>
      <c r="F21" s="33"/>
      <c r="G21" s="33">
        <v>550</v>
      </c>
      <c r="H21" s="34" t="s">
        <v>71</v>
      </c>
      <c r="I21" s="35">
        <v>60</v>
      </c>
      <c r="J21" s="36">
        <v>1.82</v>
      </c>
      <c r="K21" s="36"/>
      <c r="L21" s="37" t="s">
        <v>103</v>
      </c>
      <c r="M21" s="38">
        <v>13851.16</v>
      </c>
      <c r="N21" s="39" t="s">
        <v>32</v>
      </c>
      <c r="O21" s="40"/>
      <c r="P21" s="99">
        <f t="shared" si="0"/>
        <v>0</v>
      </c>
      <c r="Q21" s="84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98" t="s">
        <v>77</v>
      </c>
      <c r="B22" s="30" t="s">
        <v>88</v>
      </c>
      <c r="C22" s="31" t="s">
        <v>74</v>
      </c>
      <c r="D22" s="32">
        <v>44926</v>
      </c>
      <c r="E22" s="33">
        <v>50</v>
      </c>
      <c r="F22" s="33"/>
      <c r="G22" s="33">
        <v>50</v>
      </c>
      <c r="H22" s="34" t="s">
        <v>71</v>
      </c>
      <c r="I22" s="35">
        <v>60</v>
      </c>
      <c r="J22" s="36">
        <v>2.2400000000000002</v>
      </c>
      <c r="K22" s="36"/>
      <c r="L22" s="37">
        <v>1550</v>
      </c>
      <c r="M22" s="38">
        <v>744.48</v>
      </c>
      <c r="N22" s="39" t="s">
        <v>32</v>
      </c>
      <c r="O22" s="40"/>
      <c r="P22" s="99">
        <f t="shared" si="0"/>
        <v>0</v>
      </c>
      <c r="Q22" s="84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x14ac:dyDescent="0.25">
      <c r="A23" s="98" t="s">
        <v>77</v>
      </c>
      <c r="B23" s="30" t="s">
        <v>89</v>
      </c>
      <c r="C23" s="31" t="s">
        <v>72</v>
      </c>
      <c r="D23" s="32">
        <v>44926</v>
      </c>
      <c r="E23" s="33">
        <v>50</v>
      </c>
      <c r="F23" s="33"/>
      <c r="G23" s="33">
        <v>50</v>
      </c>
      <c r="H23" s="34" t="s">
        <v>71</v>
      </c>
      <c r="I23" s="35">
        <v>40</v>
      </c>
      <c r="J23" s="36">
        <v>1.51</v>
      </c>
      <c r="K23" s="36"/>
      <c r="L23" s="37" t="s">
        <v>104</v>
      </c>
      <c r="M23" s="38">
        <v>681.61</v>
      </c>
      <c r="N23" s="39" t="s">
        <v>32</v>
      </c>
      <c r="O23" s="40"/>
      <c r="P23" s="99">
        <f t="shared" si="0"/>
        <v>0</v>
      </c>
      <c r="Q23" s="84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x14ac:dyDescent="0.25">
      <c r="A24" s="98" t="s">
        <v>77</v>
      </c>
      <c r="B24" s="30" t="s">
        <v>90</v>
      </c>
      <c r="C24" s="31" t="s">
        <v>72</v>
      </c>
      <c r="D24" s="32">
        <v>44926</v>
      </c>
      <c r="E24" s="33">
        <v>100</v>
      </c>
      <c r="F24" s="33"/>
      <c r="G24" s="33">
        <v>100</v>
      </c>
      <c r="H24" s="34" t="s">
        <v>73</v>
      </c>
      <c r="I24" s="35">
        <v>60</v>
      </c>
      <c r="J24" s="36">
        <v>2.11</v>
      </c>
      <c r="K24" s="36"/>
      <c r="L24" s="37" t="s">
        <v>105</v>
      </c>
      <c r="M24" s="38">
        <v>1606.72</v>
      </c>
      <c r="N24" s="39" t="s">
        <v>32</v>
      </c>
      <c r="O24" s="40"/>
      <c r="P24" s="99">
        <f>G24*O24</f>
        <v>0</v>
      </c>
      <c r="Q24" s="84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x14ac:dyDescent="0.25">
      <c r="A25" s="98" t="s">
        <v>77</v>
      </c>
      <c r="B25" s="30" t="s">
        <v>91</v>
      </c>
      <c r="C25" s="31" t="s">
        <v>70</v>
      </c>
      <c r="D25" s="32">
        <v>44926</v>
      </c>
      <c r="E25" s="33">
        <v>550</v>
      </c>
      <c r="F25" s="33"/>
      <c r="G25" s="33">
        <v>550</v>
      </c>
      <c r="H25" s="34" t="s">
        <v>71</v>
      </c>
      <c r="I25" s="35">
        <v>65</v>
      </c>
      <c r="J25" s="36">
        <v>1.32</v>
      </c>
      <c r="K25" s="36"/>
      <c r="L25" s="37" t="s">
        <v>106</v>
      </c>
      <c r="M25" s="38">
        <v>14977.61</v>
      </c>
      <c r="N25" s="39" t="s">
        <v>32</v>
      </c>
      <c r="O25" s="40"/>
      <c r="P25" s="99">
        <f t="shared" si="0"/>
        <v>0</v>
      </c>
      <c r="Q25" s="84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x14ac:dyDescent="0.25">
      <c r="A26" s="98" t="s">
        <v>77</v>
      </c>
      <c r="B26" s="30" t="s">
        <v>92</v>
      </c>
      <c r="C26" s="31" t="s">
        <v>70</v>
      </c>
      <c r="D26" s="32">
        <v>44926</v>
      </c>
      <c r="E26" s="33">
        <v>640</v>
      </c>
      <c r="F26" s="33">
        <v>60</v>
      </c>
      <c r="G26" s="33">
        <v>700</v>
      </c>
      <c r="H26" s="34" t="s">
        <v>71</v>
      </c>
      <c r="I26" s="35">
        <v>50</v>
      </c>
      <c r="J26" s="36">
        <v>1.42</v>
      </c>
      <c r="K26" s="36">
        <v>1.42</v>
      </c>
      <c r="L26" s="37" t="s">
        <v>107</v>
      </c>
      <c r="M26" s="38">
        <v>21222.17</v>
      </c>
      <c r="N26" s="39" t="s">
        <v>32</v>
      </c>
      <c r="O26" s="40"/>
      <c r="P26" s="99">
        <f t="shared" si="0"/>
        <v>0</v>
      </c>
      <c r="Q26" s="84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15.75" thickBot="1" x14ac:dyDescent="0.3">
      <c r="A27" s="98" t="s">
        <v>77</v>
      </c>
      <c r="B27" s="30" t="s">
        <v>93</v>
      </c>
      <c r="C27" s="31" t="s">
        <v>72</v>
      </c>
      <c r="D27" s="32">
        <v>44926</v>
      </c>
      <c r="E27" s="33">
        <v>160</v>
      </c>
      <c r="F27" s="33"/>
      <c r="G27" s="33">
        <v>160</v>
      </c>
      <c r="H27" s="34" t="s">
        <v>73</v>
      </c>
      <c r="I27" s="35">
        <v>60</v>
      </c>
      <c r="J27" s="36">
        <v>1.38</v>
      </c>
      <c r="K27" s="36"/>
      <c r="L27" s="37" t="s">
        <v>108</v>
      </c>
      <c r="M27" s="38">
        <v>3087.11</v>
      </c>
      <c r="N27" s="39" t="s">
        <v>32</v>
      </c>
      <c r="O27" s="40"/>
      <c r="P27" s="99">
        <f>G27*O27</f>
        <v>0</v>
      </c>
      <c r="Q27" s="84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69.75" customHeight="1" thickBot="1" x14ac:dyDescent="0.3">
      <c r="A28" s="100"/>
      <c r="B28" s="7"/>
      <c r="C28" s="7"/>
      <c r="D28" s="7"/>
      <c r="E28" s="7"/>
      <c r="F28" s="7"/>
      <c r="G28" s="20">
        <f>SUM(G12:G27)</f>
        <v>4455</v>
      </c>
      <c r="H28" s="7"/>
      <c r="I28" s="7"/>
      <c r="J28" s="7"/>
      <c r="K28" s="53" t="s">
        <v>67</v>
      </c>
      <c r="L28" s="54"/>
      <c r="M28" s="24">
        <f>SUM(M12:M27)</f>
        <v>117334.8</v>
      </c>
      <c r="N28" s="23"/>
      <c r="O28" s="21" t="s">
        <v>66</v>
      </c>
      <c r="P28" s="101">
        <f>SUM(P12:P27)</f>
        <v>0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15.75" thickBot="1" x14ac:dyDescent="0.3">
      <c r="A29" s="102" t="s">
        <v>19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4"/>
      <c r="L29" s="104"/>
      <c r="M29" s="104"/>
      <c r="N29" s="103"/>
      <c r="O29" s="103"/>
      <c r="P29" s="105">
        <f>P30-P28</f>
        <v>0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15.75" thickBot="1" x14ac:dyDescent="0.3">
      <c r="A30" s="55" t="s">
        <v>20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85">
        <f>IF(C33="N",P28,(P28*1.2))</f>
        <v>0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x14ac:dyDescent="0.25">
      <c r="A31" s="56" t="s">
        <v>21</v>
      </c>
      <c r="B31" s="56"/>
      <c r="C31" s="56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27" x14ac:dyDescent="0.25">
      <c r="A32" s="57" t="s">
        <v>22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16" ht="15.75" thickBot="1" x14ac:dyDescent="0.3">
      <c r="A33" s="28" t="s">
        <v>23</v>
      </c>
      <c r="B33" s="27"/>
      <c r="C33" s="29"/>
      <c r="D33" s="26"/>
      <c r="E33" s="10"/>
      <c r="F33" s="10"/>
      <c r="G33" s="8"/>
      <c r="H33" s="10"/>
      <c r="I33" s="10"/>
      <c r="J33" s="10"/>
      <c r="K33" s="11"/>
      <c r="L33" s="11"/>
      <c r="M33" s="11"/>
      <c r="N33" s="11"/>
      <c r="O33" s="11"/>
      <c r="P33" s="11"/>
    </row>
    <row r="34" spans="1:16" x14ac:dyDescent="0.25">
      <c r="A34" s="61" t="s">
        <v>24</v>
      </c>
      <c r="B34" s="62"/>
      <c r="C34" s="62"/>
      <c r="D34" s="62"/>
      <c r="E34" s="62"/>
      <c r="F34" s="63" t="s">
        <v>25</v>
      </c>
      <c r="G34" s="12" t="s">
        <v>26</v>
      </c>
      <c r="H34" s="75"/>
      <c r="I34" s="75"/>
      <c r="J34" s="75"/>
      <c r="K34" s="75"/>
      <c r="L34" s="75"/>
      <c r="M34" s="75"/>
      <c r="N34" s="75"/>
      <c r="O34" s="75"/>
      <c r="P34" s="75"/>
    </row>
    <row r="35" spans="1:16" ht="15.75" thickBot="1" x14ac:dyDescent="0.3">
      <c r="A35" s="76"/>
      <c r="B35" s="76"/>
      <c r="C35" s="76"/>
      <c r="D35" s="76"/>
      <c r="E35" s="76"/>
      <c r="F35" s="63"/>
      <c r="G35" s="12" t="s">
        <v>27</v>
      </c>
      <c r="H35" s="75"/>
      <c r="I35" s="75"/>
      <c r="J35" s="75"/>
      <c r="K35" s="75"/>
      <c r="L35" s="75"/>
      <c r="M35" s="75"/>
      <c r="N35" s="75"/>
      <c r="O35" s="75"/>
      <c r="P35" s="75"/>
    </row>
    <row r="36" spans="1:16" ht="15.75" thickBot="1" x14ac:dyDescent="0.3">
      <c r="A36" s="76"/>
      <c r="B36" s="76"/>
      <c r="C36" s="76"/>
      <c r="D36" s="76"/>
      <c r="E36" s="76"/>
      <c r="F36" s="63"/>
      <c r="G36" s="12" t="s">
        <v>28</v>
      </c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5.75" thickBot="1" x14ac:dyDescent="0.3">
      <c r="A37" s="76"/>
      <c r="B37" s="76"/>
      <c r="C37" s="76"/>
      <c r="D37" s="76"/>
      <c r="E37" s="76"/>
      <c r="F37" s="63"/>
      <c r="G37" s="12" t="s">
        <v>29</v>
      </c>
      <c r="H37" s="77"/>
      <c r="I37" s="77"/>
      <c r="J37" s="77"/>
      <c r="K37" s="77"/>
      <c r="L37" s="77"/>
      <c r="M37" s="77"/>
      <c r="N37" s="77"/>
      <c r="O37" s="77"/>
      <c r="P37" s="77"/>
    </row>
    <row r="38" spans="1:16" ht="15.75" thickBot="1" x14ac:dyDescent="0.3">
      <c r="A38" s="76"/>
      <c r="B38" s="76"/>
      <c r="C38" s="76"/>
      <c r="D38" s="76"/>
      <c r="E38" s="76"/>
      <c r="F38" s="63"/>
      <c r="G38" s="22" t="s">
        <v>30</v>
      </c>
      <c r="H38" s="50"/>
      <c r="I38" s="51"/>
      <c r="J38" s="51"/>
      <c r="K38" s="51"/>
      <c r="L38" s="51"/>
      <c r="M38" s="51"/>
      <c r="N38" s="51"/>
      <c r="O38" s="51"/>
      <c r="P38" s="52"/>
    </row>
    <row r="39" spans="1:16" ht="15.75" thickBot="1" x14ac:dyDescent="0.3">
      <c r="A39" s="76"/>
      <c r="B39" s="76"/>
      <c r="C39" s="76"/>
      <c r="D39" s="76"/>
      <c r="E39" s="76"/>
    </row>
    <row r="40" spans="1:16" ht="15.75" thickBot="1" x14ac:dyDescent="0.3">
      <c r="A40" s="76"/>
      <c r="B40" s="76"/>
      <c r="C40" s="76"/>
      <c r="D40" s="76"/>
      <c r="E40" s="76"/>
      <c r="L40" s="78"/>
      <c r="M40" s="78"/>
      <c r="N40" s="78"/>
      <c r="O40" s="78"/>
      <c r="P40" s="78"/>
    </row>
    <row r="41" spans="1:16" ht="15.75" thickBot="1" x14ac:dyDescent="0.3">
      <c r="A41" s="76"/>
      <c r="B41" s="76"/>
      <c r="C41" s="76"/>
      <c r="D41" s="76"/>
      <c r="E41" s="76"/>
      <c r="F41" s="11"/>
      <c r="I41" s="79" t="s">
        <v>31</v>
      </c>
      <c r="J41" s="79"/>
      <c r="K41" s="80"/>
      <c r="L41" s="78"/>
      <c r="M41" s="78"/>
      <c r="N41" s="78"/>
      <c r="O41" s="78"/>
      <c r="P41" s="78"/>
    </row>
    <row r="42" spans="1:16" x14ac:dyDescent="0.25">
      <c r="F42" s="11"/>
    </row>
  </sheetData>
  <sheetProtection algorithmName="SHA-512" hashValue="VeuNV3WU2OS246DcetRri0P0f/FSBt+vNvVD0iREWnl9xkeOvHt0iqY0nYe+Fh8US7kzlBRodM3acbuOevecnw==" saltValue="zmhi740rgFb+LqJvBdFX/Q==" spinCount="100000" sheet="1" objects="1" scenarios="1"/>
  <mergeCells count="39">
    <mergeCell ref="H34:P34"/>
    <mergeCell ref="A35:E41"/>
    <mergeCell ref="H35:P35"/>
    <mergeCell ref="H36:P36"/>
    <mergeCell ref="H37:P37"/>
    <mergeCell ref="L40:P41"/>
    <mergeCell ref="I41:K41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A6:B6"/>
    <mergeCell ref="C6:K6"/>
    <mergeCell ref="A8:B8"/>
    <mergeCell ref="H38:P38"/>
    <mergeCell ref="K28:L28"/>
    <mergeCell ref="A29:O29"/>
    <mergeCell ref="A30:O30"/>
    <mergeCell ref="A31:C31"/>
    <mergeCell ref="A32:P32"/>
    <mergeCell ref="L9:L11"/>
    <mergeCell ref="M9:M11"/>
    <mergeCell ref="N9:N11"/>
    <mergeCell ref="O9:O11"/>
    <mergeCell ref="P9:P11"/>
    <mergeCell ref="A34:E34"/>
    <mergeCell ref="F34:F38"/>
  </mergeCells>
  <dataValidations count="1">
    <dataValidation type="custom" allowBlank="1" showErrorMessage="1" errorTitle="Chyba!" error="Môžete zadať maximálne 2 desatinné miesta" sqref="O12:O27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82" t="s">
        <v>34</v>
      </c>
      <c r="M2" s="82"/>
    </row>
    <row r="3" spans="1:14" x14ac:dyDescent="0.25">
      <c r="A3" s="15" t="s">
        <v>35</v>
      </c>
      <c r="B3" s="81" t="s">
        <v>36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15" t="s">
        <v>37</v>
      </c>
      <c r="B4" s="81" t="s">
        <v>38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4" x14ac:dyDescent="0.25">
      <c r="A5" s="15" t="s">
        <v>3</v>
      </c>
      <c r="B5" s="81" t="s">
        <v>39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x14ac:dyDescent="0.25">
      <c r="A6" s="15" t="s">
        <v>40</v>
      </c>
      <c r="B6" s="81" t="s">
        <v>41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x14ac:dyDescent="0.25">
      <c r="A7" s="17" t="s">
        <v>42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14" x14ac:dyDescent="0.25">
      <c r="A8" s="15" t="s">
        <v>43</v>
      </c>
      <c r="B8" s="81" t="s">
        <v>44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</row>
    <row r="9" spans="1:14" x14ac:dyDescent="0.25">
      <c r="A9" s="15" t="s">
        <v>45</v>
      </c>
      <c r="B9" s="81" t="s">
        <v>46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4" x14ac:dyDescent="0.25">
      <c r="A10" s="15" t="s">
        <v>47</v>
      </c>
      <c r="B10" s="81" t="s">
        <v>48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4" x14ac:dyDescent="0.25">
      <c r="A11" s="18" t="s">
        <v>49</v>
      </c>
      <c r="B11" s="81" t="s">
        <v>50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4" ht="15" customHeight="1" x14ac:dyDescent="0.25">
      <c r="A12" s="19" t="s">
        <v>51</v>
      </c>
      <c r="B12" s="81" t="s">
        <v>52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4" ht="24" customHeight="1" x14ac:dyDescent="0.25">
      <c r="A13" s="18" t="s">
        <v>53</v>
      </c>
      <c r="B13" s="81" t="s">
        <v>54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</row>
    <row r="14" spans="1:14" ht="16.5" customHeight="1" x14ac:dyDescent="0.25">
      <c r="A14" s="18" t="s">
        <v>8</v>
      </c>
      <c r="B14" s="81" t="s">
        <v>55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</row>
    <row r="15" spans="1:14" x14ac:dyDescent="0.25">
      <c r="A15" s="18" t="s">
        <v>56</v>
      </c>
      <c r="B15" s="81" t="s">
        <v>57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</row>
    <row r="16" spans="1:14" ht="38.25" x14ac:dyDescent="0.25">
      <c r="A16" s="16" t="s">
        <v>58</v>
      </c>
      <c r="B16" s="81" t="s">
        <v>59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ht="28.5" customHeight="1" x14ac:dyDescent="0.25">
      <c r="A17" s="16" t="s">
        <v>60</v>
      </c>
      <c r="B17" s="81" t="s">
        <v>61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</row>
    <row r="18" spans="1:14" ht="27" customHeight="1" x14ac:dyDescent="0.25">
      <c r="A18" s="18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2022-06-22T05:11:37Z</cp:lastPrinted>
  <dcterms:created xsi:type="dcterms:W3CDTF">2022-04-25T11:58:52Z</dcterms:created>
  <dcterms:modified xsi:type="dcterms:W3CDTF">2022-06-22T05:13:11Z</dcterms:modified>
</cp:coreProperties>
</file>