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HDD_OLD\Fintice - kanalizácia\Výkaz - výmer\"/>
    </mc:Choice>
  </mc:AlternateContent>
  <bookViews>
    <workbookView xWindow="0" yWindow="0" windowWidth="28800" windowHeight="12300"/>
  </bookViews>
  <sheets>
    <sheet name="Celkový sumár" sheetId="10" r:id="rId1"/>
    <sheet name="A - Všeobecné položky" sheetId="11" r:id="rId2"/>
    <sheet name="Výkaz - výmer B" sheetId="4" r:id="rId3"/>
  </sheets>
  <definedNames>
    <definedName name="ghghjgh">#REF!</definedName>
    <definedName name="hjkz">#REF!</definedName>
    <definedName name="_xlnm.Print_Titles" localSheetId="2">'Výkaz - výmer B'!$2:$6</definedName>
    <definedName name="_xlnm.Print_Area" localSheetId="1">'A - Všeobecné položky'!$A$1:$F$13</definedName>
    <definedName name="_xlnm.Print_Area" localSheetId="0">'Celkový sumár'!$A$1:$D$12</definedName>
    <definedName name="_xlnm.Print_Area" localSheetId="2">'Výkaz - výmer B'!$A$1:$F$452</definedName>
  </definedNames>
  <calcPr calcId="162913" iterateCount="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1" l="1"/>
  <c r="H6" i="11" s="1"/>
  <c r="G7" i="11"/>
  <c r="H7" i="11" s="1"/>
  <c r="G8" i="11"/>
  <c r="H8" i="11" s="1"/>
  <c r="G9" i="11"/>
  <c r="H9" i="11" s="1"/>
  <c r="G10" i="11"/>
  <c r="H10" i="11"/>
  <c r="G11" i="11"/>
  <c r="H11" i="11" s="1"/>
  <c r="G5" i="11"/>
  <c r="H5" i="11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/>
  <c r="G37" i="4"/>
  <c r="H37" i="4" s="1"/>
  <c r="G38" i="4"/>
  <c r="H38" i="4" s="1"/>
  <c r="G39" i="4"/>
  <c r="H39" i="4" s="1"/>
  <c r="G40" i="4"/>
  <c r="H40" i="4" s="1"/>
  <c r="G41" i="4"/>
  <c r="H41" i="4"/>
  <c r="G42" i="4"/>
  <c r="H42" i="4" s="1"/>
  <c r="G43" i="4"/>
  <c r="H43" i="4" s="1"/>
  <c r="G44" i="4"/>
  <c r="H44" i="4"/>
  <c r="G45" i="4"/>
  <c r="H45" i="4" s="1"/>
  <c r="G46" i="4"/>
  <c r="H46" i="4" s="1"/>
  <c r="G47" i="4"/>
  <c r="H47" i="4" s="1"/>
  <c r="G48" i="4"/>
  <c r="H48" i="4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3" i="4"/>
  <c r="H73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0" i="4"/>
  <c r="H80" i="4"/>
  <c r="G81" i="4"/>
  <c r="H81" i="4" s="1"/>
  <c r="G82" i="4"/>
  <c r="H82" i="4" s="1"/>
  <c r="G83" i="4"/>
  <c r="H83" i="4" s="1"/>
  <c r="G84" i="4"/>
  <c r="H84" i="4" s="1"/>
  <c r="G85" i="4"/>
  <c r="H85" i="4" s="1"/>
  <c r="G86" i="4"/>
  <c r="H86" i="4" s="1"/>
  <c r="G87" i="4"/>
  <c r="H87" i="4" s="1"/>
  <c r="G88" i="4"/>
  <c r="H88" i="4" s="1"/>
  <c r="G89" i="4"/>
  <c r="H89" i="4" s="1"/>
  <c r="G90" i="4"/>
  <c r="H90" i="4" s="1"/>
  <c r="G91" i="4"/>
  <c r="H91" i="4" s="1"/>
  <c r="G92" i="4"/>
  <c r="H92" i="4" s="1"/>
  <c r="G93" i="4"/>
  <c r="H93" i="4"/>
  <c r="G95" i="4"/>
  <c r="H95" i="4" s="1"/>
  <c r="G96" i="4"/>
  <c r="H96" i="4" s="1"/>
  <c r="G97" i="4"/>
  <c r="H97" i="4" s="1"/>
  <c r="G98" i="4"/>
  <c r="H98" i="4" s="1"/>
  <c r="G99" i="4"/>
  <c r="H99" i="4"/>
  <c r="G100" i="4"/>
  <c r="H100" i="4" s="1"/>
  <c r="G101" i="4"/>
  <c r="H101" i="4" s="1"/>
  <c r="G102" i="4"/>
  <c r="H102" i="4" s="1"/>
  <c r="G103" i="4"/>
  <c r="H103" i="4" s="1"/>
  <c r="G104" i="4"/>
  <c r="H104" i="4" s="1"/>
  <c r="G105" i="4"/>
  <c r="H105" i="4" s="1"/>
  <c r="G106" i="4"/>
  <c r="H106" i="4" s="1"/>
  <c r="G107" i="4"/>
  <c r="H107" i="4" s="1"/>
  <c r="G108" i="4"/>
  <c r="H108" i="4" s="1"/>
  <c r="G109" i="4"/>
  <c r="H109" i="4" s="1"/>
  <c r="G110" i="4"/>
  <c r="H110" i="4" s="1"/>
  <c r="G111" i="4"/>
  <c r="H111" i="4" s="1"/>
  <c r="G112" i="4"/>
  <c r="H112" i="4" s="1"/>
  <c r="G113" i="4"/>
  <c r="H113" i="4" s="1"/>
  <c r="G114" i="4"/>
  <c r="H114" i="4"/>
  <c r="G115" i="4"/>
  <c r="H115" i="4" s="1"/>
  <c r="G116" i="4"/>
  <c r="H116" i="4" s="1"/>
  <c r="G117" i="4"/>
  <c r="H117" i="4" s="1"/>
  <c r="G118" i="4"/>
  <c r="H118" i="4" s="1"/>
  <c r="G119" i="4"/>
  <c r="H119" i="4" s="1"/>
  <c r="G120" i="4"/>
  <c r="H120" i="4" s="1"/>
  <c r="G121" i="4"/>
  <c r="H121" i="4" s="1"/>
  <c r="G122" i="4"/>
  <c r="H122" i="4" s="1"/>
  <c r="G123" i="4"/>
  <c r="H123" i="4" s="1"/>
  <c r="G124" i="4"/>
  <c r="H124" i="4" s="1"/>
  <c r="G125" i="4"/>
  <c r="H125" i="4" s="1"/>
  <c r="G126" i="4"/>
  <c r="H126" i="4" s="1"/>
  <c r="G127" i="4"/>
  <c r="H127" i="4" s="1"/>
  <c r="G128" i="4"/>
  <c r="H128" i="4" s="1"/>
  <c r="G129" i="4"/>
  <c r="H129" i="4" s="1"/>
  <c r="G130" i="4"/>
  <c r="H130" i="4" s="1"/>
  <c r="G131" i="4"/>
  <c r="H131" i="4" s="1"/>
  <c r="G132" i="4"/>
  <c r="H132" i="4"/>
  <c r="G133" i="4"/>
  <c r="H133" i="4" s="1"/>
  <c r="G134" i="4"/>
  <c r="H134" i="4" s="1"/>
  <c r="G135" i="4"/>
  <c r="H135" i="4" s="1"/>
  <c r="G136" i="4"/>
  <c r="H136" i="4" s="1"/>
  <c r="G137" i="4"/>
  <c r="H137" i="4" s="1"/>
  <c r="G138" i="4"/>
  <c r="H138" i="4" s="1"/>
  <c r="G139" i="4"/>
  <c r="H139" i="4" s="1"/>
  <c r="G140" i="4"/>
  <c r="H140" i="4" s="1"/>
  <c r="G141" i="4"/>
  <c r="H141" i="4" s="1"/>
  <c r="G142" i="4"/>
  <c r="H142" i="4" s="1"/>
  <c r="G143" i="4"/>
  <c r="H143" i="4" s="1"/>
  <c r="G144" i="4"/>
  <c r="H144" i="4" s="1"/>
  <c r="G145" i="4"/>
  <c r="H145" i="4" s="1"/>
  <c r="G146" i="4"/>
  <c r="H146" i="4"/>
  <c r="G147" i="4"/>
  <c r="H147" i="4" s="1"/>
  <c r="G148" i="4"/>
  <c r="H148" i="4" s="1"/>
  <c r="G149" i="4"/>
  <c r="H149" i="4" s="1"/>
  <c r="G150" i="4"/>
  <c r="H150" i="4"/>
  <c r="G151" i="4"/>
  <c r="H151" i="4" s="1"/>
  <c r="G152" i="4"/>
  <c r="H152" i="4" s="1"/>
  <c r="G153" i="4"/>
  <c r="H153" i="4" s="1"/>
  <c r="G154" i="4"/>
  <c r="H154" i="4" s="1"/>
  <c r="G155" i="4"/>
  <c r="H155" i="4" s="1"/>
  <c r="G156" i="4"/>
  <c r="H156" i="4" s="1"/>
  <c r="G157" i="4"/>
  <c r="H157" i="4" s="1"/>
  <c r="G158" i="4"/>
  <c r="H158" i="4" s="1"/>
  <c r="G159" i="4"/>
  <c r="H159" i="4" s="1"/>
  <c r="G160" i="4"/>
  <c r="H160" i="4" s="1"/>
  <c r="G161" i="4"/>
  <c r="H161" i="4" s="1"/>
  <c r="G162" i="4"/>
  <c r="H162" i="4" s="1"/>
  <c r="G163" i="4"/>
  <c r="H163" i="4" s="1"/>
  <c r="G164" i="4"/>
  <c r="H164" i="4" s="1"/>
  <c r="G165" i="4"/>
  <c r="H165" i="4" s="1"/>
  <c r="G166" i="4"/>
  <c r="H166" i="4" s="1"/>
  <c r="G167" i="4"/>
  <c r="H167" i="4" s="1"/>
  <c r="G168" i="4"/>
  <c r="H168" i="4" s="1"/>
  <c r="G169" i="4"/>
  <c r="H169" i="4" s="1"/>
  <c r="G170" i="4"/>
  <c r="H170" i="4" s="1"/>
  <c r="G171" i="4"/>
  <c r="H171" i="4" s="1"/>
  <c r="G172" i="4"/>
  <c r="H172" i="4" s="1"/>
  <c r="G173" i="4"/>
  <c r="H173" i="4" s="1"/>
  <c r="G174" i="4"/>
  <c r="H174" i="4" s="1"/>
  <c r="G175" i="4"/>
  <c r="H175" i="4" s="1"/>
  <c r="G176" i="4"/>
  <c r="H176" i="4" s="1"/>
  <c r="G177" i="4"/>
  <c r="H177" i="4" s="1"/>
  <c r="G178" i="4"/>
  <c r="H178" i="4" s="1"/>
  <c r="G180" i="4"/>
  <c r="H180" i="4" s="1"/>
  <c r="G181" i="4"/>
  <c r="H181" i="4" s="1"/>
  <c r="G182" i="4"/>
  <c r="H182" i="4"/>
  <c r="G183" i="4"/>
  <c r="H183" i="4" s="1"/>
  <c r="G184" i="4"/>
  <c r="H184" i="4" s="1"/>
  <c r="G185" i="4"/>
  <c r="H185" i="4" s="1"/>
  <c r="G186" i="4"/>
  <c r="H186" i="4" s="1"/>
  <c r="G187" i="4"/>
  <c r="H187" i="4" s="1"/>
  <c r="G188" i="4"/>
  <c r="H188" i="4" s="1"/>
  <c r="G189" i="4"/>
  <c r="H189" i="4" s="1"/>
  <c r="G190" i="4"/>
  <c r="H190" i="4" s="1"/>
  <c r="G191" i="4"/>
  <c r="H191" i="4" s="1"/>
  <c r="G192" i="4"/>
  <c r="H192" i="4"/>
  <c r="G193" i="4"/>
  <c r="H193" i="4" s="1"/>
  <c r="G194" i="4"/>
  <c r="H194" i="4" s="1"/>
  <c r="G195" i="4"/>
  <c r="H195" i="4" s="1"/>
  <c r="G196" i="4"/>
  <c r="H196" i="4" s="1"/>
  <c r="G197" i="4"/>
  <c r="H197" i="4"/>
  <c r="G198" i="4"/>
  <c r="H198" i="4" s="1"/>
  <c r="G199" i="4"/>
  <c r="H199" i="4" s="1"/>
  <c r="G200" i="4"/>
  <c r="H200" i="4"/>
  <c r="G201" i="4"/>
  <c r="H201" i="4" s="1"/>
  <c r="G202" i="4"/>
  <c r="H202" i="4" s="1"/>
  <c r="G203" i="4"/>
  <c r="H203" i="4" s="1"/>
  <c r="G204" i="4"/>
  <c r="H204" i="4" s="1"/>
  <c r="G205" i="4"/>
  <c r="H205" i="4" s="1"/>
  <c r="G206" i="4"/>
  <c r="H206" i="4" s="1"/>
  <c r="G207" i="4"/>
  <c r="H207" i="4" s="1"/>
  <c r="G208" i="4"/>
  <c r="H208" i="4" s="1"/>
  <c r="G209" i="4"/>
  <c r="H209" i="4" s="1"/>
  <c r="G210" i="4"/>
  <c r="H210" i="4" s="1"/>
  <c r="G211" i="4"/>
  <c r="H211" i="4" s="1"/>
  <c r="G212" i="4"/>
  <c r="H212" i="4" s="1"/>
  <c r="G214" i="4"/>
  <c r="H214" i="4" s="1"/>
  <c r="G215" i="4"/>
  <c r="H215" i="4" s="1"/>
  <c r="G216" i="4"/>
  <c r="H216" i="4" s="1"/>
  <c r="G217" i="4"/>
  <c r="H217" i="4" s="1"/>
  <c r="G218" i="4"/>
  <c r="H218" i="4"/>
  <c r="G219" i="4"/>
  <c r="H219" i="4" s="1"/>
  <c r="G220" i="4"/>
  <c r="H220" i="4" s="1"/>
  <c r="G221" i="4"/>
  <c r="H221" i="4" s="1"/>
  <c r="G222" i="4"/>
  <c r="H222" i="4" s="1"/>
  <c r="G223" i="4"/>
  <c r="H223" i="4" s="1"/>
  <c r="G224" i="4"/>
  <c r="H224" i="4" s="1"/>
  <c r="G225" i="4"/>
  <c r="H225" i="4" s="1"/>
  <c r="G226" i="4"/>
  <c r="H226" i="4" s="1"/>
  <c r="G227" i="4"/>
  <c r="H227" i="4" s="1"/>
  <c r="G228" i="4"/>
  <c r="H228" i="4" s="1"/>
  <c r="G229" i="4"/>
  <c r="H229" i="4" s="1"/>
  <c r="G230" i="4"/>
  <c r="H230" i="4" s="1"/>
  <c r="G231" i="4"/>
  <c r="H231" i="4" s="1"/>
  <c r="G232" i="4"/>
  <c r="H232" i="4" s="1"/>
  <c r="G233" i="4"/>
  <c r="H233" i="4" s="1"/>
  <c r="G234" i="4"/>
  <c r="H234" i="4"/>
  <c r="G235" i="4"/>
  <c r="H235" i="4" s="1"/>
  <c r="G236" i="4"/>
  <c r="H236" i="4" s="1"/>
  <c r="G237" i="4"/>
  <c r="H237" i="4" s="1"/>
  <c r="G238" i="4"/>
  <c r="H238" i="4" s="1"/>
  <c r="G239" i="4"/>
  <c r="H239" i="4"/>
  <c r="G240" i="4"/>
  <c r="H240" i="4" s="1"/>
  <c r="G241" i="4"/>
  <c r="H241" i="4" s="1"/>
  <c r="G242" i="4"/>
  <c r="H242" i="4" s="1"/>
  <c r="G243" i="4"/>
  <c r="H243" i="4" s="1"/>
  <c r="G244" i="4"/>
  <c r="H244" i="4" s="1"/>
  <c r="G245" i="4"/>
  <c r="H245" i="4" s="1"/>
  <c r="G246" i="4"/>
  <c r="H246" i="4" s="1"/>
  <c r="G247" i="4"/>
  <c r="H247" i="4" s="1"/>
  <c r="G248" i="4"/>
  <c r="H248" i="4" s="1"/>
  <c r="G249" i="4"/>
  <c r="H249" i="4" s="1"/>
  <c r="G250" i="4"/>
  <c r="H250" i="4" s="1"/>
  <c r="G251" i="4"/>
  <c r="H251" i="4" s="1"/>
  <c r="G252" i="4"/>
  <c r="H252" i="4"/>
  <c r="G253" i="4"/>
  <c r="H253" i="4" s="1"/>
  <c r="G254" i="4"/>
  <c r="H254" i="4" s="1"/>
  <c r="G255" i="4"/>
  <c r="H255" i="4" s="1"/>
  <c r="G256" i="4"/>
  <c r="H256" i="4" s="1"/>
  <c r="G257" i="4"/>
  <c r="H257" i="4" s="1"/>
  <c r="G258" i="4"/>
  <c r="H258" i="4" s="1"/>
  <c r="G259" i="4"/>
  <c r="H259" i="4" s="1"/>
  <c r="G260" i="4"/>
  <c r="H260" i="4" s="1"/>
  <c r="G261" i="4"/>
  <c r="H261" i="4" s="1"/>
  <c r="G262" i="4"/>
  <c r="H262" i="4" s="1"/>
  <c r="G263" i="4"/>
  <c r="H263" i="4"/>
  <c r="G264" i="4"/>
  <c r="H264" i="4" s="1"/>
  <c r="G265" i="4"/>
  <c r="H265" i="4" s="1"/>
  <c r="G266" i="4"/>
  <c r="H266" i="4"/>
  <c r="G267" i="4"/>
  <c r="H267" i="4" s="1"/>
  <c r="G268" i="4"/>
  <c r="H268" i="4" s="1"/>
  <c r="G269" i="4"/>
  <c r="H269" i="4" s="1"/>
  <c r="G270" i="4"/>
  <c r="H270" i="4" s="1"/>
  <c r="G271" i="4"/>
  <c r="H271" i="4" s="1"/>
  <c r="G272" i="4"/>
  <c r="H272" i="4"/>
  <c r="G273" i="4"/>
  <c r="H273" i="4" s="1"/>
  <c r="G274" i="4"/>
  <c r="H274" i="4" s="1"/>
  <c r="G275" i="4"/>
  <c r="H275" i="4"/>
  <c r="G276" i="4"/>
  <c r="H276" i="4" s="1"/>
  <c r="G277" i="4"/>
  <c r="H277" i="4" s="1"/>
  <c r="G278" i="4"/>
  <c r="H278" i="4" s="1"/>
  <c r="G279" i="4"/>
  <c r="H279" i="4" s="1"/>
  <c r="G280" i="4"/>
  <c r="H280" i="4" s="1"/>
  <c r="G281" i="4"/>
  <c r="H281" i="4"/>
  <c r="G282" i="4"/>
  <c r="H282" i="4" s="1"/>
  <c r="G283" i="4"/>
  <c r="H283" i="4" s="1"/>
  <c r="G284" i="4"/>
  <c r="H284" i="4" s="1"/>
  <c r="G285" i="4"/>
  <c r="H285" i="4" s="1"/>
  <c r="G286" i="4"/>
  <c r="H286" i="4" s="1"/>
  <c r="G287" i="4"/>
  <c r="H287" i="4" s="1"/>
  <c r="G288" i="4"/>
  <c r="H288" i="4" s="1"/>
  <c r="G289" i="4"/>
  <c r="H289" i="4" s="1"/>
  <c r="G290" i="4"/>
  <c r="H290" i="4" s="1"/>
  <c r="G291" i="4"/>
  <c r="H291" i="4" s="1"/>
  <c r="G292" i="4"/>
  <c r="H292" i="4" s="1"/>
  <c r="G293" i="4"/>
  <c r="H293" i="4" s="1"/>
  <c r="G294" i="4"/>
  <c r="H294" i="4" s="1"/>
  <c r="G295" i="4"/>
  <c r="H295" i="4" s="1"/>
  <c r="G296" i="4"/>
  <c r="H296" i="4"/>
  <c r="G297" i="4"/>
  <c r="H297" i="4" s="1"/>
  <c r="G298" i="4"/>
  <c r="H298" i="4" s="1"/>
  <c r="G299" i="4"/>
  <c r="H299" i="4"/>
  <c r="G300" i="4"/>
  <c r="H300" i="4" s="1"/>
  <c r="G301" i="4"/>
  <c r="H301" i="4" s="1"/>
  <c r="G302" i="4"/>
  <c r="H302" i="4" s="1"/>
  <c r="G303" i="4"/>
  <c r="H303" i="4" s="1"/>
  <c r="G304" i="4"/>
  <c r="H304" i="4" s="1"/>
  <c r="G305" i="4"/>
  <c r="H305" i="4"/>
  <c r="G306" i="4"/>
  <c r="H306" i="4" s="1"/>
  <c r="G307" i="4"/>
  <c r="H307" i="4" s="1"/>
  <c r="G308" i="4"/>
  <c r="H308" i="4"/>
  <c r="G309" i="4"/>
  <c r="H309" i="4" s="1"/>
  <c r="G310" i="4"/>
  <c r="H310" i="4" s="1"/>
  <c r="G311" i="4"/>
  <c r="H311" i="4" s="1"/>
  <c r="G312" i="4"/>
  <c r="H312" i="4" s="1"/>
  <c r="G313" i="4"/>
  <c r="H313" i="4" s="1"/>
  <c r="G314" i="4"/>
  <c r="H314" i="4"/>
  <c r="G315" i="4"/>
  <c r="H315" i="4" s="1"/>
  <c r="G316" i="4"/>
  <c r="H316" i="4" s="1"/>
  <c r="G317" i="4"/>
  <c r="H317" i="4"/>
  <c r="G318" i="4"/>
  <c r="H318" i="4" s="1"/>
  <c r="G319" i="4"/>
  <c r="H319" i="4" s="1"/>
  <c r="G320" i="4"/>
  <c r="H320" i="4" s="1"/>
  <c r="G321" i="4"/>
  <c r="H321" i="4" s="1"/>
  <c r="G322" i="4"/>
  <c r="H322" i="4" s="1"/>
  <c r="G323" i="4"/>
  <c r="H323" i="4"/>
  <c r="G324" i="4"/>
  <c r="H324" i="4" s="1"/>
  <c r="G325" i="4"/>
  <c r="H325" i="4" s="1"/>
  <c r="G326" i="4"/>
  <c r="H326" i="4"/>
  <c r="G327" i="4"/>
  <c r="H327" i="4" s="1"/>
  <c r="G328" i="4"/>
  <c r="H328" i="4" s="1"/>
  <c r="G329" i="4"/>
  <c r="H329" i="4" s="1"/>
  <c r="G330" i="4"/>
  <c r="H330" i="4" s="1"/>
  <c r="G331" i="4"/>
  <c r="H331" i="4" s="1"/>
  <c r="G332" i="4"/>
  <c r="H332" i="4"/>
  <c r="G333" i="4"/>
  <c r="H333" i="4" s="1"/>
  <c r="G334" i="4"/>
  <c r="H334" i="4" s="1"/>
  <c r="G335" i="4"/>
  <c r="H335" i="4"/>
  <c r="G336" i="4"/>
  <c r="H336" i="4" s="1"/>
  <c r="G337" i="4"/>
  <c r="H337" i="4" s="1"/>
  <c r="G338" i="4"/>
  <c r="H338" i="4" s="1"/>
  <c r="G339" i="4"/>
  <c r="H339" i="4" s="1"/>
  <c r="G340" i="4"/>
  <c r="H340" i="4" s="1"/>
  <c r="G341" i="4"/>
  <c r="H341" i="4" s="1"/>
  <c r="G342" i="4"/>
  <c r="H342" i="4"/>
  <c r="G343" i="4"/>
  <c r="H343" i="4" s="1"/>
  <c r="G344" i="4"/>
  <c r="H344" i="4" s="1"/>
  <c r="G345" i="4"/>
  <c r="H345" i="4" s="1"/>
  <c r="G346" i="4"/>
  <c r="H346" i="4" s="1"/>
  <c r="G347" i="4"/>
  <c r="H347" i="4" s="1"/>
  <c r="G348" i="4"/>
  <c r="H348" i="4" s="1"/>
  <c r="G349" i="4"/>
  <c r="H349" i="4" s="1"/>
  <c r="G350" i="4"/>
  <c r="H350" i="4" s="1"/>
  <c r="G351" i="4"/>
  <c r="H351" i="4" s="1"/>
  <c r="G352" i="4"/>
  <c r="H352" i="4" s="1"/>
  <c r="G353" i="4"/>
  <c r="H353" i="4" s="1"/>
  <c r="G354" i="4"/>
  <c r="H354" i="4" s="1"/>
  <c r="G355" i="4"/>
  <c r="H355" i="4"/>
  <c r="G356" i="4"/>
  <c r="H356" i="4" s="1"/>
  <c r="G357" i="4"/>
  <c r="H357" i="4" s="1"/>
  <c r="G358" i="4"/>
  <c r="H358" i="4" s="1"/>
  <c r="G359" i="4"/>
  <c r="H359" i="4" s="1"/>
  <c r="G360" i="4"/>
  <c r="H360" i="4" s="1"/>
  <c r="G361" i="4"/>
  <c r="H361" i="4" s="1"/>
  <c r="G362" i="4"/>
  <c r="H362" i="4" s="1"/>
  <c r="G363" i="4"/>
  <c r="H363" i="4" s="1"/>
  <c r="G364" i="4"/>
  <c r="H364" i="4" s="1"/>
  <c r="G365" i="4"/>
  <c r="H365" i="4" s="1"/>
  <c r="G366" i="4"/>
  <c r="H366" i="4" s="1"/>
  <c r="G367" i="4"/>
  <c r="H367" i="4"/>
  <c r="G368" i="4"/>
  <c r="H368" i="4" s="1"/>
  <c r="G369" i="4"/>
  <c r="H369" i="4" s="1"/>
  <c r="G370" i="4"/>
  <c r="H370" i="4" s="1"/>
  <c r="G371" i="4"/>
  <c r="H371" i="4" s="1"/>
  <c r="G372" i="4"/>
  <c r="H372" i="4"/>
  <c r="G373" i="4"/>
  <c r="H373" i="4" s="1"/>
  <c r="G374" i="4"/>
  <c r="H374" i="4" s="1"/>
  <c r="G375" i="4"/>
  <c r="H375" i="4"/>
  <c r="G376" i="4"/>
  <c r="H376" i="4" s="1"/>
  <c r="G377" i="4"/>
  <c r="H377" i="4" s="1"/>
  <c r="G378" i="4"/>
  <c r="H378" i="4"/>
  <c r="G379" i="4"/>
  <c r="H379" i="4"/>
  <c r="G380" i="4"/>
  <c r="H380" i="4" s="1"/>
  <c r="G381" i="4"/>
  <c r="H381" i="4" s="1"/>
  <c r="G382" i="4"/>
  <c r="H382" i="4"/>
  <c r="G383" i="4"/>
  <c r="H383" i="4" s="1"/>
  <c r="G384" i="4"/>
  <c r="H384" i="4" s="1"/>
  <c r="G385" i="4"/>
  <c r="H385" i="4" s="1"/>
  <c r="G386" i="4"/>
  <c r="H386" i="4" s="1"/>
  <c r="G387" i="4"/>
  <c r="H387" i="4" s="1"/>
  <c r="G388" i="4"/>
  <c r="H388" i="4" s="1"/>
  <c r="G390" i="4"/>
  <c r="H390" i="4" s="1"/>
  <c r="G391" i="4"/>
  <c r="H391" i="4" s="1"/>
  <c r="G392" i="4"/>
  <c r="H392" i="4" s="1"/>
  <c r="G393" i="4"/>
  <c r="H393" i="4" s="1"/>
  <c r="G394" i="4"/>
  <c r="H394" i="4" s="1"/>
  <c r="G395" i="4"/>
  <c r="H395" i="4" s="1"/>
  <c r="G396" i="4"/>
  <c r="H396" i="4" s="1"/>
  <c r="G397" i="4"/>
  <c r="H397" i="4"/>
  <c r="G398" i="4"/>
  <c r="H398" i="4" s="1"/>
  <c r="G399" i="4"/>
  <c r="H399" i="4" s="1"/>
  <c r="G400" i="4"/>
  <c r="H400" i="4" s="1"/>
  <c r="G401" i="4"/>
  <c r="H401" i="4" s="1"/>
  <c r="G402" i="4"/>
  <c r="H402" i="4" s="1"/>
  <c r="G403" i="4"/>
  <c r="H403" i="4" s="1"/>
  <c r="G404" i="4"/>
  <c r="H404" i="4" s="1"/>
  <c r="G405" i="4"/>
  <c r="H405" i="4" s="1"/>
  <c r="G406" i="4"/>
  <c r="H406" i="4" s="1"/>
  <c r="G407" i="4"/>
  <c r="H407" i="4" s="1"/>
  <c r="G408" i="4"/>
  <c r="H408" i="4"/>
  <c r="G409" i="4"/>
  <c r="H409" i="4" s="1"/>
  <c r="G410" i="4"/>
  <c r="H410" i="4" s="1"/>
  <c r="G411" i="4"/>
  <c r="H411" i="4"/>
  <c r="G412" i="4"/>
  <c r="H412" i="4"/>
  <c r="G413" i="4"/>
  <c r="H413" i="4" s="1"/>
  <c r="G414" i="4"/>
  <c r="H414" i="4" s="1"/>
  <c r="G415" i="4"/>
  <c r="H415" i="4"/>
  <c r="G416" i="4"/>
  <c r="H416" i="4" s="1"/>
  <c r="G417" i="4"/>
  <c r="H417" i="4" s="1"/>
  <c r="G418" i="4"/>
  <c r="H418" i="4"/>
  <c r="G419" i="4"/>
  <c r="H419" i="4" s="1"/>
  <c r="G420" i="4"/>
  <c r="H420" i="4" s="1"/>
  <c r="G421" i="4"/>
  <c r="H421" i="4" s="1"/>
  <c r="G422" i="4"/>
  <c r="H422" i="4" s="1"/>
  <c r="G423" i="4"/>
  <c r="H423" i="4"/>
  <c r="G424" i="4"/>
  <c r="H424" i="4" s="1"/>
  <c r="G425" i="4"/>
  <c r="H425" i="4" s="1"/>
  <c r="G426" i="4"/>
  <c r="H426" i="4"/>
  <c r="G427" i="4"/>
  <c r="H427" i="4" s="1"/>
  <c r="G428" i="4"/>
  <c r="H428" i="4" s="1"/>
  <c r="G429" i="4"/>
  <c r="H429" i="4"/>
  <c r="G430" i="4"/>
  <c r="H430" i="4"/>
  <c r="G431" i="4"/>
  <c r="H431" i="4" s="1"/>
  <c r="G432" i="4"/>
  <c r="H432" i="4" s="1"/>
  <c r="G433" i="4"/>
  <c r="H433" i="4"/>
  <c r="G434" i="4"/>
  <c r="H434" i="4" s="1"/>
  <c r="G435" i="4"/>
  <c r="H435" i="4" s="1"/>
  <c r="G436" i="4"/>
  <c r="H436" i="4" s="1"/>
  <c r="G437" i="4"/>
  <c r="H437" i="4" s="1"/>
  <c r="G438" i="4"/>
  <c r="H438" i="4" s="1"/>
  <c r="G439" i="4"/>
  <c r="H439" i="4" s="1"/>
  <c r="G440" i="4"/>
  <c r="H440" i="4" s="1"/>
  <c r="G441" i="4"/>
  <c r="H441" i="4" s="1"/>
  <c r="G442" i="4"/>
  <c r="H442" i="4" s="1"/>
  <c r="G443" i="4"/>
  <c r="H443" i="4" s="1"/>
  <c r="G444" i="4"/>
  <c r="H444" i="4"/>
  <c r="G445" i="4"/>
  <c r="H445" i="4" s="1"/>
  <c r="G446" i="4"/>
  <c r="H446" i="4" s="1"/>
  <c r="G447" i="4"/>
  <c r="H447" i="4" s="1"/>
  <c r="G448" i="4"/>
  <c r="H448" i="4"/>
  <c r="G449" i="4"/>
  <c r="H449" i="4" s="1"/>
  <c r="G450" i="4"/>
  <c r="H450" i="4" s="1"/>
  <c r="G7" i="4"/>
  <c r="H7" i="4" s="1"/>
  <c r="H451" i="4" l="1"/>
  <c r="H12" i="11"/>
  <c r="F450" i="4" l="1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11" i="11" l="1"/>
  <c r="F10" i="11"/>
  <c r="F9" i="11"/>
  <c r="F8" i="11"/>
  <c r="F7" i="11"/>
  <c r="F6" i="11"/>
  <c r="F5" i="11"/>
  <c r="F12" i="11" l="1"/>
  <c r="D5" i="10" s="1"/>
  <c r="F93" i="4" l="1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451" i="4" l="1"/>
  <c r="D6" i="10" l="1"/>
  <c r="D7" i="10" s="1"/>
  <c r="C10" i="10" s="1"/>
  <c r="C11" i="10" s="1"/>
</calcChain>
</file>

<file path=xl/sharedStrings.xml><?xml version="1.0" encoding="utf-8"?>
<sst xmlns="http://schemas.openxmlformats.org/spreadsheetml/2006/main" count="926" uniqueCount="426">
  <si>
    <t>Popis</t>
  </si>
  <si>
    <t xml:space="preserve">Odstránenie krytu asfaltového v ploche nad 200 m2, hr. nad 50 do 100 mm,  -0,18100t   </t>
  </si>
  <si>
    <t>m2</t>
  </si>
  <si>
    <t xml:space="preserve">Odstránenie podkladu v ploche nad 200 m2 z kameniva ťaženého, hr. vrstvy 100 do 200 mm,  -0,24000t   </t>
  </si>
  <si>
    <t xml:space="preserve">Odstránenie podkladu v ploche nad 200 m2 z kameniva hrubého drveného, hr.100 do 200 mm,  -0,23500t   </t>
  </si>
  <si>
    <t xml:space="preserve">Čerpanie vody na dopravnú výšku do 10 m s priemerným prítokom litrov za minútu nad 100 do 500 l   </t>
  </si>
  <si>
    <t>hod</t>
  </si>
  <si>
    <t xml:space="preserve">Dočasné zaistenie podzemného potrubia DN do 200   </t>
  </si>
  <si>
    <t>m</t>
  </si>
  <si>
    <t xml:space="preserve">Dočasné zaistenie podzemného potrubia DN 200-500   </t>
  </si>
  <si>
    <t xml:space="preserve">Dočasné zaistenie káblov a káblových tratí do 6 káblov   </t>
  </si>
  <si>
    <t xml:space="preserve">Ochranné zábradlie okolo výkopu, drevené výšky 1,10 m dvojtyčové   </t>
  </si>
  <si>
    <t xml:space="preserve">Príplatok k cenám výkopov za sťaženie výkopu v blízkosti podzemného vedenia alebo výbušnín   </t>
  </si>
  <si>
    <t>m3</t>
  </si>
  <si>
    <t xml:space="preserve">Výkop zapaženej jamy v hornine 3, nad 100 do 1000 m3   </t>
  </si>
  <si>
    <t xml:space="preserve">Príplatok za lepivosť pri hĺbení zapažených jám a zárezov s urovnaním dna v hornine 3   </t>
  </si>
  <si>
    <t xml:space="preserve">Výkop ryhy šírky 600-2000mm horn.3 nad 1000 do 10000m3   </t>
  </si>
  <si>
    <t xml:space="preserve">Príplatok k cenám za lepivosť pri hĺbení rýh š. nad 600 do 2 000 mm zapaž. i nezapažených, s urovnaním dna v hornine 3   </t>
  </si>
  <si>
    <t xml:space="preserve">Pretláčanie rúry v hornina tr. 1-4 v hĺbky od 6 m dĺžky do 35 m vonkajšieho priemeru nad 200 do 500 mm   </t>
  </si>
  <si>
    <t xml:space="preserve">Rúrka oceľová D 630 mm hrúbka 10mm pozdĺžna alebo špirálovite zváraná hladká ozn.11 373.0 (EN S235JRG1)   </t>
  </si>
  <si>
    <t xml:space="preserve">Paženie a rozopretie stien rýh pre podzemné vedenie, príložné do 4 m   </t>
  </si>
  <si>
    <t xml:space="preserve">Odstránenie paženia rýh pre podzemné vedenie, príložné hĺbky do 4 m   </t>
  </si>
  <si>
    <t xml:space="preserve">Paženie stien výkopu bez rozopretia alebo vzopretia, záťažné hĺbky do 4 m   </t>
  </si>
  <si>
    <t xml:space="preserve">Odstránemie paženia stien výkopov, záťažné hĺbky do 4 m   </t>
  </si>
  <si>
    <t xml:space="preserve">Vodorovné premiestnenie výkopku po spevnenej ceste z horniny tr.1-4, nad 1000 do 10000 m3 na vzdialenosť do 3000 m   </t>
  </si>
  <si>
    <t xml:space="preserve">Uloženie sypaniny na skládky nad 1000 do 10000 m3   </t>
  </si>
  <si>
    <t xml:space="preserve">Poplatok za skladovanie - zemina a kamenivo (17 05) ostatné   </t>
  </si>
  <si>
    <t>t</t>
  </si>
  <si>
    <t xml:space="preserve">Zásyp sypaninou so zhutnením jám, šachiet, rýh, zárezov alebo okolo objektov nad 1000 do 10000 m3   </t>
  </si>
  <si>
    <t xml:space="preserve">Štrkopiesok frakcia 0-63 STN EN 13242 + A1   </t>
  </si>
  <si>
    <t xml:space="preserve">Obsyp potrubia sypaninou z vhodných hornín 1 až 4 bez prehodenia sypaniny   </t>
  </si>
  <si>
    <t xml:space="preserve">Štrkopiesok frakcia 0-22 STN EN 13242 + A1   </t>
  </si>
  <si>
    <t xml:space="preserve">Trativod z drenážnych rúrok bez lôžka, vnútorného priem. rúrok 65 mm   </t>
  </si>
  <si>
    <t xml:space="preserve">Vankúše zhutnené pod základy zo štrkopiesku   </t>
  </si>
  <si>
    <t xml:space="preserve">Betón stien, priečok  prostý tr. C 20/25   </t>
  </si>
  <si>
    <t xml:space="preserve">Debnenie stien a priečok jednostranné zhotovenie-tradičné   </t>
  </si>
  <si>
    <t xml:space="preserve">Debnenie stien a priečok jednostranné odstránenie-tradičné   </t>
  </si>
  <si>
    <t xml:space="preserve">Lôžko pod potrubie, stoky a drobné objekty, v otvorenom výkope z kameniva drobného ťaženého 0-4 mm   </t>
  </si>
  <si>
    <t xml:space="preserve">Osadenie prstenca alebo rámu pod poklopy a mreže, výšky do 100 mm   </t>
  </si>
  <si>
    <t>ks</t>
  </si>
  <si>
    <t xml:space="preserve">Prefabrikát betónový-prstenec vyrovnávací TBS 13-100 Ms 100x100x9   </t>
  </si>
  <si>
    <t xml:space="preserve">Dosky, bloky, sedlá z betónu v otvorenom výkope tr. C 16/20   </t>
  </si>
  <si>
    <t xml:space="preserve">Debnenie v otvorenom výkope dosiek, sedlových lôžok a blokov pod potrubie,stoky a drobné objekty   </t>
  </si>
  <si>
    <t xml:space="preserve">Podklad z kameniva hrubého drveného veľ. 63-125 mm s rozprestretím a zhutnením, po zhutnení hr. 150 mm   </t>
  </si>
  <si>
    <t xml:space="preserve">Podklad zo štrkodrviny s rozprestretím a zhutnením, po zhutnení hr. 170 mm   </t>
  </si>
  <si>
    <t xml:space="preserve">Podklad z asfaltového betónu AC 16 P s rozprestretím a zhutnením v pruhu š. do 3 m, po zhutnení hr. 80 mm   </t>
  </si>
  <si>
    <t xml:space="preserve">Postrek asfaltový spojovací bez posypu kamenivom z asfaltu cestného v množstve od 0,50 do 0,70 kg/m2   </t>
  </si>
  <si>
    <t xml:space="preserve">Asfaltový betón vrstva obrusná AC 8 O v pruhu š. do 3 m z nemodifik. asfaltu tr. II, po zhutnení hr. 50 mm   </t>
  </si>
  <si>
    <t xml:space="preserve">Montáž kanalizačného PVC-U potrubia hladkého viacvrstvového DN 160   </t>
  </si>
  <si>
    <t xml:space="preserve">PVC rúra 160x4,7/3m -hladký kanalizačný systém SN8   </t>
  </si>
  <si>
    <t xml:space="preserve">PVC zátka do hrdla 150-hladký kanalizačný systém   </t>
  </si>
  <si>
    <t xml:space="preserve">Montáž kanalizačného PVC-U potrubia hladkého viacvrstvového DN 200   </t>
  </si>
  <si>
    <t xml:space="preserve">PVC rúra 200x5,9/1m -hladký kanalizačný systém SN8   </t>
  </si>
  <si>
    <t xml:space="preserve">Montáž kanalizačného PVC-U potrubia hladkého viacvrstvového DN 250   </t>
  </si>
  <si>
    <t xml:space="preserve">PVC rúra 250x7,3/5m -hladký kanalizačný systém SN8- plnostenná   </t>
  </si>
  <si>
    <t xml:space="preserve">Montáž kanalizačného PVC-U potrubia hladkého viacvrstvového DN 315   </t>
  </si>
  <si>
    <t xml:space="preserve">PVC rúra 315x9,2/5m -hladký kanalizačný systém SN8- plnostenná   </t>
  </si>
  <si>
    <t xml:space="preserve">Montáž kolena na potrubie z kanalizačných polypropylénových rúr DN 200 mm   </t>
  </si>
  <si>
    <t xml:space="preserve">Montáž kanalizačnej PVC-U odbočky DN 250   </t>
  </si>
  <si>
    <t xml:space="preserve">MASTER koleno 200/87° - PP hladký kanalizačný systém SN10   </t>
  </si>
  <si>
    <t xml:space="preserve">PVC odbočka 250/150/45°-hladký kanalizačný systém   </t>
  </si>
  <si>
    <t xml:space="preserve">PVC odbočka 250/200/87°-hladký kanalizačný systém   </t>
  </si>
  <si>
    <t xml:space="preserve">Montáž odbočky na potrubie z kanalizačných polypropylénových rúr DN 300 mm   </t>
  </si>
  <si>
    <t xml:space="preserve">PVC odbočka 300/200/87°-hladký kanalizačný systém   </t>
  </si>
  <si>
    <t xml:space="preserve">Montáž kanalizačnej PVC-U odbočky DN 315   </t>
  </si>
  <si>
    <t xml:space="preserve">PVC odbočka 300/150/45°-hladký kanalizačný systém   </t>
  </si>
  <si>
    <t xml:space="preserve">Skúška tesnosti kanalizácie D 150   </t>
  </si>
  <si>
    <t xml:space="preserve">Skúška tesnosti kanalizácie D 250   </t>
  </si>
  <si>
    <t xml:space="preserve">Monitoring potrubia kamerovým systémom do DN 250 mm   </t>
  </si>
  <si>
    <t xml:space="preserve">Skúška tesnosti kanalizácie D 300   </t>
  </si>
  <si>
    <t xml:space="preserve">Kompletná sada SAVA na kontrolu tesnosti potrubia vodou 200 -400   </t>
  </si>
  <si>
    <t xml:space="preserve">Voda pitná pre priemysel a služby   </t>
  </si>
  <si>
    <t xml:space="preserve">Monitoring potrubia kamerovým systémom do DN 300 mm   </t>
  </si>
  <si>
    <t xml:space="preserve">Osadenie betónového dielca pre šachty, rovná alebo prechodová skruž TBS   </t>
  </si>
  <si>
    <t xml:space="preserve">Kónus TBR-Q.1 100-63/58/9 KPS, rozmer 1000/625/580 mm, sila steny 90 mm-betónový prefabrikát   </t>
  </si>
  <si>
    <t xml:space="preserve">Skruž výšky 250 mm TBS-Q.1 100/25/9 PS, rozmer 1000/250/90 mm, sila steny 90 mm-betónový prefabrikát   </t>
  </si>
  <si>
    <t xml:space="preserve">Skruž výšky 500 mm TBS-Q.1 100/50/9 PS, rozmer 1000/500/90 mm, sila steny 90 mm-betónový prefabrikát   </t>
  </si>
  <si>
    <t xml:space="preserve">Elastomerové tesnenie EMT DN 1000 pre spojenie šachtových dielov   </t>
  </si>
  <si>
    <t xml:space="preserve">Osadenie betónového dielca pre šachty, dno akéhokoľvek druhu   </t>
  </si>
  <si>
    <t xml:space="preserve">Dno jednoliate šachtové TBZ-Q.1 100/68 KOM V30, rozmer 1000/675x300 mm-betónový prefabrikát   </t>
  </si>
  <si>
    <t xml:space="preserve">Zriadenie šachiet prefabrikovaných do 4t   </t>
  </si>
  <si>
    <t xml:space="preserve">Osadenie poklopu liatinového a oceľového vrátane rámu hmotn. nad 50 do 100 kg   </t>
  </si>
  <si>
    <t xml:space="preserve">Poklop kanalizačný komplet okrúhly,so zámkom,trieda D 400kN,DO-600 Z, H 115   </t>
  </si>
  <si>
    <t xml:space="preserve">Obetónovanie potrubia alebo muriva stôk betónom  prostým tr. C 16/20 v otvorenom výkope   </t>
  </si>
  <si>
    <t xml:space="preserve">Debnenie pre obetónovanie potrubia v otvorenom výkope   </t>
  </si>
  <si>
    <t xml:space="preserve">Rezanie existujúceho asfaltového krytu alebo podkladu hĺbky do 50 mm   </t>
  </si>
  <si>
    <t xml:space="preserve">Vodorovná doprava sutiny so zložením a hrubým urovnaním na vzdialenosť do 1 km   </t>
  </si>
  <si>
    <t xml:space="preserve">Príplatok k cene za každý ďalší aj začatý 1 km nad 1 km   </t>
  </si>
  <si>
    <t xml:space="preserve">Nakladanie na dopravné prostriedky pre vodorovnú dopravu sutiny   </t>
  </si>
  <si>
    <t xml:space="preserve">Poplatok za skladovanie - bitúmenové zmesi, uholný decht, dechtové výrobky (17 03 ), ostatné   </t>
  </si>
  <si>
    <t xml:space="preserve">Uloženie sutiny na skládku s hrubým urovnaním bez zhutnenia   </t>
  </si>
  <si>
    <t>M</t>
  </si>
  <si>
    <t xml:space="preserve">Nasunutie potrubnej sekcie do oceľovej chráničky DN 500   </t>
  </si>
  <si>
    <t xml:space="preserve">Kĺzne objímky MF MIDI výška segmentu 75mm šírka 130mm vonkajší priemer rúry od-do 150 - 400mm, MIVA   </t>
  </si>
  <si>
    <t xml:space="preserve">Tesniaca manžeta "C" rozmer 300-315x600mm, MIVA   </t>
  </si>
  <si>
    <t>SO 08 Kanalizácia splašková</t>
  </si>
  <si>
    <t>SO 09 PČS odpadových vôd</t>
  </si>
  <si>
    <t xml:space="preserve">Odvedenie vody potrubím pri priemere potrubia DN do 100   </t>
  </si>
  <si>
    <t xml:space="preserve">Odkopávka a prekopávka nezapažená v horninách 1 a 2 nad 1000 do 10000 m3   </t>
  </si>
  <si>
    <t xml:space="preserve">Výkop nezapaženej jamy v hornine 3, do 100 m3   </t>
  </si>
  <si>
    <t>M3</t>
  </si>
  <si>
    <t xml:space="preserve">Hĺbenie nezapažených jám a zárezov. Príplatok za lepivosť horniny 3   </t>
  </si>
  <si>
    <t xml:space="preserve">Výkop zapaženej jamy v hornine 3, do 100 m3   </t>
  </si>
  <si>
    <t xml:space="preserve">Výkop zapaženej jamy horn. 4 do 100 m3   </t>
  </si>
  <si>
    <t xml:space="preserve">Príplatok za lepivosť pri hĺbení zapažených jám a zárezov s urovnaním dna v hornine 4   </t>
  </si>
  <si>
    <t xml:space="preserve">Hĺbený výkop pod základmi s odhodením výkopku na vzdialenosť 3 m alebo naložením v hornine 3   </t>
  </si>
  <si>
    <t xml:space="preserve">Zvislé premiestnenie výkopku z horniny I až IV, nosením za každé 3 m výšky   </t>
  </si>
  <si>
    <t xml:space="preserve">Vodorovné premiestnenie výkopku z horniny 1-4 do 20m   </t>
  </si>
  <si>
    <t xml:space="preserve">Vodorovné premiestnenie výkopku  po spevnenej ceste z  horniny tr.1-4, do 100 m3 na vzdialenosť do 2000 m   </t>
  </si>
  <si>
    <t xml:space="preserve">Nakladanie neuľahnutého výkopku z hornín tr.1-4 do 100 m3   </t>
  </si>
  <si>
    <t xml:space="preserve">Uloženie sypaniny do násypu súdržnej horniny s mierou zhutnenia podľa Proctor-Standard na 95 %   </t>
  </si>
  <si>
    <t xml:space="preserve">Uloženie sypaniny do násypov s rozprestretím sypaniny vo vrstvách a s hrubým urovnaním nezhutnených   </t>
  </si>
  <si>
    <t xml:space="preserve">Uloženie sypaniny na skládky do 100 m3   </t>
  </si>
  <si>
    <t xml:space="preserve">Obsyp objektov sypaninou z vhodných hornín 1 až 4 s prehodením sypaniny   </t>
  </si>
  <si>
    <t xml:space="preserve">Štrkopiesok preddrvený 0-32 n   </t>
  </si>
  <si>
    <t xml:space="preserve">Založenie trávnika lúčneho výsevom v rovine alebo na svahu do 1:5   </t>
  </si>
  <si>
    <t>M2</t>
  </si>
  <si>
    <t xml:space="preserve">Osivo lipnica lúčna   </t>
  </si>
  <si>
    <t>kg</t>
  </si>
  <si>
    <t xml:space="preserve">Rozprestretie ornice v rovine , plocha do 500 m2,hr.do 200 mm   </t>
  </si>
  <si>
    <t xml:space="preserve">Rozprestretie ornice v rovine, plocha nad 500 m2, hr. do 300 mm   </t>
  </si>
  <si>
    <t xml:space="preserve">Svahovanie trvalých svahov v násype   </t>
  </si>
  <si>
    <t xml:space="preserve">Steny baranené z oceľových štetovníc z terénu nastraženie pri dľžke štetovníc do 10 m   </t>
  </si>
  <si>
    <t xml:space="preserve">Profil oceľový hrubý na štetovnice (neopracovaný) LARSEN (10 370) 3n   </t>
  </si>
  <si>
    <t xml:space="preserve">Vytiahnutie štetovnicových stien z oceľových štetovníc zabaranených do 2 rokov, do 10m   </t>
  </si>
  <si>
    <t xml:space="preserve">Betón základových dosiek, prostý tr. C 16/20   </t>
  </si>
  <si>
    <t xml:space="preserve">Debnenie stien základových dosiek, zhotovenie-tradičné   </t>
  </si>
  <si>
    <t xml:space="preserve">Debnenie stien základových dosiek, odstránenie-tradičné   </t>
  </si>
  <si>
    <t xml:space="preserve">Výstuž základových dosiek zo zvár. sietí KARI, priemer drôtu 8/8 mm, veľkosť oka 150x150 mm   </t>
  </si>
  <si>
    <t xml:space="preserve">Betón základových pásov, prostý tr.C 20/25   </t>
  </si>
  <si>
    <t xml:space="preserve">Betón základových pätiek, prostý tr. C 8/10   </t>
  </si>
  <si>
    <t xml:space="preserve">Osadenie stľpika železobetónového so zabetónovaním pätky o objeme do 0.30 m3   </t>
  </si>
  <si>
    <t>KUS</t>
  </si>
  <si>
    <t xml:space="preserve">Stĺpik plotový železobetónový KZV 5-280 18x15x280   </t>
  </si>
  <si>
    <t>kus</t>
  </si>
  <si>
    <t xml:space="preserve">Vzpera plotová železobetónová KZV 7-250 16x16x250   </t>
  </si>
  <si>
    <t xml:space="preserve">Podklad alebo podsyp zo štrkopiesku s rozprestretím, vlhčením a zhutnením po zhutnení hr.100 mm   </t>
  </si>
  <si>
    <t xml:space="preserve">Podklad zo štrkodrviny s rozprestrením a zhutnením, hr.po zhutnení 230 mm   </t>
  </si>
  <si>
    <t xml:space="preserve">Podklad z kameniva obaleného asfaltom s rozprestrením a zhutnením tr.I., po zhutnení hr.80 mm   </t>
  </si>
  <si>
    <t xml:space="preserve">Postrek asfaltový spojovací bez posypu kamenivom z cestnej emulzie v množstve od 0,50 do 0,80 kg/m2   </t>
  </si>
  <si>
    <t xml:space="preserve">Osadenie betónového dielca pre šachty, stropný akéhokoľvek druhu   </t>
  </si>
  <si>
    <t xml:space="preserve">Stropná doska k ŽB nádrži DN2560 H=250 D400   </t>
  </si>
  <si>
    <t xml:space="preserve">Prefabrikát pre ČOV IZX 421/828   </t>
  </si>
  <si>
    <t xml:space="preserve">Osadenie železobetónového dielca pre šachty, skruž základová TZP   </t>
  </si>
  <si>
    <t xml:space="preserve">Prefabrikát pre ČOV IZX 420/828   </t>
  </si>
  <si>
    <t xml:space="preserve">Osadenie chodník. obrubníka betónového stojatého do lôžka z betónu prosteho tr. C 12/15 s bočnou oporou   </t>
  </si>
  <si>
    <t xml:space="preserve">Obrubník cestný so skosením, lxšxv 1000x150x250 mm, prírodný   </t>
  </si>
  <si>
    <t xml:space="preserve">Skúšky vodotesnosti betónovej nádrže akéhokoľvek druhu a tvaru, s obsahom do 1000 m3   </t>
  </si>
  <si>
    <t xml:space="preserve">Osadenie kovového predmetu, poklopu liatin.alebo oceľového vrátane rámu, hmotnosti do 50 kg   </t>
  </si>
  <si>
    <t xml:space="preserve">Poklop oc. ľahký štvorcový 600x600 mm /nerez/   </t>
  </si>
  <si>
    <t xml:space="preserve">Poklop oc. ľahký štvorcový 800x400 mm /nerez/   </t>
  </si>
  <si>
    <t xml:space="preserve">Poklop oc. ľahký štvorcový 550x450 mm /nerez/   </t>
  </si>
  <si>
    <t xml:space="preserve">Zámok zadlabávací kompletná sada CD 1150 FAB zámok bez vložky a kľúča guľatý, prevedenie OC chróm lesklý, JAP   </t>
  </si>
  <si>
    <t xml:space="preserve">Záves dverový   </t>
  </si>
  <si>
    <t xml:space="preserve">Búranie priečok železobetónových hr.do 150 mm,  -0,32400t   </t>
  </si>
  <si>
    <t xml:space="preserve">Vybúranie otvoru v želzobet. priečkach a stenách plochy do 0, 0225 m2,do 150 mm,  -0,00800t   </t>
  </si>
  <si>
    <t xml:space="preserve">Izolácia proti zemnej vlhkosti vodorovná asfaltovým lakom za studena   </t>
  </si>
  <si>
    <t xml:space="preserve">Lak asfaltový ALN-RENOLAK N v sudoch   </t>
  </si>
  <si>
    <t xml:space="preserve">Izolácia proti zemnej vlhkosti zvislá NAIP pritavením   </t>
  </si>
  <si>
    <t xml:space="preserve">Pásy ťažké asfaltované Hydrobit v 60 s 35   </t>
  </si>
  <si>
    <t xml:space="preserve">Montáž rebríkov do muriva s bočnicami z profilovej ocele, z rúrok alebo z tenkostenných profilov   </t>
  </si>
  <si>
    <t xml:space="preserve">Rebrík L 40x40x5 mm dĺžka  3000 mm   </t>
  </si>
  <si>
    <t xml:space="preserve">Montáž oplotenia strojového pletiva, s výškou do 1,6 m   </t>
  </si>
  <si>
    <t xml:space="preserve">poplastovaný na pozinkovanej oceli; veľkosť oka/priemer drôtu/výška rl./dĺžka 50/2,20/1,60/25 RETIC   </t>
  </si>
  <si>
    <t xml:space="preserve">Montáž oplotenia ostnatého drôtu, vo výške do 2,0 m   </t>
  </si>
  <si>
    <t xml:space="preserve">Drôt pozinkovaný mäkký 11300 D 2,00 mm   </t>
  </si>
  <si>
    <t xml:space="preserve">Napínací drôt pozinkovaný           3,15/min.82m, cca.5   </t>
  </si>
  <si>
    <t xml:space="preserve">Montáž vrát a vrátok k oploteniu osadzovaných na stĺpiky oceľové, s plochou jednotl. nad 8 do 10 m2   </t>
  </si>
  <si>
    <t xml:space="preserve">Bránka                   1.50/0.90, jokel,1K   </t>
  </si>
  <si>
    <t xml:space="preserve">Brána                    1.50/3,50, jokel,2K   </t>
  </si>
  <si>
    <t xml:space="preserve">Výroba doplnku stavebného atypického o hmotnosti od 5,51 do 10,0 kg stupňa zložitosti 1   </t>
  </si>
  <si>
    <t xml:space="preserve">Profil oceľový 25x25x3,0 mm tenkostenný otvorený tvaru L nerovnoramenný ozn.11 343 (EN S195T)   </t>
  </si>
  <si>
    <t xml:space="preserve">Nátery kov.stav.doplnk.konštr. polymerátové základné - 35µm   </t>
  </si>
  <si>
    <t xml:space="preserve">Nátery kov.stav.doplnk.konštr. epoxidové a epoxidechtové základné - 35µm   </t>
  </si>
  <si>
    <t xml:space="preserve">Montáž rúrok D x t 108 x 3, z nehrdzavejúcej ocele tr. 17   </t>
  </si>
  <si>
    <t xml:space="preserve">Rúrka bezošvá nerez  DN 108,0 hrúbka steny 3,2 mm, ozn. 17 240, podľa EN 1.4301, ASTM 304   </t>
  </si>
  <si>
    <t xml:space="preserve">Montáž rúrkových dielov privarovacích D x t 133 x 8, z nehrdzavejúcej ocele tr. 17   </t>
  </si>
  <si>
    <t xml:space="preserve">Nerezové koleno 90° rozmer 108 x 3/1,5D  mm, akosť ocele 304L   </t>
  </si>
  <si>
    <t xml:space="preserve">Utesnenie pracovných škár tmelom   </t>
  </si>
  <si>
    <t xml:space="preserve">Hĺbenie jám v  hornine tr.3 nesúdržných - ručným náradím   </t>
  </si>
  <si>
    <t xml:space="preserve">Neriadené zemné pretláčanie v hornine tr. 3-4, priemer pretláčania cez 75 do 90 mm   </t>
  </si>
  <si>
    <t xml:space="preserve">Zásyp sypaninou so zhutnením jám, šachiet, rýh, zárezov alebo okolo objektov do 100 m3   </t>
  </si>
  <si>
    <t xml:space="preserve">Úprava pláne v zárezoch v hornine 1-4 bez zhutnenia   </t>
  </si>
  <si>
    <t xml:space="preserve">Rúrka tuhá elektroinštalačná z HDPE, D 75 uložená voľne   </t>
  </si>
  <si>
    <t xml:space="preserve">Chránička ohybná DN 90, HDPE   </t>
  </si>
  <si>
    <t xml:space="preserve">Rúrka tuhá elektroinštalačná z PVC, D 32 uložená pevne   </t>
  </si>
  <si>
    <t xml:space="preserve">Rúrka tuhá hrdlová PVC 1532 KA, D 32   </t>
  </si>
  <si>
    <t xml:space="preserve">Ukončenie vodičov v rozvádzač. vrátane zapojenia a vodičovej koncovky do 25 mm2   </t>
  </si>
  <si>
    <t xml:space="preserve">Ukončenie vodičov v rozvádzač. vrátane zapojenia a vodičovej koncovky do 25 mm2 pre vonkajšie práce   </t>
  </si>
  <si>
    <t xml:space="preserve">Poistka nožová veľkost 000 do 160A 500 V   </t>
  </si>
  <si>
    <t xml:space="preserve">Poistková vložka PNA000 40A gG   </t>
  </si>
  <si>
    <t xml:space="preserve">Skratovacia prepojka do 160A   </t>
  </si>
  <si>
    <t xml:space="preserve">Skriňa ER plastová, trojfázová, jednotarifná 1 odberateľ   </t>
  </si>
  <si>
    <t xml:space="preserve">Skriňa elektromerová RE 1.0-F402 (W), 1 x hlavný trojpólový istič B40, 1 x jednopólový istič pred HDO, 2x relé, nulový mostík   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</si>
  <si>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</si>
  <si>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</si>
  <si>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Al 99,5 mäkký 0,80x12 mm   </t>
  </si>
  <si>
    <t xml:space="preserve">Svorka lanová "U" 8 mm, lano d 6,3-8 mm, typ U08   </t>
  </si>
  <si>
    <t xml:space="preserve">Svorka lanová 1 skrutková d 6 mm, typ BSZ1-6   </t>
  </si>
  <si>
    <t xml:space="preserve">Označovací káblový štítok z PVC rozmer 4x8cm(15-22 znak.)   </t>
  </si>
  <si>
    <t xml:space="preserve">Štítok na označenie káblového vývodu   </t>
  </si>
  <si>
    <t xml:space="preserve">Kábel hliníkový silový uložený v rúrke 1-AYKY 0,6/1 kV 4x25   </t>
  </si>
  <si>
    <t xml:space="preserve">Kábel hliníkový 1-AYKY 4x25 mm2   </t>
  </si>
  <si>
    <t xml:space="preserve">Príplatok na zaťahovanie káblov, váha kábla do 0.75 kg   </t>
  </si>
  <si>
    <t xml:space="preserve">Hĺbenie káblovej ryhy ručne 35 cm širokej a 80 cm hlbokej, v zemine triedy 3   </t>
  </si>
  <si>
    <t xml:space="preserve">Rozvinutie a uloženie výstražnej fólie z PE do ryhy, šírka do 22 cm   </t>
  </si>
  <si>
    <t xml:space="preserve">Výstražná fólia 220 mm x 20 m červená elektrina   </t>
  </si>
  <si>
    <t>bal.</t>
  </si>
  <si>
    <t xml:space="preserve">Ručný zásyp nezap. káblovej ryhy bez zhutn. zeminy, 35 cm širokej, 80 cm hlbokej v zemine tr. 3   </t>
  </si>
  <si>
    <t xml:space="preserve">Naloženie zeminy, odvoz do 1 km a zloženie na skládke a jazda späť   </t>
  </si>
  <si>
    <t xml:space="preserve">Osiatie povrchu trávnym semenom ručne, zasekanie hrablami,postrek,   </t>
  </si>
  <si>
    <t xml:space="preserve">Osivá tráv - trávové semeno   </t>
  </si>
  <si>
    <t xml:space="preserve">Stavebno montážne práce najnáročnejšie na odbornosť - prehliadky pracoviska a revízie (Tr. 4) v rozsahu viac ako 8 hodín   </t>
  </si>
  <si>
    <t>SO 15 Výtlak z PČS</t>
  </si>
  <si>
    <t xml:space="preserve">Odstránenie krovín a stromov s koreňom s priemerom kmeňa do 100 mm, do 1000 m2   </t>
  </si>
  <si>
    <t xml:space="preserve">Spálenie krovín a stromov s priemerom kmeňa do 100 mm na hromadách pre plochu do 100 m2   </t>
  </si>
  <si>
    <t xml:space="preserve">Rozoberanie dlažby, z betónových alebo kamenin. dlaždíc, dosiek alebo tvaroviek,  -0,13800t   </t>
  </si>
  <si>
    <t xml:space="preserve">Rozoberanie vozovky a plochy z panelov so škárami zaliatymi asfaltovou alebo cementovou maltou,  -0,40800t   </t>
  </si>
  <si>
    <t xml:space="preserve">Rozoberanie zámkovej dlažby všetkých druhov v ploche nad 20 m2,  -0,26000t   </t>
  </si>
  <si>
    <t xml:space="preserve">Odstránenie krytu v ploche do 200 m2 z betónu prostého, hr. vrstvy 150 do 300 mm,  -0,50000t   </t>
  </si>
  <si>
    <t xml:space="preserve">Vytrhanie obrúb betónových, s vybúraním lôžka, z krajníkov alebo obrubníkov stojatých,  -0,14500t   </t>
  </si>
  <si>
    <t xml:space="preserve">Odstránenie podkladu v ploche nad 200 m2 z betónu prostého, hr. vrstvy do 150 mm,  -0,22500t   </t>
  </si>
  <si>
    <t xml:space="preserve">Odstránenie ornice s premiestn. na hromady, so zložením na vzdialenosť do 100 m a do 1000 m3   </t>
  </si>
  <si>
    <t xml:space="preserve">Čistenie koryta vodotoku šírky dna 5m hĺbka dna do 5m hornina3   </t>
  </si>
  <si>
    <t xml:space="preserve">Búranie konštrukcií z prostého betónu neprekladaného kameňom vo vykopávkach   </t>
  </si>
  <si>
    <t xml:space="preserve">Rúrka hladká kruhová bezšvová D 273 mm hrúbka 7,0 mm ozn.11 353.0   </t>
  </si>
  <si>
    <t xml:space="preserve">PVC rúra 250x6,2/5m -hladký kanalizačný systém SN4 PIPELIFE   </t>
  </si>
  <si>
    <t xml:space="preserve">Rúrka hladká kruhová bezšvová D 377 mm hrúbka 9,0 mm ozn.11 353.0   </t>
  </si>
  <si>
    <t xml:space="preserve">Rúrka oceľová D 530 mm hrúbka 10mm pozdĺžna alebo špirálovite zváraná hladká ozn.11 373.0 (EN S235JRG1)   </t>
  </si>
  <si>
    <t xml:space="preserve">Paženie a rozopretie stien rýh pre podzemné vedenie, príložné do 2 m   </t>
  </si>
  <si>
    <t xml:space="preserve">Odstránenie paženia rýh pre podzemné vedenie, príložné hĺbky do 2 m   </t>
  </si>
  <si>
    <t xml:space="preserve">Odstránenie paženia stien príložné hĺbky do 4 m   </t>
  </si>
  <si>
    <t xml:space="preserve">Vodorovné premiestnenie výkopku po spevnenej ceste z horniny tr.1-4, do 100 m3 na vzdialenosť do 3000 m   </t>
  </si>
  <si>
    <t xml:space="preserve">Uloženie netriedených sypanín do zemných hrádzí hornín 1-4 , ílová hlina do 50 % objemu   </t>
  </si>
  <si>
    <t xml:space="preserve">PVC rúra 400x9,8/5m -hladký kanalizačný systém SN4 PIPELIFE   </t>
  </si>
  <si>
    <t xml:space="preserve">Úprava pláne v násypoch v hornine 1-4 bez zhutnenia   </t>
  </si>
  <si>
    <t xml:space="preserve">Základové dosky z betónu prostého vodostavebného C 25/30   </t>
  </si>
  <si>
    <t xml:space="preserve">Debnenie základových konštrukcií pre plochy rovinné zhotovenie   </t>
  </si>
  <si>
    <t xml:space="preserve">Debnenie základových konštrukcií rovinné odstránenie   </t>
  </si>
  <si>
    <t xml:space="preserve">Základové pásy z betónu prostého vodostavebného C 25/30   </t>
  </si>
  <si>
    <t xml:space="preserve">Debnenie základových pásov pre plochy rovinné zhotovenie   </t>
  </si>
  <si>
    <t xml:space="preserve">Debnenie základových pásov pre plochy rovinné odstránenie   </t>
  </si>
  <si>
    <t xml:space="preserve">Dosky, bloky, sedlá z betónu v otvorenom výkope tr. C 12/15   </t>
  </si>
  <si>
    <t xml:space="preserve">Zahádzka z lomového kameňa, hmotnosť jednotlivých kameňov do 80 kg bez výplne medzier   </t>
  </si>
  <si>
    <t xml:space="preserve">Podklad alebo podsyp zo štrkopiesku s rozprestretím, vlhčením a zhutnením, po zhutnení hr. 150 mm   </t>
  </si>
  <si>
    <t xml:space="preserve">Podklad z podkladového betónu PB I tr. C 20/25 hr. 150 mm   </t>
  </si>
  <si>
    <t xml:space="preserve">Kryt cementobetónový cestných komunikácií skupiny CB I pre TDZ I a II, hr. 200 mm   </t>
  </si>
  <si>
    <t xml:space="preserve">Kladenie betónovej zámkovej dlažby komunikácií pre peších hr. 80 mm pre peších nad 50 do 100 m2 so zriadením lôžka z kameniva hr. 30 mm   </t>
  </si>
  <si>
    <t xml:space="preserve">Dlažba betónová škárová, prírodná   </t>
  </si>
  <si>
    <t xml:space="preserve">Kladenie betónovej zámkovej dlažby pozemných komunikácií hr. 80 mm pre peších do 50 m2 so zriadením lôžka z kameniva hr. 50 mm   </t>
  </si>
  <si>
    <t xml:space="preserve">Montáž liatin. tvarovky jednoosovej na potrubí z rúr prírubových DN 80   </t>
  </si>
  <si>
    <t xml:space="preserve">FFR prírubový prechod DN 80/50 EPO PN 10/40, liatinový systém   </t>
  </si>
  <si>
    <t xml:space="preserve">Montáž liatin. tvarovky jednoosovej na potrubí z rúr prírubových DN 125   </t>
  </si>
  <si>
    <t xml:space="preserve">FFR prírubový prechod DN 125/80 EPO PN 10/16, liatinový systém   </t>
  </si>
  <si>
    <t xml:space="preserve">Montáž liatin. tvarovky odbočnej na potrubí z rúr hrdlových DN 125   </t>
  </si>
  <si>
    <t xml:space="preserve">Tvarovka liatinová T kus, DN 125/80, PN 16 s epoxidovou ochrannou vrstvou, na vodu, HAWLE   </t>
  </si>
  <si>
    <t xml:space="preserve">Montáž vodovodného potrubia z dvojvsrtvového PE 100 SDR17/PN10 zváraných natupo D 125x7,4 mm   </t>
  </si>
  <si>
    <t xml:space="preserve">Rúra 125x7,4/6m PN10 (SDR17) -pre HDPE PE100 tlakový kanalizačný systém PIPELIFE   </t>
  </si>
  <si>
    <t xml:space="preserve">Montáž kanalizačného PVC-U potrubia hladkého plnostenného DN 200   </t>
  </si>
  <si>
    <t xml:space="preserve">Kanalizačné rúry PVC-U hladké s hrdlom 200x 4.5x1000mm   </t>
  </si>
  <si>
    <t xml:space="preserve">Rúra kanalizačná PVC-U gravitačná, hladká SN4 - KG, ML - viacvrstvová, DN 315, L = 5 m, WAVIN   </t>
  </si>
  <si>
    <t xml:space="preserve">Montáž kanalizačného PVC-U kolena DN 200   </t>
  </si>
  <si>
    <t xml:space="preserve">PVC koleno 200/45°-hladký kanalizačný systém PIPELIFE   </t>
  </si>
  <si>
    <t xml:space="preserve">Výrez a montáž odbočnej tvarovky na potrubí z kanalizačných rúr z tvrdého PVC DN 300   </t>
  </si>
  <si>
    <t xml:space="preserve">Odbočka 87° PVC, DN 315/200 pre hladký, kanalizačný, gravitačný systém   </t>
  </si>
  <si>
    <t xml:space="preserve">Montáž vodovodnej armatúry na potrubí, posúvač v šachte s ručným kolieskom DN 50   </t>
  </si>
  <si>
    <t xml:space="preserve">Posúvač uzatvárací DN 50, liatinový, PN 10   </t>
  </si>
  <si>
    <t xml:space="preserve">Montáž zavzdušňovacieho a odvzdušňovacieho ventilu pre kanalizáciu s prírubovým pripojením DN 50   </t>
  </si>
  <si>
    <t xml:space="preserve">Preplachovacia súprava pre odpadovú vodu s priamym prírubovým napojením DN 50, H=1,25 m, z liatiny s epoxidovou vrstvou, HAWLE   </t>
  </si>
  <si>
    <t xml:space="preserve">Ventil zavzdušňovací a odvzdušňovací s prírubou DN 50, PN16 na odpadovú vodu, HAWLE   </t>
  </si>
  <si>
    <t xml:space="preserve">Montáž vodovodného kompenzátora upchávkového a gumového alebo montážnej vložky DN 80   </t>
  </si>
  <si>
    <t xml:space="preserve">Montážna vložka pevne nastaviteľná - medzikus DN 80, PN 16 epoxidová farba, skrutky pozinkované, na vodu   </t>
  </si>
  <si>
    <t xml:space="preserve">Ostatné práce na rúrovom vedení, tlakové skúšky vodovodného potrubia DN 100 alebo 125   </t>
  </si>
  <si>
    <t xml:space="preserve">Zabezpečenie koncov vodovodného potrubia pri tlakových skúškach DN do 300 mm   </t>
  </si>
  <si>
    <t xml:space="preserve">Šachta armatúrna z prostého betónu so stropom z dielcov vnútor. pôdorys. plochy nad 1,50 do 2,50 m2   </t>
  </si>
  <si>
    <t xml:space="preserve">Dno alebo steny šachiet armatúrnych hr. nad 200 mm z prostého betónu tr. C 20/25   </t>
  </si>
  <si>
    <t xml:space="preserve">Šachta kanalizačná s obložením dna betónom tr. C 25/30 na potrubie DN do 200 mm   </t>
  </si>
  <si>
    <t xml:space="preserve">Preklad železobetónový RZP 3-120 119x14x21,5 cm   </t>
  </si>
  <si>
    <t xml:space="preserve">Preklad železobetónový RZP 149/14/22 V, lxšxv 1490x240x215 mm, vyľahčený dutinou   </t>
  </si>
  <si>
    <t xml:space="preserve">Debnenie stien šachiet armatúrnych pravouhlých alebo štvorhraných a viachranných obojstranné   </t>
  </si>
  <si>
    <t xml:space="preserve">Debnenie konštrukcií na rúrovom vedení stien šachiet kanalizačných kruhových alebo kužeľových obojstranné   </t>
  </si>
  <si>
    <t xml:space="preserve">Výstuž  šachiet armatúrných zo zváraných sietí   </t>
  </si>
  <si>
    <t xml:space="preserve">Montáž PP revíznej kanalizačnej šachty 600 do výšky šachty 2 m s plastovým poklopom   </t>
  </si>
  <si>
    <t xml:space="preserve">Vlnovcová šachtová rúra TEGRA DN 600 L=6 m kanalizačná, materiál: PP, WAVIN   </t>
  </si>
  <si>
    <t xml:space="preserve">Šachtové dno ku kanalizačnej revíznej šachte TEGRA 600 - prietočné DN 315x0°, materiál: PP, WAVIN   </t>
  </si>
  <si>
    <t xml:space="preserve">Plastový poklop A15 TEGRA 600 na šachtové rúry, WAVIN   </t>
  </si>
  <si>
    <t xml:space="preserve">Gumové tesnenie šachtovej rúry 600 ku kanalizačnej revíznej šachte TEGRA 600, WAVIN   </t>
  </si>
  <si>
    <t xml:space="preserve">Zriadenie kanalizačného vpustu uličného z betónových dielcov typ UV-50, UVB-50   </t>
  </si>
  <si>
    <t xml:space="preserve">Prefabrikát betónový-uličná vpusť TBV 5-66,D 63cm - prstenec   </t>
  </si>
  <si>
    <t xml:space="preserve">Prefabrikát betónový-uličná vpusť TBV 6-50, D 50cm - dno   </t>
  </si>
  <si>
    <t xml:space="preserve">Prefabrikát betónový-uličná vpusť TBV 9-50, D 50cm - prietoková   </t>
  </si>
  <si>
    <t xml:space="preserve">Prefabrikát betónový-uličná vpusť TBV 10-50,D 50cm - skruž   </t>
  </si>
  <si>
    <t xml:space="preserve">Osadenie poklopu liatinového a oceľového vrátane rámu hmotn. do 50 kg   </t>
  </si>
  <si>
    <t xml:space="preserve">Poklop liatinový "TETRA" 600x600, H=80mm, D400kN, s tesnením, uzamykateľný   </t>
  </si>
  <si>
    <t xml:space="preserve">Osadenie liatinovej mreže vrátane rámu a koša na bahno hmotnosti jednotlivo do 50 kg   </t>
  </si>
  <si>
    <t xml:space="preserve">Liatinová mreža D 400 štvorcová 500x500 mm   </t>
  </si>
  <si>
    <t xml:space="preserve">Bahenný kôš galvanizovaný typ B1 pre mrežu D400 (DN 425)   </t>
  </si>
  <si>
    <t xml:space="preserve">Orientačná tabuľka na vodovodných a kanalizačných radoch na stĺpiku oceľovom alebo betónovom   </t>
  </si>
  <si>
    <t xml:space="preserve">Vodárensky orientačný stĺpik - oceľový z PE s ochranou a fóliou bez betónovej pätky rozmery priemer x výška 42x2250mm   </t>
  </si>
  <si>
    <t xml:space="preserve">Betónová pätka (s otvorom priemer 70mm) rozmer 290x340mm   </t>
  </si>
  <si>
    <t xml:space="preserve">Signalizačný vodič na potrubí PVC DN do 150 mm   </t>
  </si>
  <si>
    <t xml:space="preserve">Osadenie záhonového alebo parkového obrubníka betón., do lôžka z bet. pros. tr. C 12/15 s bočnou oporou   </t>
  </si>
  <si>
    <t xml:space="preserve">Obrubník parkový, lxšxv 1000x50x200 mm, prírodný   </t>
  </si>
  <si>
    <t xml:space="preserve">Osadenie chodník. obrubníka betónového ležatého do lôžka z betónu prosteho tr. C 12/15 s bočnou oporou   </t>
  </si>
  <si>
    <t xml:space="preserve">Obrubník betónový cestný 100/25/15 cm, sivá   </t>
  </si>
  <si>
    <t xml:space="preserve">Lôžko pod obrubníky, krajníky alebo obruby z dlažob. kociek z betónu prostého tr. C 12/15   </t>
  </si>
  <si>
    <t xml:space="preserve">Čelo priepustu z betónu prostého z rúr DN 300 až DN 500 mm   </t>
  </si>
  <si>
    <t xml:space="preserve">Rezanie existujúceho asfaltového krytu alebo podkladu hĺbky nad 50 do 100 mm   </t>
  </si>
  <si>
    <t xml:space="preserve">Búranie základov alebo vybúranie otvorov plochy nad 4 m2 z betónu prostého alebo preloženého kameňom,  -2,20000t   </t>
  </si>
  <si>
    <t xml:space="preserve">Búranie rúrového priepustu, z rúr DN 300 do 500 mm,  -0,98000t   </t>
  </si>
  <si>
    <t xml:space="preserve">Rozobratie plotov výšky do 250 cm, tyčových, latkových, doskových,   -0,01000t   </t>
  </si>
  <si>
    <t xml:space="preserve">Vybúranie kanalizačného potrubia DN do 300 mm,  -0,09300t   </t>
  </si>
  <si>
    <t xml:space="preserve">Zhotovenie izolácie proti zemnej vlhkosti vodorovná náterom penetračným za studena   </t>
  </si>
  <si>
    <t xml:space="preserve">Zhotovenie  izolácie proti zemnej vlhkosti zvislá penetračným náterom za studena   </t>
  </si>
  <si>
    <t xml:space="preserve">Lak asfaltový ALP-PENETRAL v sudoch   </t>
  </si>
  <si>
    <t xml:space="preserve">Zhotovenie  izolácie proti zemnej vlhkosti vodorovná AIP na sucho   </t>
  </si>
  <si>
    <t xml:space="preserve">Zhotovenie  izolácie proti zemnej vlhkosti zvislá AIP na sucho   </t>
  </si>
  <si>
    <t xml:space="preserve">Pás asfaltový bez krycej vrstvy, vložka strojná lepenka A 400/H   </t>
  </si>
  <si>
    <t xml:space="preserve">Rebrík L 40x40x5 mm dĺžka 3000 mm   </t>
  </si>
  <si>
    <t xml:space="preserve">Osadenie a zapojenie ultrazvukového prietokomeru   </t>
  </si>
  <si>
    <t xml:space="preserve">Ultrazvukový prietokomer s vyhodnocovacou jednotkou   </t>
  </si>
  <si>
    <t xml:space="preserve">Nasunutie potrubnej sekcie do oceľovej chráničky DN 250   </t>
  </si>
  <si>
    <t xml:space="preserve">Nasunutie potrubnej sekcie do oceľovej chráničky DN 350   </t>
  </si>
  <si>
    <t xml:space="preserve">Kĺzne objímky MF MINI výška segmentu 75mm šírka 80mm vonkajší priemer rúry od-do 90 - 150mm, MIVA   </t>
  </si>
  <si>
    <t xml:space="preserve">Kĺzne objímky MF MINI výška segmentu 100mm šírka 80mm vonkajší priemer rúry od-do 90 - 150mm, MIVA   </t>
  </si>
  <si>
    <t xml:space="preserve">Tesniaca manžeta "C" rozmer 125x250mm, MIVA   </t>
  </si>
  <si>
    <t xml:space="preserve">Tesniaca manžeta "C" rozmer 125x350mm, MIVA   </t>
  </si>
  <si>
    <t xml:space="preserve">Montáž objímky UB presuvnaj PE 100 SDR 11 D 125   </t>
  </si>
  <si>
    <t xml:space="preserve">Presuvná objímka AM PE 100 SDR 17 DN 125 FRIALEN   </t>
  </si>
  <si>
    <t xml:space="preserve">Montáž kolena W30 st.,elektrotvarovkového PE 100 SDR 11 D 125   </t>
  </si>
  <si>
    <t xml:space="preserve">Koleno 30° elektrotvarovkové W 30° PE 100 SDR 11 DN 125 FRIALEN   </t>
  </si>
  <si>
    <t xml:space="preserve">Montáž kolena WS11 st.,elektrotvarovkového PE 100 SDR 11 D 125   </t>
  </si>
  <si>
    <t xml:space="preserve">Koleno 11° I/A-elektrotvarovkové WS 11° PE 100 SDR 11 DN 125 FRIALEN   </t>
  </si>
  <si>
    <t xml:space="preserve">Montáž kolena W45 st.,elektrotvarovkového PE 100 SDR 11 D 125   </t>
  </si>
  <si>
    <t xml:space="preserve">Koleno 45° elektrotvarovkové W 45° PE 100 SDR 11 DN 125 FRIALEN   </t>
  </si>
  <si>
    <t xml:space="preserve">Montáž nákružku EFL integrovaného lemového PE 100 SDR 11 D 125   </t>
  </si>
  <si>
    <t xml:space="preserve">Lemový nákružok s integrovanou prírubou EFL PE 100 SDR 11 DN 125 FRIALEN   </t>
  </si>
  <si>
    <t xml:space="preserve">nerezové potrubie DN/ID 80   </t>
  </si>
  <si>
    <t>bm</t>
  </si>
  <si>
    <t xml:space="preserve">nerezové tvarovky DN80 - obluky, T odbočka, prírubový spoj komplet /podložky, skrutky, matice/   </t>
  </si>
  <si>
    <t xml:space="preserve">posúvač DN 80 kanal   </t>
  </si>
  <si>
    <t xml:space="preserve">guľová spätná klapka DN 80   </t>
  </si>
  <si>
    <t xml:space="preserve">kotviaci materiál potrubia - strmene, oc. tyče, chem. kotvy   </t>
  </si>
  <si>
    <t xml:space="preserve">podperné a závezné konzoly pre uloženie nerezového potrubia DN 80 z nerezových oceľových tyčí (z ocele tr.17) L 40x40 ukotvené kotevnými skrutkami   </t>
  </si>
  <si>
    <t xml:space="preserve">obslužná lávka   </t>
  </si>
  <si>
    <t xml:space="preserve">otočný žeriav do 300 kg dosah 700-1300 mm, zdvíhacie zariadenies s pätkovým držiakom   </t>
  </si>
  <si>
    <t xml:space="preserve">Rúrka ohybná elektroinštalačná plastová, D 16 uložená pevne   </t>
  </si>
  <si>
    <t xml:space="preserve">Rúrka ohybná vlnitá pancierová plastová, D 16   </t>
  </si>
  <si>
    <t xml:space="preserve">Príchytka jednostranná kovová pre ohybné a pevne rúrky D 16 mm vrátane skrútky   </t>
  </si>
  <si>
    <t xml:space="preserve">Rúrka ohybná elektroinštalačná plastová, D 20 uložená pevne   </t>
  </si>
  <si>
    <t xml:space="preserve">Rúrka ohybná vlnitá pancierová plastová, D 20   </t>
  </si>
  <si>
    <t xml:space="preserve">Príchytka jednostranná kovová pre ohybné a pevné rúrky D 23 mm   </t>
  </si>
  <si>
    <t xml:space="preserve">Rúrka elektroinštalačná pancierová z PH, D 63 uložená voľne v zemi   </t>
  </si>
  <si>
    <t xml:space="preserve">Chránička ohybná dvojplášťová korugovaná DN 63, HDPE   </t>
  </si>
  <si>
    <t xml:space="preserve">Osadenie polyamidovej príchytky HM 8, do tehlového muriva   </t>
  </si>
  <si>
    <t xml:space="preserve">Hmoždinka klasická so ber. skrutkou, sivá, M 8x40 mm   </t>
  </si>
  <si>
    <t xml:space="preserve">Ukončenie vodičov v rozvádzač. vrátane zapojenia a vodičovej koncovky do 2,5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</si>
  <si>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</si>
  <si>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</si>
  <si>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koncový /dverový/, vrátane zapojenia   </t>
  </si>
  <si>
    <t xml:space="preserve">Spínač koncový dverný, rozpínací kontakt   </t>
  </si>
  <si>
    <t xml:space="preserve">Montáž vonkajšej rozvodnice do váhy 100 kg   </t>
  </si>
  <si>
    <t xml:space="preserve">Rozvádzač RT - komplet dodávka rozvádzača s náplňou   </t>
  </si>
  <si>
    <t xml:space="preserve">Uzemňovacie vedenie v zemi FeZn   </t>
  </si>
  <si>
    <t xml:space="preserve">Uzemňovací vodič FeZn, d 10 mm   </t>
  </si>
  <si>
    <t xml:space="preserve">Svorka FeZn k uzemňovacej tyči  SJ   </t>
  </si>
  <si>
    <t xml:space="preserve">Svorka FeZn k uzemňovacej tyči označenie SJ 01   </t>
  </si>
  <si>
    <t xml:space="preserve">Svorka FeZn pripojovacia SP   </t>
  </si>
  <si>
    <t xml:space="preserve">Svorka FeZn pripájaca označenie SP 1   </t>
  </si>
  <si>
    <t xml:space="preserve">Svorka FeZn univerzálna SU, SU A-B   </t>
  </si>
  <si>
    <t xml:space="preserve">Svorka FeZn univerzálna označenie SU   </t>
  </si>
  <si>
    <t xml:space="preserve">Uzemňovacia tyč FeZn ZT   </t>
  </si>
  <si>
    <t xml:space="preserve">Tyč uzemňovacia FeZn označenie ZT 2 m   </t>
  </si>
  <si>
    <t xml:space="preserve">Ochranné pospájanie v práčovniach, kúpeľniach, pevne uložené Cu 4-16mm2   </t>
  </si>
  <si>
    <t xml:space="preserve">Vodič medený H07V-U 6 mm2   </t>
  </si>
  <si>
    <t xml:space="preserve">Vodič medený H07V-U 16 mm2   </t>
  </si>
  <si>
    <t xml:space="preserve">Montáž motorického spotrebiča, elektromotora (s prenesením do vzdialenosti 5 m) do 3 kW, bez zapojenia   </t>
  </si>
  <si>
    <t xml:space="preserve">Kábel medený uložený pevne CYKY 450/750 V 3x1,5   </t>
  </si>
  <si>
    <t xml:space="preserve">Kábel medený CYKY 3x1,5 mm2   </t>
  </si>
  <si>
    <t xml:space="preserve">Montáž antény GSM   </t>
  </si>
  <si>
    <t xml:space="preserve">Anténa GSM pre komunikáciu riadiaceho systému s centrálnym dispečingom, vonkajšia, vrátane montážneho príslučenstva   </t>
  </si>
  <si>
    <t xml:space="preserve">Uživateľské SW vybavenie s licenciou, vrátane naprogramovania systému   </t>
  </si>
  <si>
    <t xml:space="preserve">Riadiaci automat pre ovládanie ČS s frekvenčným meničom, snímanie veličín, a komunikáciu s centrálnym dispečingom v zmysle dokumentácie   </t>
  </si>
  <si>
    <t xml:space="preserve">Telemetrický systém kompatibilný so systémom prevádzkovateľa na strane dispečingu, GSM modem, PC pracovisko, vrátane doporgramovania existujúceho telemetrického systému   </t>
  </si>
  <si>
    <t xml:space="preserve">Kompletizácia, funkčné a komplexné vyskúšanie riadiaceho systému   </t>
  </si>
  <si>
    <t xml:space="preserve">Montáž riadiacej jednotky  s frekvenčným meničom   </t>
  </si>
  <si>
    <t xml:space="preserve">Montáž plavákového spínača   </t>
  </si>
  <si>
    <t xml:space="preserve">Spínač plavakový s káblom 3x1,5 dl.13 m prepínací kontakt 230V/15A, IP 68   </t>
  </si>
  <si>
    <t xml:space="preserve">Montáž ovládací spínač tlakový   </t>
  </si>
  <si>
    <t xml:space="preserve">Tlakový spínač ponorný s káblom 12 m   </t>
  </si>
  <si>
    <t xml:space="preserve">Zriadenie, rekonšt. káblového lôžka z piesku bez zakrytia, v ryhe šír. do 65 cm, hrúbky vrstvy 10 cm   </t>
  </si>
  <si>
    <t xml:space="preserve">Drvina vápencová frakcia 0-4 mm   </t>
  </si>
  <si>
    <t xml:space="preserve">Rozvinutie a uloženie výstražnej fólie z PE do ryhy, šírka do 33 cm   </t>
  </si>
  <si>
    <t xml:space="preserve">Výstražná fóla PE, šxhr 300x0,08 mm, dĺ. 250 m, farba červená, HAGARD   </t>
  </si>
  <si>
    <t xml:space="preserve">Proviz. úprava terénu v zemine tr. 3, aby nerovnosti terénu neboli väčšie ako 2 cm od vodor.hladiny   </t>
  </si>
  <si>
    <t xml:space="preserve">Odborná prehliadky a revízie v rozsahu viac ako 8 hodín   </t>
  </si>
  <si>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</si>
  <si>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</si>
  <si>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</si>
  <si>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</si>
  <si>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</si>
  <si>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</si>
  <si>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</si>
  <si>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</si>
  <si>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 xml:space="preserve">Ponorné kalové čerpadlo Q=7,3 l/s, H=50 m s adaptivným samočistiacím obežným kolesom a špirálnou drážkou pre odvod abrázií a s v rozvádzačí zabudovanou riadiacou jednotkou s frakvenčným meničom so špec. algoritmom pre ČS spaškových odpadových vôd vrátane tepelnej ochrany a sonda preniku kvapaliny do motora, v prevedení na pätkové koleno s 10 m káblom, dve vodiace nerezové tyče s držiakom, reťaz vyťahovania čerpadla 10 m </t>
  </si>
  <si>
    <t>Číslo</t>
  </si>
  <si>
    <t>Jednotka</t>
  </si>
  <si>
    <t>Množstvo</t>
  </si>
  <si>
    <t xml:space="preserve">Jednotková cena
EUR / jednotka </t>
  </si>
  <si>
    <t>Cena
EUR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</si>
  <si>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</si>
  <si>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kpl</t>
  </si>
  <si>
    <t>Dokumentácia skutočného vyhotovenia stavby v časti kanalizácia</t>
  </si>
  <si>
    <t>Geodetické práce v rámci časti kanalizácia (vytýčenie stavby, porealizačné geodetické zameranie stavby, geometrické plány, dokumentácia k majetkoprávnemu vysporiadaniu)</t>
  </si>
  <si>
    <t>Individuálne a komplexné skúšky technologických zariadení kanalizácie</t>
  </si>
  <si>
    <t>Informačná tabuľa</t>
  </si>
  <si>
    <t>Pamätná tabuľa</t>
  </si>
  <si>
    <t>Výkaz - výmer A - SPOLU</t>
  </si>
  <si>
    <t>Výkaz - výmer B</t>
  </si>
  <si>
    <t>Výkaz - výmer B - SPOLU</t>
  </si>
  <si>
    <t>Popis
Stavebný objekt</t>
  </si>
  <si>
    <t>SO 13 Odberné zariadenie elektrickej energie - el. NN prípojky k PČS</t>
  </si>
  <si>
    <t>PS 03 Technologické zariadenie PČS 3</t>
  </si>
  <si>
    <t>(Stavebné objekty / prevádzkové súbory)</t>
  </si>
  <si>
    <t>počet položiek s nesprávnou JC</t>
  </si>
  <si>
    <t>Prevádzkový poriadok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</si>
</sst>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##0;\-###0"/>
    <numFmt numFmtId="165" formatCode="###0.000;\-###0.000"/>
    <numFmt numFmtId="166" formatCode="#,##0.000"/>
    <numFmt numFmtId="167" formatCode="#,##0.00\ &quot;€&quot;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14"/>
      <name val="Arial"/>
      <charset val="238"/>
    </font>
    <font>
      <sz val="8"/>
      <name val="Arial"/>
      <charset val="238"/>
    </font>
    <font>
      <sz val="8"/>
      <name val="Arial CE"/>
      <charset val="238"/>
    </font>
    <font>
      <b/>
      <sz val="8"/>
      <name val="Arial"/>
      <charset val="238"/>
    </font>
    <font>
      <b/>
      <sz val="8"/>
      <name val="Arial CE"/>
      <charset val="238"/>
    </font>
    <font>
      <sz val="10"/>
      <name val="Arial"/>
      <charset val="238"/>
    </font>
    <font>
      <sz val="8"/>
      <name val="Arial CE"/>
      <family val="2"/>
    </font>
    <font>
      <sz val="10"/>
      <name val="Helv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8"/>
      <name val="MS Sans Serif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"/>
      <family val="2"/>
      <charset val="238"/>
    </font>
    <font>
      <sz val="11"/>
      <color rgb="FFFFFF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FF00"/>
      <name val="Calibri"/>
      <family val="2"/>
      <charset val="238"/>
      <scheme val="minor"/>
    </font>
    <font>
      <sz val="10"/>
      <color rgb="FFFFFF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 applyAlignment="0">
      <alignment vertical="top"/>
      <protection locked="0"/>
    </xf>
    <xf numFmtId="0" fontId="9" fillId="0" borderId="0"/>
    <xf numFmtId="0" fontId="10" fillId="0" borderId="0"/>
    <xf numFmtId="0" fontId="23" fillId="0" borderId="0" applyAlignment="0">
      <alignment vertical="top" wrapText="1"/>
      <protection locked="0"/>
    </xf>
    <xf numFmtId="0" fontId="23" fillId="0" borderId="0" applyAlignment="0">
      <alignment vertical="top"/>
      <protection locked="0"/>
    </xf>
  </cellStyleXfs>
  <cellXfs count="94">
    <xf numFmtId="0" fontId="0" fillId="0" borderId="0" xfId="0"/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" fontId="22" fillId="3" borderId="20" xfId="0" applyNumberFormat="1" applyFont="1" applyFill="1" applyBorder="1" applyAlignment="1" applyProtection="1">
      <alignment horizontal="center" vertical="center"/>
    </xf>
    <xf numFmtId="1" fontId="22" fillId="3" borderId="8" xfId="0" applyNumberFormat="1" applyFont="1" applyFill="1" applyBorder="1" applyAlignment="1" applyProtection="1">
      <alignment horizontal="center" vertical="center" wrapText="1"/>
    </xf>
    <xf numFmtId="0" fontId="22" fillId="3" borderId="8" xfId="0" applyNumberFormat="1" applyFont="1" applyFill="1" applyBorder="1" applyAlignment="1" applyProtection="1">
      <alignment horizontal="center" vertical="center" wrapText="1"/>
    </xf>
    <xf numFmtId="166" fontId="22" fillId="3" borderId="8" xfId="0" applyNumberFormat="1" applyFont="1" applyFill="1" applyBorder="1" applyAlignment="1" applyProtection="1">
      <alignment horizontal="center" vertical="center" wrapText="1"/>
    </xf>
    <xf numFmtId="4" fontId="22" fillId="3" borderId="8" xfId="0" applyNumberFormat="1" applyFont="1" applyFill="1" applyBorder="1" applyAlignment="1" applyProtection="1">
      <alignment horizontal="center" vertical="center" wrapText="1"/>
    </xf>
    <xf numFmtId="4" fontId="22" fillId="3" borderId="21" xfId="0" applyNumberFormat="1" applyFont="1" applyFill="1" applyBorder="1" applyAlignment="1" applyProtection="1">
      <alignment horizontal="center" vertical="center" wrapText="1"/>
    </xf>
    <xf numFmtId="0" fontId="24" fillId="0" borderId="22" xfId="5" applyFont="1" applyFill="1" applyBorder="1" applyAlignment="1" applyProtection="1">
      <alignment horizontal="center" vertical="center" wrapText="1"/>
    </xf>
    <xf numFmtId="0" fontId="24" fillId="0" borderId="22" xfId="6" applyFont="1" applyBorder="1" applyAlignment="1" applyProtection="1">
      <alignment horizontal="left" vertical="center" wrapText="1"/>
    </xf>
    <xf numFmtId="0" fontId="24" fillId="0" borderId="22" xfId="6" applyFont="1" applyBorder="1" applyAlignment="1" applyProtection="1">
      <alignment horizontal="center" vertical="center" wrapText="1"/>
    </xf>
    <xf numFmtId="2" fontId="24" fillId="0" borderId="22" xfId="6" applyNumberFormat="1" applyFont="1" applyBorder="1" applyAlignment="1" applyProtection="1">
      <alignment horizontal="right" vertical="center" wrapText="1"/>
    </xf>
    <xf numFmtId="4" fontId="24" fillId="4" borderId="22" xfId="6" applyNumberFormat="1" applyFont="1" applyFill="1" applyBorder="1" applyAlignment="1" applyProtection="1">
      <alignment horizontal="right" vertical="center" wrapText="1"/>
      <protection locked="0"/>
    </xf>
    <xf numFmtId="4" fontId="24" fillId="0" borderId="22" xfId="6" applyNumberFormat="1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2" fontId="26" fillId="0" borderId="0" xfId="0" applyNumberFormat="1" applyFont="1" applyAlignment="1" applyProtection="1">
      <alignment vertical="center"/>
    </xf>
    <xf numFmtId="0" fontId="25" fillId="0" borderId="22" xfId="6" applyFont="1" applyBorder="1" applyAlignment="1" applyProtection="1">
      <alignment horizontal="left" vertical="center" wrapText="1"/>
    </xf>
    <xf numFmtId="0" fontId="24" fillId="0" borderId="22" xfId="6" applyFont="1" applyFill="1" applyBorder="1" applyAlignment="1" applyProtection="1">
      <alignment horizontal="center" vertical="center" wrapText="1"/>
    </xf>
    <xf numFmtId="2" fontId="24" fillId="0" borderId="22" xfId="6" applyNumberFormat="1" applyFont="1" applyFill="1" applyBorder="1" applyAlignment="1" applyProtection="1">
      <alignment horizontal="right" vertical="center" wrapText="1"/>
    </xf>
    <xf numFmtId="4" fontId="24" fillId="0" borderId="22" xfId="6" applyNumberFormat="1" applyFont="1" applyFill="1" applyBorder="1" applyAlignment="1" applyProtection="1">
      <alignment horizontal="right" vertical="center" wrapText="1"/>
      <protection locked="0"/>
    </xf>
    <xf numFmtId="43" fontId="26" fillId="0" borderId="0" xfId="1" applyNumberFormat="1" applyFont="1" applyAlignment="1" applyProtection="1">
      <alignment vertical="center"/>
    </xf>
    <xf numFmtId="4" fontId="20" fillId="0" borderId="25" xfId="0" applyNumberFormat="1" applyFont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167" fontId="19" fillId="0" borderId="0" xfId="0" applyNumberFormat="1" applyFont="1" applyAlignment="1" applyProtection="1">
      <alignment vertical="center"/>
    </xf>
    <xf numFmtId="0" fontId="4" fillId="0" borderId="0" xfId="2" applyFont="1" applyAlignment="1" applyProtection="1">
      <alignment horizontal="left" vertical="center"/>
    </xf>
    <xf numFmtId="0" fontId="5" fillId="0" borderId="0" xfId="2" applyFont="1" applyAlignment="1" applyProtection="1">
      <alignment horizontal="left" vertical="center"/>
    </xf>
    <xf numFmtId="0" fontId="6" fillId="0" borderId="0" xfId="2" applyFont="1" applyAlignment="1" applyProtection="1">
      <alignment horizontal="left" vertical="center"/>
    </xf>
    <xf numFmtId="0" fontId="8" fillId="0" borderId="0" xfId="2" applyFont="1" applyAlignment="1" applyProtection="1">
      <alignment horizontal="left" vertical="center"/>
    </xf>
    <xf numFmtId="0" fontId="5" fillId="0" borderId="0" xfId="2" applyFont="1" applyAlignment="1" applyProtection="1">
      <alignment horizontal="right" vertical="center"/>
    </xf>
    <xf numFmtId="0" fontId="5" fillId="0" borderId="2" xfId="2" applyFont="1" applyBorder="1" applyAlignment="1" applyProtection="1">
      <alignment horizontal="left" vertical="center" wrapText="1"/>
    </xf>
    <xf numFmtId="165" fontId="5" fillId="0" borderId="2" xfId="2" applyNumberFormat="1" applyFont="1" applyBorder="1" applyAlignment="1" applyProtection="1">
      <alignment horizontal="right" vertical="center"/>
    </xf>
    <xf numFmtId="4" fontId="5" fillId="0" borderId="3" xfId="2" applyNumberFormat="1" applyFont="1" applyBorder="1" applyAlignment="1" applyProtection="1">
      <alignment horizontal="right" vertical="center"/>
    </xf>
    <xf numFmtId="0" fontId="3" fillId="0" borderId="0" xfId="2" applyFont="1" applyAlignment="1" applyProtection="1">
      <alignment vertical="center"/>
    </xf>
    <xf numFmtId="0" fontId="7" fillId="0" borderId="0" xfId="2" applyFont="1" applyAlignment="1" applyProtection="1">
      <alignment horizontal="center" vertical="center"/>
    </xf>
    <xf numFmtId="164" fontId="5" fillId="0" borderId="1" xfId="2" applyNumberFormat="1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4" fontId="24" fillId="0" borderId="32" xfId="0" applyNumberFormat="1" applyFont="1" applyFill="1" applyBorder="1" applyAlignment="1" applyProtection="1">
      <alignment vertical="justify"/>
    </xf>
    <xf numFmtId="0" fontId="19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center" vertical="center"/>
    </xf>
    <xf numFmtId="4" fontId="24" fillId="0" borderId="32" xfId="0" applyNumberFormat="1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11" fillId="0" borderId="0" xfId="4" applyFont="1" applyProtection="1"/>
    <xf numFmtId="0" fontId="12" fillId="0" borderId="0" xfId="4" applyFont="1" applyProtection="1"/>
    <xf numFmtId="0" fontId="9" fillId="0" borderId="0" xfId="3" applyProtection="1"/>
    <xf numFmtId="0" fontId="13" fillId="0" borderId="0" xfId="4" applyFont="1" applyProtection="1"/>
    <xf numFmtId="0" fontId="14" fillId="2" borderId="6" xfId="4" applyFont="1" applyFill="1" applyBorder="1" applyAlignment="1" applyProtection="1">
      <alignment horizontal="center" vertical="center" wrapText="1"/>
    </xf>
    <xf numFmtId="4" fontId="15" fillId="0" borderId="9" xfId="4" applyNumberFormat="1" applyFont="1" applyBorder="1" applyAlignment="1" applyProtection="1">
      <alignment horizontal="right" vertical="center" wrapText="1"/>
    </xf>
    <xf numFmtId="4" fontId="15" fillId="0" borderId="12" xfId="4" applyNumberFormat="1" applyFont="1" applyBorder="1" applyAlignment="1" applyProtection="1">
      <alignment horizontal="right" vertical="center" wrapText="1"/>
    </xf>
    <xf numFmtId="0" fontId="11" fillId="0" borderId="0" xfId="4" applyFont="1" applyAlignment="1" applyProtection="1">
      <alignment vertical="center"/>
    </xf>
    <xf numFmtId="4" fontId="14" fillId="0" borderId="15" xfId="4" applyNumberFormat="1" applyFont="1" applyBorder="1" applyAlignment="1" applyProtection="1">
      <alignment horizontal="right" vertical="center" wrapText="1"/>
    </xf>
    <xf numFmtId="0" fontId="14" fillId="0" borderId="16" xfId="4" applyFont="1" applyBorder="1" applyAlignment="1" applyProtection="1">
      <alignment horizontal="left" vertical="center" wrapText="1"/>
    </xf>
    <xf numFmtId="4" fontId="14" fillId="0" borderId="17" xfId="4" applyNumberFormat="1" applyFont="1" applyBorder="1" applyAlignment="1" applyProtection="1">
      <alignment vertical="center" wrapText="1"/>
    </xf>
    <xf numFmtId="0" fontId="13" fillId="0" borderId="18" xfId="4" applyFont="1" applyBorder="1" applyAlignment="1" applyProtection="1">
      <alignment horizontal="left" vertical="center" wrapText="1"/>
    </xf>
    <xf numFmtId="4" fontId="14" fillId="0" borderId="19" xfId="4" applyNumberFormat="1" applyFont="1" applyBorder="1" applyAlignment="1" applyProtection="1">
      <alignment vertical="center" wrapText="1"/>
    </xf>
    <xf numFmtId="0" fontId="32" fillId="0" borderId="0" xfId="0" applyFont="1" applyAlignment="1" applyProtection="1">
      <alignment horizontal="center" vertical="center"/>
    </xf>
    <xf numFmtId="1" fontId="20" fillId="5" borderId="27" xfId="0" applyNumberFormat="1" applyFont="1" applyFill="1" applyBorder="1" applyAlignment="1" applyProtection="1">
      <alignment vertical="center" wrapText="1"/>
    </xf>
    <xf numFmtId="1" fontId="20" fillId="5" borderId="28" xfId="0" applyNumberFormat="1" applyFont="1" applyFill="1" applyBorder="1" applyAlignment="1" applyProtection="1">
      <alignment vertical="center" wrapText="1"/>
    </xf>
    <xf numFmtId="1" fontId="20" fillId="5" borderId="31" xfId="0" applyNumberFormat="1" applyFont="1" applyFill="1" applyBorder="1" applyAlignment="1" applyProtection="1">
      <alignment vertical="center" wrapText="1"/>
    </xf>
    <xf numFmtId="0" fontId="2" fillId="0" borderId="0" xfId="2" applyAlignment="1" applyProtection="1">
      <alignment horizontal="left" vertical="center"/>
    </xf>
    <xf numFmtId="0" fontId="29" fillId="0" borderId="0" xfId="0" applyFont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Protection="1"/>
    <xf numFmtId="0" fontId="3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33" fillId="0" borderId="0" xfId="0" applyFont="1" applyAlignment="1" applyProtection="1">
      <alignment horizontal="center" vertical="center"/>
    </xf>
    <xf numFmtId="0" fontId="2" fillId="0" borderId="0" xfId="2" applyAlignment="1" applyProtection="1">
      <alignment horizontal="center" vertical="center"/>
    </xf>
    <xf numFmtId="0" fontId="2" fillId="0" borderId="0" xfId="2" applyFont="1" applyAlignment="1" applyProtection="1">
      <alignment horizontal="left" vertical="center"/>
    </xf>
    <xf numFmtId="4" fontId="5" fillId="0" borderId="2" xfId="2" applyNumberFormat="1" applyFont="1" applyBorder="1" applyAlignment="1" applyProtection="1">
      <alignment horizontal="right" vertical="center"/>
      <protection locked="0"/>
    </xf>
    <xf numFmtId="1" fontId="20" fillId="5" borderId="30" xfId="0" applyNumberFormat="1" applyFont="1" applyFill="1" applyBorder="1" applyAlignment="1" applyProtection="1">
      <alignment vertical="center" wrapText="1"/>
      <protection locked="0"/>
    </xf>
    <xf numFmtId="0" fontId="14" fillId="2" borderId="4" xfId="4" applyFont="1" applyFill="1" applyBorder="1" applyAlignment="1" applyProtection="1">
      <alignment horizontal="center" vertical="center" wrapText="1"/>
    </xf>
    <xf numFmtId="0" fontId="14" fillId="2" borderId="5" xfId="4" applyFont="1" applyFill="1" applyBorder="1" applyAlignment="1" applyProtection="1">
      <alignment horizontal="center" vertical="center" wrapText="1"/>
    </xf>
    <xf numFmtId="0" fontId="15" fillId="0" borderId="7" xfId="4" applyFont="1" applyBorder="1" applyAlignment="1" applyProtection="1">
      <alignment horizontal="left" vertical="center" wrapText="1"/>
    </xf>
    <xf numFmtId="0" fontId="15" fillId="0" borderId="8" xfId="4" applyFont="1" applyBorder="1" applyAlignment="1" applyProtection="1">
      <alignment horizontal="left" vertical="center" wrapText="1"/>
    </xf>
    <xf numFmtId="0" fontId="15" fillId="0" borderId="10" xfId="4" applyFont="1" applyBorder="1" applyAlignment="1" applyProtection="1">
      <alignment horizontal="left" vertical="center" wrapText="1"/>
    </xf>
    <xf numFmtId="0" fontId="15" fillId="0" borderId="11" xfId="4" applyFont="1" applyBorder="1" applyAlignment="1" applyProtection="1">
      <alignment horizontal="left" vertical="center" wrapText="1"/>
    </xf>
    <xf numFmtId="0" fontId="13" fillId="0" borderId="13" xfId="4" applyFont="1" applyBorder="1" applyAlignment="1" applyProtection="1">
      <alignment horizontal="left" vertical="center" wrapText="1"/>
    </xf>
    <xf numFmtId="0" fontId="16" fillId="0" borderId="14" xfId="4" applyFont="1" applyBorder="1" applyAlignment="1" applyProtection="1">
      <alignment horizontal="left" vertical="center" wrapText="1"/>
    </xf>
    <xf numFmtId="1" fontId="20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0" fillId="3" borderId="23" xfId="0" applyFont="1" applyFill="1" applyBorder="1" applyAlignment="1" applyProtection="1">
      <alignment horizontal="right" vertical="center" wrapText="1"/>
    </xf>
    <xf numFmtId="0" fontId="20" fillId="3" borderId="24" xfId="0" applyFont="1" applyFill="1" applyBorder="1" applyAlignment="1" applyProtection="1">
      <alignment horizontal="right" vertical="center" wrapText="1"/>
    </xf>
    <xf numFmtId="0" fontId="28" fillId="0" borderId="0" xfId="2" applyFont="1" applyAlignment="1" applyProtection="1">
      <alignment horizontal="center" vertical="center"/>
    </xf>
    <xf numFmtId="0" fontId="34" fillId="0" borderId="0" xfId="2" applyFont="1" applyAlignment="1" applyProtection="1">
      <alignment horizontal="center" vertical="center"/>
    </xf>
    <xf numFmtId="1" fontId="20" fillId="5" borderId="26" xfId="0" applyNumberFormat="1" applyFont="1" applyFill="1" applyBorder="1" applyAlignment="1" applyProtection="1">
      <alignment horizontal="left" vertical="center" wrapText="1"/>
    </xf>
    <xf numFmtId="1" fontId="20" fillId="5" borderId="27" xfId="0" applyNumberFormat="1" applyFont="1" applyFill="1" applyBorder="1" applyAlignment="1" applyProtection="1">
      <alignment horizontal="left" vertical="center" wrapText="1"/>
    </xf>
    <xf numFmtId="1" fontId="20" fillId="5" borderId="29" xfId="0" applyNumberFormat="1" applyFont="1" applyFill="1" applyBorder="1" applyAlignment="1" applyProtection="1">
      <alignment horizontal="left" vertical="center" wrapText="1"/>
    </xf>
    <xf numFmtId="1" fontId="20" fillId="5" borderId="30" xfId="0" applyNumberFormat="1" applyFont="1" applyFill="1" applyBorder="1" applyAlignment="1" applyProtection="1">
      <alignment horizontal="left" vertical="center" wrapText="1"/>
    </xf>
  </cellXfs>
  <cellStyles count="7">
    <cellStyle name="Čiarka" xfId="1" builtinId="3"/>
    <cellStyle name="Normálna" xfId="0" builtinId="0"/>
    <cellStyle name="Normálna 2" xfId="2"/>
    <cellStyle name="Normálna 2 3" xfId="5"/>
    <cellStyle name="Normálna 3" xfId="3"/>
    <cellStyle name="Normálna 5 2" xfId="6"/>
    <cellStyle name="normálne_Template BoQ RL - DS, struktura VV" xfId="4"/>
  </cellStyles>
  <dxfs count="3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view="pageBreakPreview" zoomScaleNormal="100" zoomScaleSheetLayoutView="100" workbookViewId="0"/>
  </sheetViews>
  <sheetFormatPr defaultRowHeight="11.25" x14ac:dyDescent="0.2"/>
  <cols>
    <col min="1" max="1" width="1.7109375" style="49" customWidth="1"/>
    <col min="2" max="2" width="21.5703125" style="49" customWidth="1"/>
    <col min="3" max="3" width="29.85546875" style="49" customWidth="1"/>
    <col min="4" max="4" width="29.7109375" style="49" customWidth="1"/>
    <col min="5" max="16384" width="9.140625" style="49"/>
  </cols>
  <sheetData>
    <row r="2" spans="1:4" ht="18.75" x14ac:dyDescent="0.3">
      <c r="A2" s="47"/>
      <c r="B2" s="48" t="s">
        <v>396</v>
      </c>
      <c r="C2" s="47"/>
      <c r="D2" s="47"/>
    </row>
    <row r="3" spans="1:4" ht="15.75" thickBot="1" x14ac:dyDescent="0.3">
      <c r="A3" s="47"/>
      <c r="B3" s="50"/>
      <c r="C3" s="47"/>
      <c r="D3" s="47"/>
    </row>
    <row r="4" spans="1:4" ht="16.5" thickTop="1" thickBot="1" x14ac:dyDescent="0.3">
      <c r="A4" s="47"/>
      <c r="B4" s="76" t="s">
        <v>397</v>
      </c>
      <c r="C4" s="77"/>
      <c r="D4" s="51" t="s">
        <v>398</v>
      </c>
    </row>
    <row r="5" spans="1:4" ht="31.5" customHeight="1" x14ac:dyDescent="0.25">
      <c r="A5" s="47"/>
      <c r="B5" s="78" t="s">
        <v>399</v>
      </c>
      <c r="C5" s="79"/>
      <c r="D5" s="52" t="str">
        <f>IF('A - Všeobecné položky'!H12=0, 'A - Všeobecné položky'!F12, "nesprávne zadané jednotkové ceny vo výkaze")</f>
        <v>nesprávne zadané jednotkové ceny vo výkaze</v>
      </c>
    </row>
    <row r="6" spans="1:4" ht="33" customHeight="1" thickBot="1" x14ac:dyDescent="0.3">
      <c r="A6" s="47"/>
      <c r="B6" s="80" t="s">
        <v>400</v>
      </c>
      <c r="C6" s="81"/>
      <c r="D6" s="53" t="str">
        <f>IF('Výkaz - výmer B'!H451=0, 'Výkaz - výmer B'!F451, "nesprávne zadané jednotkové ceny vo výkaze")</f>
        <v>nesprávne zadané jednotkové ceny vo výkaze</v>
      </c>
    </row>
    <row r="7" spans="1:4" ht="15.75" thickBot="1" x14ac:dyDescent="0.25">
      <c r="A7" s="54"/>
      <c r="B7" s="82" t="s">
        <v>401</v>
      </c>
      <c r="C7" s="83"/>
      <c r="D7" s="55">
        <f>SUM(D5:D6)</f>
        <v>0</v>
      </c>
    </row>
    <row r="8" spans="1:4" ht="15.75" thickTop="1" x14ac:dyDescent="0.25">
      <c r="A8" s="47"/>
      <c r="B8" s="47"/>
      <c r="C8" s="47"/>
      <c r="D8" s="47"/>
    </row>
    <row r="9" spans="1:4" ht="15.75" thickBot="1" x14ac:dyDescent="0.3">
      <c r="A9" s="47"/>
      <c r="B9" s="47"/>
      <c r="C9" s="47"/>
      <c r="D9" s="47"/>
    </row>
    <row r="10" spans="1:4" ht="16.5" thickTop="1" thickBot="1" x14ac:dyDescent="0.3">
      <c r="A10" s="47"/>
      <c r="B10" s="56" t="s">
        <v>402</v>
      </c>
      <c r="C10" s="57">
        <f>ROUND(D7*20%, 2)</f>
        <v>0</v>
      </c>
      <c r="D10" s="47"/>
    </row>
    <row r="11" spans="1:4" ht="30" thickTop="1" thickBot="1" x14ac:dyDescent="0.3">
      <c r="A11" s="47"/>
      <c r="B11" s="58" t="s">
        <v>403</v>
      </c>
      <c r="C11" s="59">
        <f>C10+D7</f>
        <v>0</v>
      </c>
      <c r="D11" s="47"/>
    </row>
    <row r="12" spans="1:4" ht="12" thickTop="1" x14ac:dyDescent="0.2"/>
  </sheetData>
  <sheetProtection algorithmName="SHA-512" hashValue="lldzOkS5XAxUlMSv4qshhynN+Ge/BfTtXQhJa9zfltERkdfHsSL9d+VRyeDryXzpOJJ/SRmYS04XATwOsmwNiQ==" saltValue="ervA6Db69Eubmjiqqow/RQ==" spinCount="100000" sheet="1" objects="1" scenarios="1"/>
  <mergeCells count="4">
    <mergeCell ref="B4:C4"/>
    <mergeCell ref="B5:C5"/>
    <mergeCell ref="B6:C6"/>
    <mergeCell ref="B7:C7"/>
  </mergeCells>
  <conditionalFormatting sqref="D5:D6">
    <cfRule type="containsText" dxfId="2" priority="1" operator="containsText" text="nesprávne">
      <formula>NOT(ISERROR(SEARCH("nesprávne",D5)))</formula>
    </cfRule>
  </conditionalFormatting>
  <pageMargins left="0.7" right="0.7" top="0.75" bottom="0.75" header="0.3" footer="0.3"/>
  <pageSetup paperSize="9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showGridLines="0" view="pageBreakPreview" zoomScaleSheetLayoutView="100" workbookViewId="0">
      <selection activeCell="E5" sqref="E5"/>
    </sheetView>
  </sheetViews>
  <sheetFormatPr defaultRowHeight="16.5" x14ac:dyDescent="0.25"/>
  <cols>
    <col min="1" max="1" width="6.7109375" style="5" customWidth="1"/>
    <col min="2" max="2" width="57.42578125" style="5" customWidth="1"/>
    <col min="3" max="3" width="8.140625" style="5" customWidth="1"/>
    <col min="4" max="5" width="9.85546875" style="5" customWidth="1"/>
    <col min="6" max="6" width="15.140625" style="6" customWidth="1"/>
    <col min="7" max="7" width="32.28515625" style="5" customWidth="1"/>
    <col min="8" max="8" width="5.7109375" style="42" customWidth="1"/>
    <col min="9" max="9" width="23.28515625" style="5" customWidth="1"/>
    <col min="10" max="256" width="9.140625" style="5"/>
    <col min="257" max="257" width="6.7109375" style="5" customWidth="1"/>
    <col min="258" max="258" width="57.42578125" style="5" customWidth="1"/>
    <col min="259" max="259" width="5.7109375" style="5" customWidth="1"/>
    <col min="260" max="261" width="9.85546875" style="5" customWidth="1"/>
    <col min="262" max="262" width="15.140625" style="5" customWidth="1"/>
    <col min="263" max="263" width="11.5703125" style="5" customWidth="1"/>
    <col min="264" max="512" width="9.140625" style="5"/>
    <col min="513" max="513" width="6.7109375" style="5" customWidth="1"/>
    <col min="514" max="514" width="57.42578125" style="5" customWidth="1"/>
    <col min="515" max="515" width="5.7109375" style="5" customWidth="1"/>
    <col min="516" max="517" width="9.85546875" style="5" customWidth="1"/>
    <col min="518" max="518" width="15.140625" style="5" customWidth="1"/>
    <col min="519" max="519" width="11.5703125" style="5" customWidth="1"/>
    <col min="520" max="768" width="9.140625" style="5"/>
    <col min="769" max="769" width="6.7109375" style="5" customWidth="1"/>
    <col min="770" max="770" width="57.42578125" style="5" customWidth="1"/>
    <col min="771" max="771" width="5.7109375" style="5" customWidth="1"/>
    <col min="772" max="773" width="9.85546875" style="5" customWidth="1"/>
    <col min="774" max="774" width="15.140625" style="5" customWidth="1"/>
    <col min="775" max="775" width="11.5703125" style="5" customWidth="1"/>
    <col min="776" max="1024" width="9.140625" style="5"/>
    <col min="1025" max="1025" width="6.7109375" style="5" customWidth="1"/>
    <col min="1026" max="1026" width="57.42578125" style="5" customWidth="1"/>
    <col min="1027" max="1027" width="5.7109375" style="5" customWidth="1"/>
    <col min="1028" max="1029" width="9.85546875" style="5" customWidth="1"/>
    <col min="1030" max="1030" width="15.140625" style="5" customWidth="1"/>
    <col min="1031" max="1031" width="11.5703125" style="5" customWidth="1"/>
    <col min="1032" max="1280" width="9.140625" style="5"/>
    <col min="1281" max="1281" width="6.7109375" style="5" customWidth="1"/>
    <col min="1282" max="1282" width="57.42578125" style="5" customWidth="1"/>
    <col min="1283" max="1283" width="5.7109375" style="5" customWidth="1"/>
    <col min="1284" max="1285" width="9.85546875" style="5" customWidth="1"/>
    <col min="1286" max="1286" width="15.140625" style="5" customWidth="1"/>
    <col min="1287" max="1287" width="11.5703125" style="5" customWidth="1"/>
    <col min="1288" max="1536" width="9.140625" style="5"/>
    <col min="1537" max="1537" width="6.7109375" style="5" customWidth="1"/>
    <col min="1538" max="1538" width="57.42578125" style="5" customWidth="1"/>
    <col min="1539" max="1539" width="5.7109375" style="5" customWidth="1"/>
    <col min="1540" max="1541" width="9.85546875" style="5" customWidth="1"/>
    <col min="1542" max="1542" width="15.140625" style="5" customWidth="1"/>
    <col min="1543" max="1543" width="11.5703125" style="5" customWidth="1"/>
    <col min="1544" max="1792" width="9.140625" style="5"/>
    <col min="1793" max="1793" width="6.7109375" style="5" customWidth="1"/>
    <col min="1794" max="1794" width="57.42578125" style="5" customWidth="1"/>
    <col min="1795" max="1795" width="5.7109375" style="5" customWidth="1"/>
    <col min="1796" max="1797" width="9.85546875" style="5" customWidth="1"/>
    <col min="1798" max="1798" width="15.140625" style="5" customWidth="1"/>
    <col min="1799" max="1799" width="11.5703125" style="5" customWidth="1"/>
    <col min="1800" max="2048" width="9.140625" style="5"/>
    <col min="2049" max="2049" width="6.7109375" style="5" customWidth="1"/>
    <col min="2050" max="2050" width="57.42578125" style="5" customWidth="1"/>
    <col min="2051" max="2051" width="5.7109375" style="5" customWidth="1"/>
    <col min="2052" max="2053" width="9.85546875" style="5" customWidth="1"/>
    <col min="2054" max="2054" width="15.140625" style="5" customWidth="1"/>
    <col min="2055" max="2055" width="11.5703125" style="5" customWidth="1"/>
    <col min="2056" max="2304" width="9.140625" style="5"/>
    <col min="2305" max="2305" width="6.7109375" style="5" customWidth="1"/>
    <col min="2306" max="2306" width="57.42578125" style="5" customWidth="1"/>
    <col min="2307" max="2307" width="5.7109375" style="5" customWidth="1"/>
    <col min="2308" max="2309" width="9.85546875" style="5" customWidth="1"/>
    <col min="2310" max="2310" width="15.140625" style="5" customWidth="1"/>
    <col min="2311" max="2311" width="11.5703125" style="5" customWidth="1"/>
    <col min="2312" max="2560" width="9.140625" style="5"/>
    <col min="2561" max="2561" width="6.7109375" style="5" customWidth="1"/>
    <col min="2562" max="2562" width="57.42578125" style="5" customWidth="1"/>
    <col min="2563" max="2563" width="5.7109375" style="5" customWidth="1"/>
    <col min="2564" max="2565" width="9.85546875" style="5" customWidth="1"/>
    <col min="2566" max="2566" width="15.140625" style="5" customWidth="1"/>
    <col min="2567" max="2567" width="11.5703125" style="5" customWidth="1"/>
    <col min="2568" max="2816" width="9.140625" style="5"/>
    <col min="2817" max="2817" width="6.7109375" style="5" customWidth="1"/>
    <col min="2818" max="2818" width="57.42578125" style="5" customWidth="1"/>
    <col min="2819" max="2819" width="5.7109375" style="5" customWidth="1"/>
    <col min="2820" max="2821" width="9.85546875" style="5" customWidth="1"/>
    <col min="2822" max="2822" width="15.140625" style="5" customWidth="1"/>
    <col min="2823" max="2823" width="11.5703125" style="5" customWidth="1"/>
    <col min="2824" max="3072" width="9.140625" style="5"/>
    <col min="3073" max="3073" width="6.7109375" style="5" customWidth="1"/>
    <col min="3074" max="3074" width="57.42578125" style="5" customWidth="1"/>
    <col min="3075" max="3075" width="5.7109375" style="5" customWidth="1"/>
    <col min="3076" max="3077" width="9.85546875" style="5" customWidth="1"/>
    <col min="3078" max="3078" width="15.140625" style="5" customWidth="1"/>
    <col min="3079" max="3079" width="11.5703125" style="5" customWidth="1"/>
    <col min="3080" max="3328" width="9.140625" style="5"/>
    <col min="3329" max="3329" width="6.7109375" style="5" customWidth="1"/>
    <col min="3330" max="3330" width="57.42578125" style="5" customWidth="1"/>
    <col min="3331" max="3331" width="5.7109375" style="5" customWidth="1"/>
    <col min="3332" max="3333" width="9.85546875" style="5" customWidth="1"/>
    <col min="3334" max="3334" width="15.140625" style="5" customWidth="1"/>
    <col min="3335" max="3335" width="11.5703125" style="5" customWidth="1"/>
    <col min="3336" max="3584" width="9.140625" style="5"/>
    <col min="3585" max="3585" width="6.7109375" style="5" customWidth="1"/>
    <col min="3586" max="3586" width="57.42578125" style="5" customWidth="1"/>
    <col min="3587" max="3587" width="5.7109375" style="5" customWidth="1"/>
    <col min="3588" max="3589" width="9.85546875" style="5" customWidth="1"/>
    <col min="3590" max="3590" width="15.140625" style="5" customWidth="1"/>
    <col min="3591" max="3591" width="11.5703125" style="5" customWidth="1"/>
    <col min="3592" max="3840" width="9.140625" style="5"/>
    <col min="3841" max="3841" width="6.7109375" style="5" customWidth="1"/>
    <col min="3842" max="3842" width="57.42578125" style="5" customWidth="1"/>
    <col min="3843" max="3843" width="5.7109375" style="5" customWidth="1"/>
    <col min="3844" max="3845" width="9.85546875" style="5" customWidth="1"/>
    <col min="3846" max="3846" width="15.140625" style="5" customWidth="1"/>
    <col min="3847" max="3847" width="11.5703125" style="5" customWidth="1"/>
    <col min="3848" max="4096" width="9.140625" style="5"/>
    <col min="4097" max="4097" width="6.7109375" style="5" customWidth="1"/>
    <col min="4098" max="4098" width="57.42578125" style="5" customWidth="1"/>
    <col min="4099" max="4099" width="5.7109375" style="5" customWidth="1"/>
    <col min="4100" max="4101" width="9.85546875" style="5" customWidth="1"/>
    <col min="4102" max="4102" width="15.140625" style="5" customWidth="1"/>
    <col min="4103" max="4103" width="11.5703125" style="5" customWidth="1"/>
    <col min="4104" max="4352" width="9.140625" style="5"/>
    <col min="4353" max="4353" width="6.7109375" style="5" customWidth="1"/>
    <col min="4354" max="4354" width="57.42578125" style="5" customWidth="1"/>
    <col min="4355" max="4355" width="5.7109375" style="5" customWidth="1"/>
    <col min="4356" max="4357" width="9.85546875" style="5" customWidth="1"/>
    <col min="4358" max="4358" width="15.140625" style="5" customWidth="1"/>
    <col min="4359" max="4359" width="11.5703125" style="5" customWidth="1"/>
    <col min="4360" max="4608" width="9.140625" style="5"/>
    <col min="4609" max="4609" width="6.7109375" style="5" customWidth="1"/>
    <col min="4610" max="4610" width="57.42578125" style="5" customWidth="1"/>
    <col min="4611" max="4611" width="5.7109375" style="5" customWidth="1"/>
    <col min="4612" max="4613" width="9.85546875" style="5" customWidth="1"/>
    <col min="4614" max="4614" width="15.140625" style="5" customWidth="1"/>
    <col min="4615" max="4615" width="11.5703125" style="5" customWidth="1"/>
    <col min="4616" max="4864" width="9.140625" style="5"/>
    <col min="4865" max="4865" width="6.7109375" style="5" customWidth="1"/>
    <col min="4866" max="4866" width="57.42578125" style="5" customWidth="1"/>
    <col min="4867" max="4867" width="5.7109375" style="5" customWidth="1"/>
    <col min="4868" max="4869" width="9.85546875" style="5" customWidth="1"/>
    <col min="4870" max="4870" width="15.140625" style="5" customWidth="1"/>
    <col min="4871" max="4871" width="11.5703125" style="5" customWidth="1"/>
    <col min="4872" max="5120" width="9.140625" style="5"/>
    <col min="5121" max="5121" width="6.7109375" style="5" customWidth="1"/>
    <col min="5122" max="5122" width="57.42578125" style="5" customWidth="1"/>
    <col min="5123" max="5123" width="5.7109375" style="5" customWidth="1"/>
    <col min="5124" max="5125" width="9.85546875" style="5" customWidth="1"/>
    <col min="5126" max="5126" width="15.140625" style="5" customWidth="1"/>
    <col min="5127" max="5127" width="11.5703125" style="5" customWidth="1"/>
    <col min="5128" max="5376" width="9.140625" style="5"/>
    <col min="5377" max="5377" width="6.7109375" style="5" customWidth="1"/>
    <col min="5378" max="5378" width="57.42578125" style="5" customWidth="1"/>
    <col min="5379" max="5379" width="5.7109375" style="5" customWidth="1"/>
    <col min="5380" max="5381" width="9.85546875" style="5" customWidth="1"/>
    <col min="5382" max="5382" width="15.140625" style="5" customWidth="1"/>
    <col min="5383" max="5383" width="11.5703125" style="5" customWidth="1"/>
    <col min="5384" max="5632" width="9.140625" style="5"/>
    <col min="5633" max="5633" width="6.7109375" style="5" customWidth="1"/>
    <col min="5634" max="5634" width="57.42578125" style="5" customWidth="1"/>
    <col min="5635" max="5635" width="5.7109375" style="5" customWidth="1"/>
    <col min="5636" max="5637" width="9.85546875" style="5" customWidth="1"/>
    <col min="5638" max="5638" width="15.140625" style="5" customWidth="1"/>
    <col min="5639" max="5639" width="11.5703125" style="5" customWidth="1"/>
    <col min="5640" max="5888" width="9.140625" style="5"/>
    <col min="5889" max="5889" width="6.7109375" style="5" customWidth="1"/>
    <col min="5890" max="5890" width="57.42578125" style="5" customWidth="1"/>
    <col min="5891" max="5891" width="5.7109375" style="5" customWidth="1"/>
    <col min="5892" max="5893" width="9.85546875" style="5" customWidth="1"/>
    <col min="5894" max="5894" width="15.140625" style="5" customWidth="1"/>
    <col min="5895" max="5895" width="11.5703125" style="5" customWidth="1"/>
    <col min="5896" max="6144" width="9.140625" style="5"/>
    <col min="6145" max="6145" width="6.7109375" style="5" customWidth="1"/>
    <col min="6146" max="6146" width="57.42578125" style="5" customWidth="1"/>
    <col min="6147" max="6147" width="5.7109375" style="5" customWidth="1"/>
    <col min="6148" max="6149" width="9.85546875" style="5" customWidth="1"/>
    <col min="6150" max="6150" width="15.140625" style="5" customWidth="1"/>
    <col min="6151" max="6151" width="11.5703125" style="5" customWidth="1"/>
    <col min="6152" max="6400" width="9.140625" style="5"/>
    <col min="6401" max="6401" width="6.7109375" style="5" customWidth="1"/>
    <col min="6402" max="6402" width="57.42578125" style="5" customWidth="1"/>
    <col min="6403" max="6403" width="5.7109375" style="5" customWidth="1"/>
    <col min="6404" max="6405" width="9.85546875" style="5" customWidth="1"/>
    <col min="6406" max="6406" width="15.140625" style="5" customWidth="1"/>
    <col min="6407" max="6407" width="11.5703125" style="5" customWidth="1"/>
    <col min="6408" max="6656" width="9.140625" style="5"/>
    <col min="6657" max="6657" width="6.7109375" style="5" customWidth="1"/>
    <col min="6658" max="6658" width="57.42578125" style="5" customWidth="1"/>
    <col min="6659" max="6659" width="5.7109375" style="5" customWidth="1"/>
    <col min="6660" max="6661" width="9.85546875" style="5" customWidth="1"/>
    <col min="6662" max="6662" width="15.140625" style="5" customWidth="1"/>
    <col min="6663" max="6663" width="11.5703125" style="5" customWidth="1"/>
    <col min="6664" max="6912" width="9.140625" style="5"/>
    <col min="6913" max="6913" width="6.7109375" style="5" customWidth="1"/>
    <col min="6914" max="6914" width="57.42578125" style="5" customWidth="1"/>
    <col min="6915" max="6915" width="5.7109375" style="5" customWidth="1"/>
    <col min="6916" max="6917" width="9.85546875" style="5" customWidth="1"/>
    <col min="6918" max="6918" width="15.140625" style="5" customWidth="1"/>
    <col min="6919" max="6919" width="11.5703125" style="5" customWidth="1"/>
    <col min="6920" max="7168" width="9.140625" style="5"/>
    <col min="7169" max="7169" width="6.7109375" style="5" customWidth="1"/>
    <col min="7170" max="7170" width="57.42578125" style="5" customWidth="1"/>
    <col min="7171" max="7171" width="5.7109375" style="5" customWidth="1"/>
    <col min="7172" max="7173" width="9.85546875" style="5" customWidth="1"/>
    <col min="7174" max="7174" width="15.140625" style="5" customWidth="1"/>
    <col min="7175" max="7175" width="11.5703125" style="5" customWidth="1"/>
    <col min="7176" max="7424" width="9.140625" style="5"/>
    <col min="7425" max="7425" width="6.7109375" style="5" customWidth="1"/>
    <col min="7426" max="7426" width="57.42578125" style="5" customWidth="1"/>
    <col min="7427" max="7427" width="5.7109375" style="5" customWidth="1"/>
    <col min="7428" max="7429" width="9.85546875" style="5" customWidth="1"/>
    <col min="7430" max="7430" width="15.140625" style="5" customWidth="1"/>
    <col min="7431" max="7431" width="11.5703125" style="5" customWidth="1"/>
    <col min="7432" max="7680" width="9.140625" style="5"/>
    <col min="7681" max="7681" width="6.7109375" style="5" customWidth="1"/>
    <col min="7682" max="7682" width="57.42578125" style="5" customWidth="1"/>
    <col min="7683" max="7683" width="5.7109375" style="5" customWidth="1"/>
    <col min="7684" max="7685" width="9.85546875" style="5" customWidth="1"/>
    <col min="7686" max="7686" width="15.140625" style="5" customWidth="1"/>
    <col min="7687" max="7687" width="11.5703125" style="5" customWidth="1"/>
    <col min="7688" max="7936" width="9.140625" style="5"/>
    <col min="7937" max="7937" width="6.7109375" style="5" customWidth="1"/>
    <col min="7938" max="7938" width="57.42578125" style="5" customWidth="1"/>
    <col min="7939" max="7939" width="5.7109375" style="5" customWidth="1"/>
    <col min="7940" max="7941" width="9.85546875" style="5" customWidth="1"/>
    <col min="7942" max="7942" width="15.140625" style="5" customWidth="1"/>
    <col min="7943" max="7943" width="11.5703125" style="5" customWidth="1"/>
    <col min="7944" max="8192" width="9.140625" style="5"/>
    <col min="8193" max="8193" width="6.7109375" style="5" customWidth="1"/>
    <col min="8194" max="8194" width="57.42578125" style="5" customWidth="1"/>
    <col min="8195" max="8195" width="5.7109375" style="5" customWidth="1"/>
    <col min="8196" max="8197" width="9.85546875" style="5" customWidth="1"/>
    <col min="8198" max="8198" width="15.140625" style="5" customWidth="1"/>
    <col min="8199" max="8199" width="11.5703125" style="5" customWidth="1"/>
    <col min="8200" max="8448" width="9.140625" style="5"/>
    <col min="8449" max="8449" width="6.7109375" style="5" customWidth="1"/>
    <col min="8450" max="8450" width="57.42578125" style="5" customWidth="1"/>
    <col min="8451" max="8451" width="5.7109375" style="5" customWidth="1"/>
    <col min="8452" max="8453" width="9.85546875" style="5" customWidth="1"/>
    <col min="8454" max="8454" width="15.140625" style="5" customWidth="1"/>
    <col min="8455" max="8455" width="11.5703125" style="5" customWidth="1"/>
    <col min="8456" max="8704" width="9.140625" style="5"/>
    <col min="8705" max="8705" width="6.7109375" style="5" customWidth="1"/>
    <col min="8706" max="8706" width="57.42578125" style="5" customWidth="1"/>
    <col min="8707" max="8707" width="5.7109375" style="5" customWidth="1"/>
    <col min="8708" max="8709" width="9.85546875" style="5" customWidth="1"/>
    <col min="8710" max="8710" width="15.140625" style="5" customWidth="1"/>
    <col min="8711" max="8711" width="11.5703125" style="5" customWidth="1"/>
    <col min="8712" max="8960" width="9.140625" style="5"/>
    <col min="8961" max="8961" width="6.7109375" style="5" customWidth="1"/>
    <col min="8962" max="8962" width="57.42578125" style="5" customWidth="1"/>
    <col min="8963" max="8963" width="5.7109375" style="5" customWidth="1"/>
    <col min="8964" max="8965" width="9.85546875" style="5" customWidth="1"/>
    <col min="8966" max="8966" width="15.140625" style="5" customWidth="1"/>
    <col min="8967" max="8967" width="11.5703125" style="5" customWidth="1"/>
    <col min="8968" max="9216" width="9.140625" style="5"/>
    <col min="9217" max="9217" width="6.7109375" style="5" customWidth="1"/>
    <col min="9218" max="9218" width="57.42578125" style="5" customWidth="1"/>
    <col min="9219" max="9219" width="5.7109375" style="5" customWidth="1"/>
    <col min="9220" max="9221" width="9.85546875" style="5" customWidth="1"/>
    <col min="9222" max="9222" width="15.140625" style="5" customWidth="1"/>
    <col min="9223" max="9223" width="11.5703125" style="5" customWidth="1"/>
    <col min="9224" max="9472" width="9.140625" style="5"/>
    <col min="9473" max="9473" width="6.7109375" style="5" customWidth="1"/>
    <col min="9474" max="9474" width="57.42578125" style="5" customWidth="1"/>
    <col min="9475" max="9475" width="5.7109375" style="5" customWidth="1"/>
    <col min="9476" max="9477" width="9.85546875" style="5" customWidth="1"/>
    <col min="9478" max="9478" width="15.140625" style="5" customWidth="1"/>
    <col min="9479" max="9479" width="11.5703125" style="5" customWidth="1"/>
    <col min="9480" max="9728" width="9.140625" style="5"/>
    <col min="9729" max="9729" width="6.7109375" style="5" customWidth="1"/>
    <col min="9730" max="9730" width="57.42578125" style="5" customWidth="1"/>
    <col min="9731" max="9731" width="5.7109375" style="5" customWidth="1"/>
    <col min="9732" max="9733" width="9.85546875" style="5" customWidth="1"/>
    <col min="9734" max="9734" width="15.140625" style="5" customWidth="1"/>
    <col min="9735" max="9735" width="11.5703125" style="5" customWidth="1"/>
    <col min="9736" max="9984" width="9.140625" style="5"/>
    <col min="9985" max="9985" width="6.7109375" style="5" customWidth="1"/>
    <col min="9986" max="9986" width="57.42578125" style="5" customWidth="1"/>
    <col min="9987" max="9987" width="5.7109375" style="5" customWidth="1"/>
    <col min="9988" max="9989" width="9.85546875" style="5" customWidth="1"/>
    <col min="9990" max="9990" width="15.140625" style="5" customWidth="1"/>
    <col min="9991" max="9991" width="11.5703125" style="5" customWidth="1"/>
    <col min="9992" max="10240" width="9.140625" style="5"/>
    <col min="10241" max="10241" width="6.7109375" style="5" customWidth="1"/>
    <col min="10242" max="10242" width="57.42578125" style="5" customWidth="1"/>
    <col min="10243" max="10243" width="5.7109375" style="5" customWidth="1"/>
    <col min="10244" max="10245" width="9.85546875" style="5" customWidth="1"/>
    <col min="10246" max="10246" width="15.140625" style="5" customWidth="1"/>
    <col min="10247" max="10247" width="11.5703125" style="5" customWidth="1"/>
    <col min="10248" max="10496" width="9.140625" style="5"/>
    <col min="10497" max="10497" width="6.7109375" style="5" customWidth="1"/>
    <col min="10498" max="10498" width="57.42578125" style="5" customWidth="1"/>
    <col min="10499" max="10499" width="5.7109375" style="5" customWidth="1"/>
    <col min="10500" max="10501" width="9.85546875" style="5" customWidth="1"/>
    <col min="10502" max="10502" width="15.140625" style="5" customWidth="1"/>
    <col min="10503" max="10503" width="11.5703125" style="5" customWidth="1"/>
    <col min="10504" max="10752" width="9.140625" style="5"/>
    <col min="10753" max="10753" width="6.7109375" style="5" customWidth="1"/>
    <col min="10754" max="10754" width="57.42578125" style="5" customWidth="1"/>
    <col min="10755" max="10755" width="5.7109375" style="5" customWidth="1"/>
    <col min="10756" max="10757" width="9.85546875" style="5" customWidth="1"/>
    <col min="10758" max="10758" width="15.140625" style="5" customWidth="1"/>
    <col min="10759" max="10759" width="11.5703125" style="5" customWidth="1"/>
    <col min="10760" max="11008" width="9.140625" style="5"/>
    <col min="11009" max="11009" width="6.7109375" style="5" customWidth="1"/>
    <col min="11010" max="11010" width="57.42578125" style="5" customWidth="1"/>
    <col min="11011" max="11011" width="5.7109375" style="5" customWidth="1"/>
    <col min="11012" max="11013" width="9.85546875" style="5" customWidth="1"/>
    <col min="11014" max="11014" width="15.140625" style="5" customWidth="1"/>
    <col min="11015" max="11015" width="11.5703125" style="5" customWidth="1"/>
    <col min="11016" max="11264" width="9.140625" style="5"/>
    <col min="11265" max="11265" width="6.7109375" style="5" customWidth="1"/>
    <col min="11266" max="11266" width="57.42578125" style="5" customWidth="1"/>
    <col min="11267" max="11267" width="5.7109375" style="5" customWidth="1"/>
    <col min="11268" max="11269" width="9.85546875" style="5" customWidth="1"/>
    <col min="11270" max="11270" width="15.140625" style="5" customWidth="1"/>
    <col min="11271" max="11271" width="11.5703125" style="5" customWidth="1"/>
    <col min="11272" max="11520" width="9.140625" style="5"/>
    <col min="11521" max="11521" width="6.7109375" style="5" customWidth="1"/>
    <col min="11522" max="11522" width="57.42578125" style="5" customWidth="1"/>
    <col min="11523" max="11523" width="5.7109375" style="5" customWidth="1"/>
    <col min="11524" max="11525" width="9.85546875" style="5" customWidth="1"/>
    <col min="11526" max="11526" width="15.140625" style="5" customWidth="1"/>
    <col min="11527" max="11527" width="11.5703125" style="5" customWidth="1"/>
    <col min="11528" max="11776" width="9.140625" style="5"/>
    <col min="11777" max="11777" width="6.7109375" style="5" customWidth="1"/>
    <col min="11778" max="11778" width="57.42578125" style="5" customWidth="1"/>
    <col min="11779" max="11779" width="5.7109375" style="5" customWidth="1"/>
    <col min="11780" max="11781" width="9.85546875" style="5" customWidth="1"/>
    <col min="11782" max="11782" width="15.140625" style="5" customWidth="1"/>
    <col min="11783" max="11783" width="11.5703125" style="5" customWidth="1"/>
    <col min="11784" max="12032" width="9.140625" style="5"/>
    <col min="12033" max="12033" width="6.7109375" style="5" customWidth="1"/>
    <col min="12034" max="12034" width="57.42578125" style="5" customWidth="1"/>
    <col min="12035" max="12035" width="5.7109375" style="5" customWidth="1"/>
    <col min="12036" max="12037" width="9.85546875" style="5" customWidth="1"/>
    <col min="12038" max="12038" width="15.140625" style="5" customWidth="1"/>
    <col min="12039" max="12039" width="11.5703125" style="5" customWidth="1"/>
    <col min="12040" max="12288" width="9.140625" style="5"/>
    <col min="12289" max="12289" width="6.7109375" style="5" customWidth="1"/>
    <col min="12290" max="12290" width="57.42578125" style="5" customWidth="1"/>
    <col min="12291" max="12291" width="5.7109375" style="5" customWidth="1"/>
    <col min="12292" max="12293" width="9.85546875" style="5" customWidth="1"/>
    <col min="12294" max="12294" width="15.140625" style="5" customWidth="1"/>
    <col min="12295" max="12295" width="11.5703125" style="5" customWidth="1"/>
    <col min="12296" max="12544" width="9.140625" style="5"/>
    <col min="12545" max="12545" width="6.7109375" style="5" customWidth="1"/>
    <col min="12546" max="12546" width="57.42578125" style="5" customWidth="1"/>
    <col min="12547" max="12547" width="5.7109375" style="5" customWidth="1"/>
    <col min="12548" max="12549" width="9.85546875" style="5" customWidth="1"/>
    <col min="12550" max="12550" width="15.140625" style="5" customWidth="1"/>
    <col min="12551" max="12551" width="11.5703125" style="5" customWidth="1"/>
    <col min="12552" max="12800" width="9.140625" style="5"/>
    <col min="12801" max="12801" width="6.7109375" style="5" customWidth="1"/>
    <col min="12802" max="12802" width="57.42578125" style="5" customWidth="1"/>
    <col min="12803" max="12803" width="5.7109375" style="5" customWidth="1"/>
    <col min="12804" max="12805" width="9.85546875" style="5" customWidth="1"/>
    <col min="12806" max="12806" width="15.140625" style="5" customWidth="1"/>
    <col min="12807" max="12807" width="11.5703125" style="5" customWidth="1"/>
    <col min="12808" max="13056" width="9.140625" style="5"/>
    <col min="13057" max="13057" width="6.7109375" style="5" customWidth="1"/>
    <col min="13058" max="13058" width="57.42578125" style="5" customWidth="1"/>
    <col min="13059" max="13059" width="5.7109375" style="5" customWidth="1"/>
    <col min="13060" max="13061" width="9.85546875" style="5" customWidth="1"/>
    <col min="13062" max="13062" width="15.140625" style="5" customWidth="1"/>
    <col min="13063" max="13063" width="11.5703125" style="5" customWidth="1"/>
    <col min="13064" max="13312" width="9.140625" style="5"/>
    <col min="13313" max="13313" width="6.7109375" style="5" customWidth="1"/>
    <col min="13314" max="13314" width="57.42578125" style="5" customWidth="1"/>
    <col min="13315" max="13315" width="5.7109375" style="5" customWidth="1"/>
    <col min="13316" max="13317" width="9.85546875" style="5" customWidth="1"/>
    <col min="13318" max="13318" width="15.140625" style="5" customWidth="1"/>
    <col min="13319" max="13319" width="11.5703125" style="5" customWidth="1"/>
    <col min="13320" max="13568" width="9.140625" style="5"/>
    <col min="13569" max="13569" width="6.7109375" style="5" customWidth="1"/>
    <col min="13570" max="13570" width="57.42578125" style="5" customWidth="1"/>
    <col min="13571" max="13571" width="5.7109375" style="5" customWidth="1"/>
    <col min="13572" max="13573" width="9.85546875" style="5" customWidth="1"/>
    <col min="13574" max="13574" width="15.140625" style="5" customWidth="1"/>
    <col min="13575" max="13575" width="11.5703125" style="5" customWidth="1"/>
    <col min="13576" max="13824" width="9.140625" style="5"/>
    <col min="13825" max="13825" width="6.7109375" style="5" customWidth="1"/>
    <col min="13826" max="13826" width="57.42578125" style="5" customWidth="1"/>
    <col min="13827" max="13827" width="5.7109375" style="5" customWidth="1"/>
    <col min="13828" max="13829" width="9.85546875" style="5" customWidth="1"/>
    <col min="13830" max="13830" width="15.140625" style="5" customWidth="1"/>
    <col min="13831" max="13831" width="11.5703125" style="5" customWidth="1"/>
    <col min="13832" max="14080" width="9.140625" style="5"/>
    <col min="14081" max="14081" width="6.7109375" style="5" customWidth="1"/>
    <col min="14082" max="14082" width="57.42578125" style="5" customWidth="1"/>
    <col min="14083" max="14083" width="5.7109375" style="5" customWidth="1"/>
    <col min="14084" max="14085" width="9.85546875" style="5" customWidth="1"/>
    <col min="14086" max="14086" width="15.140625" style="5" customWidth="1"/>
    <col min="14087" max="14087" width="11.5703125" style="5" customWidth="1"/>
    <col min="14088" max="14336" width="9.140625" style="5"/>
    <col min="14337" max="14337" width="6.7109375" style="5" customWidth="1"/>
    <col min="14338" max="14338" width="57.42578125" style="5" customWidth="1"/>
    <col min="14339" max="14339" width="5.7109375" style="5" customWidth="1"/>
    <col min="14340" max="14341" width="9.85546875" style="5" customWidth="1"/>
    <col min="14342" max="14342" width="15.140625" style="5" customWidth="1"/>
    <col min="14343" max="14343" width="11.5703125" style="5" customWidth="1"/>
    <col min="14344" max="14592" width="9.140625" style="5"/>
    <col min="14593" max="14593" width="6.7109375" style="5" customWidth="1"/>
    <col min="14594" max="14594" width="57.42578125" style="5" customWidth="1"/>
    <col min="14595" max="14595" width="5.7109375" style="5" customWidth="1"/>
    <col min="14596" max="14597" width="9.85546875" style="5" customWidth="1"/>
    <col min="14598" max="14598" width="15.140625" style="5" customWidth="1"/>
    <col min="14599" max="14599" width="11.5703125" style="5" customWidth="1"/>
    <col min="14600" max="14848" width="9.140625" style="5"/>
    <col min="14849" max="14849" width="6.7109375" style="5" customWidth="1"/>
    <col min="14850" max="14850" width="57.42578125" style="5" customWidth="1"/>
    <col min="14851" max="14851" width="5.7109375" style="5" customWidth="1"/>
    <col min="14852" max="14853" width="9.85546875" style="5" customWidth="1"/>
    <col min="14854" max="14854" width="15.140625" style="5" customWidth="1"/>
    <col min="14855" max="14855" width="11.5703125" style="5" customWidth="1"/>
    <col min="14856" max="15104" width="9.140625" style="5"/>
    <col min="15105" max="15105" width="6.7109375" style="5" customWidth="1"/>
    <col min="15106" max="15106" width="57.42578125" style="5" customWidth="1"/>
    <col min="15107" max="15107" width="5.7109375" style="5" customWidth="1"/>
    <col min="15108" max="15109" width="9.85546875" style="5" customWidth="1"/>
    <col min="15110" max="15110" width="15.140625" style="5" customWidth="1"/>
    <col min="15111" max="15111" width="11.5703125" style="5" customWidth="1"/>
    <col min="15112" max="15360" width="9.140625" style="5"/>
    <col min="15361" max="15361" width="6.7109375" style="5" customWidth="1"/>
    <col min="15362" max="15362" width="57.42578125" style="5" customWidth="1"/>
    <col min="15363" max="15363" width="5.7109375" style="5" customWidth="1"/>
    <col min="15364" max="15365" width="9.85546875" style="5" customWidth="1"/>
    <col min="15366" max="15366" width="15.140625" style="5" customWidth="1"/>
    <col min="15367" max="15367" width="11.5703125" style="5" customWidth="1"/>
    <col min="15368" max="15616" width="9.140625" style="5"/>
    <col min="15617" max="15617" width="6.7109375" style="5" customWidth="1"/>
    <col min="15618" max="15618" width="57.42578125" style="5" customWidth="1"/>
    <col min="15619" max="15619" width="5.7109375" style="5" customWidth="1"/>
    <col min="15620" max="15621" width="9.85546875" style="5" customWidth="1"/>
    <col min="15622" max="15622" width="15.140625" style="5" customWidth="1"/>
    <col min="15623" max="15623" width="11.5703125" style="5" customWidth="1"/>
    <col min="15624" max="15872" width="9.140625" style="5"/>
    <col min="15873" max="15873" width="6.7109375" style="5" customWidth="1"/>
    <col min="15874" max="15874" width="57.42578125" style="5" customWidth="1"/>
    <col min="15875" max="15875" width="5.7109375" style="5" customWidth="1"/>
    <col min="15876" max="15877" width="9.85546875" style="5" customWidth="1"/>
    <col min="15878" max="15878" width="15.140625" style="5" customWidth="1"/>
    <col min="15879" max="15879" width="11.5703125" style="5" customWidth="1"/>
    <col min="15880" max="16128" width="9.140625" style="5"/>
    <col min="16129" max="16129" width="6.7109375" style="5" customWidth="1"/>
    <col min="16130" max="16130" width="57.42578125" style="5" customWidth="1"/>
    <col min="16131" max="16131" width="5.7109375" style="5" customWidth="1"/>
    <col min="16132" max="16133" width="9.85546875" style="5" customWidth="1"/>
    <col min="16134" max="16134" width="15.140625" style="5" customWidth="1"/>
    <col min="16135" max="16135" width="11.5703125" style="5" customWidth="1"/>
    <col min="16136" max="16384" width="9.140625" style="5"/>
  </cols>
  <sheetData>
    <row r="1" spans="1:13" s="3" customFormat="1" x14ac:dyDescent="0.25">
      <c r="A1" s="1"/>
      <c r="B1" s="2"/>
      <c r="C1" s="2"/>
      <c r="D1" s="2"/>
      <c r="E1" s="2"/>
      <c r="F1" s="2"/>
      <c r="G1" s="2"/>
      <c r="H1" s="42"/>
    </row>
    <row r="2" spans="1:13" s="4" customFormat="1" ht="33.75" customHeight="1" x14ac:dyDescent="0.25">
      <c r="A2" s="84" t="s">
        <v>399</v>
      </c>
      <c r="B2" s="85"/>
      <c r="C2" s="85"/>
      <c r="D2" s="85"/>
      <c r="E2" s="85"/>
      <c r="F2" s="85"/>
      <c r="G2" s="43"/>
      <c r="H2" s="44"/>
      <c r="I2" s="43"/>
    </row>
    <row r="3" spans="1:13" ht="17.25" thickBot="1" x14ac:dyDescent="0.3"/>
    <row r="4" spans="1:13" s="4" customFormat="1" ht="51" x14ac:dyDescent="0.25">
      <c r="A4" s="7" t="s">
        <v>405</v>
      </c>
      <c r="B4" s="8" t="s">
        <v>0</v>
      </c>
      <c r="C4" s="9" t="s">
        <v>406</v>
      </c>
      <c r="D4" s="10" t="s">
        <v>407</v>
      </c>
      <c r="E4" s="11" t="s">
        <v>408</v>
      </c>
      <c r="F4" s="12" t="s">
        <v>409</v>
      </c>
      <c r="G4" s="43"/>
      <c r="H4" s="44"/>
      <c r="I4" s="43"/>
    </row>
    <row r="5" spans="1:13" s="19" customFormat="1" ht="78.75" x14ac:dyDescent="0.25">
      <c r="A5" s="13">
        <v>1</v>
      </c>
      <c r="B5" s="14" t="s">
        <v>410</v>
      </c>
      <c r="C5" s="15" t="s">
        <v>411</v>
      </c>
      <c r="D5" s="16">
        <v>1</v>
      </c>
      <c r="E5" s="17"/>
      <c r="F5" s="18">
        <f>ROUND(D5*E5, 2)</f>
        <v>0</v>
      </c>
      <c r="G5" s="60" t="str">
        <f>IF(E5="", "zadajte jednotkovú cenu", IF(E5=0, "jednotková cena nemôže byť nulová!!!", IF(E5&lt;0, "jednotková cena nemôže byť záporná!!!", "")))</f>
        <v>zadajte jednotkovú cenu</v>
      </c>
      <c r="H5" s="46">
        <f>IF(G5="", "", 1)</f>
        <v>1</v>
      </c>
      <c r="M5" s="20"/>
    </row>
    <row r="6" spans="1:13" s="19" customFormat="1" ht="31.5" x14ac:dyDescent="0.25">
      <c r="A6" s="13">
        <v>2</v>
      </c>
      <c r="B6" s="21" t="s">
        <v>412</v>
      </c>
      <c r="C6" s="22" t="s">
        <v>411</v>
      </c>
      <c r="D6" s="23">
        <v>1</v>
      </c>
      <c r="E6" s="24"/>
      <c r="F6" s="18">
        <f t="shared" ref="F6:F11" si="0">ROUND(D6*E6, 2)</f>
        <v>0</v>
      </c>
      <c r="G6" s="60" t="str">
        <f t="shared" ref="G6:G11" si="1">IF(E6="", "zadajte jednotkovú cenu", IF(E6=0, "jednotková cena nemôže byť nulová!!!", IF(E6&lt;0, "jednotková cena nemôže byť záporná!!!", "")))</f>
        <v>zadajte jednotkovú cenu</v>
      </c>
      <c r="H6" s="46">
        <f t="shared" ref="H6:H11" si="2">IF(G6="", "", 1)</f>
        <v>1</v>
      </c>
      <c r="M6" s="20"/>
    </row>
    <row r="7" spans="1:13" s="19" customFormat="1" ht="47.25" x14ac:dyDescent="0.25">
      <c r="A7" s="13">
        <v>3</v>
      </c>
      <c r="B7" s="21" t="s">
        <v>413</v>
      </c>
      <c r="C7" s="22" t="s">
        <v>411</v>
      </c>
      <c r="D7" s="23">
        <v>1</v>
      </c>
      <c r="E7" s="24"/>
      <c r="F7" s="18">
        <f t="shared" si="0"/>
        <v>0</v>
      </c>
      <c r="G7" s="60" t="str">
        <f t="shared" si="1"/>
        <v>zadajte jednotkovú cenu</v>
      </c>
      <c r="H7" s="46">
        <f t="shared" si="2"/>
        <v>1</v>
      </c>
      <c r="M7" s="25"/>
    </row>
    <row r="8" spans="1:13" s="19" customFormat="1" ht="15.75" x14ac:dyDescent="0.25">
      <c r="A8" s="13">
        <v>4</v>
      </c>
      <c r="B8" s="21" t="s">
        <v>425</v>
      </c>
      <c r="C8" s="22" t="s">
        <v>411</v>
      </c>
      <c r="D8" s="23">
        <v>1</v>
      </c>
      <c r="E8" s="24"/>
      <c r="F8" s="18">
        <f t="shared" si="0"/>
        <v>0</v>
      </c>
      <c r="G8" s="60" t="str">
        <f t="shared" si="1"/>
        <v>zadajte jednotkovú cenu</v>
      </c>
      <c r="H8" s="46">
        <f t="shared" si="2"/>
        <v>1</v>
      </c>
    </row>
    <row r="9" spans="1:13" s="19" customFormat="1" ht="31.5" x14ac:dyDescent="0.25">
      <c r="A9" s="13">
        <v>5</v>
      </c>
      <c r="B9" s="21" t="s">
        <v>414</v>
      </c>
      <c r="C9" s="22" t="s">
        <v>411</v>
      </c>
      <c r="D9" s="23">
        <v>1</v>
      </c>
      <c r="E9" s="24"/>
      <c r="F9" s="18">
        <f t="shared" si="0"/>
        <v>0</v>
      </c>
      <c r="G9" s="60" t="str">
        <f t="shared" si="1"/>
        <v>zadajte jednotkovú cenu</v>
      </c>
      <c r="H9" s="46">
        <f t="shared" si="2"/>
        <v>1</v>
      </c>
    </row>
    <row r="10" spans="1:13" s="3" customFormat="1" x14ac:dyDescent="0.25">
      <c r="A10" s="13">
        <v>6</v>
      </c>
      <c r="B10" s="21" t="s">
        <v>415</v>
      </c>
      <c r="C10" s="22" t="s">
        <v>411</v>
      </c>
      <c r="D10" s="23">
        <v>1</v>
      </c>
      <c r="E10" s="24"/>
      <c r="F10" s="18">
        <f t="shared" si="0"/>
        <v>0</v>
      </c>
      <c r="G10" s="60" t="str">
        <f t="shared" si="1"/>
        <v>zadajte jednotkovú cenu</v>
      </c>
      <c r="H10" s="46">
        <f t="shared" si="2"/>
        <v>1</v>
      </c>
      <c r="I10" s="19"/>
      <c r="J10" s="19"/>
      <c r="K10" s="19"/>
      <c r="L10" s="19"/>
      <c r="M10" s="19"/>
    </row>
    <row r="11" spans="1:13" x14ac:dyDescent="0.25">
      <c r="A11" s="13">
        <v>7</v>
      </c>
      <c r="B11" s="21" t="s">
        <v>416</v>
      </c>
      <c r="C11" s="22" t="s">
        <v>411</v>
      </c>
      <c r="D11" s="23">
        <v>1</v>
      </c>
      <c r="E11" s="24"/>
      <c r="F11" s="18">
        <f t="shared" si="0"/>
        <v>0</v>
      </c>
      <c r="G11" s="60" t="str">
        <f t="shared" si="1"/>
        <v>zadajte jednotkovú cenu</v>
      </c>
      <c r="H11" s="46">
        <f t="shared" si="2"/>
        <v>1</v>
      </c>
    </row>
    <row r="12" spans="1:13" ht="17.25" thickBot="1" x14ac:dyDescent="0.3">
      <c r="A12" s="86" t="s">
        <v>417</v>
      </c>
      <c r="B12" s="87"/>
      <c r="C12" s="87"/>
      <c r="D12" s="87"/>
      <c r="E12" s="87"/>
      <c r="F12" s="26">
        <f>SUM(F5:F11)</f>
        <v>0</v>
      </c>
      <c r="G12" s="27"/>
      <c r="H12" s="42">
        <f>SUM(H5:H11)</f>
        <v>7</v>
      </c>
      <c r="I12" s="45" t="s">
        <v>424</v>
      </c>
    </row>
    <row r="13" spans="1:13" x14ac:dyDescent="0.25">
      <c r="G13" s="28"/>
    </row>
  </sheetData>
  <sheetProtection algorithmName="SHA-512" hashValue="cSri9dzItw+qcmZik4UJio1YfBprpOlzFtFQ1jcbW82XOS7SDTpFr1R/02II7OjGhc49lx0sy71VvTY8B3AJCQ==" saltValue="zEfoGf2xY2q0a7iFOKfLrA==" spinCount="100000" sheet="1" selectLockedCells="1"/>
  <mergeCells count="2">
    <mergeCell ref="A2:F2"/>
    <mergeCell ref="A12:E12"/>
  </mergeCells>
  <conditionalFormatting sqref="G5:G11">
    <cfRule type="notContainsText" dxfId="1" priority="1" operator="notContains" text="zadajte">
      <formula>ISERROR(SEARCH("zadajte",G5))</formula>
    </cfRule>
  </conditionalFormatting>
  <pageMargins left="0.7" right="0.7" top="0.75" bottom="0.75" header="0.3" footer="0.3"/>
  <pageSetup paperSize="9" scale="81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52"/>
  <sheetViews>
    <sheetView showGridLines="0" view="pageBreakPreview" zoomScaleNormal="100" zoomScaleSheetLayoutView="100" workbookViewId="0">
      <pane ySplit="5" topLeftCell="A6" activePane="bottomLeft" state="frozen"/>
      <selection pane="bottomLeft" activeCell="A6" sqref="A6:D6"/>
    </sheetView>
  </sheetViews>
  <sheetFormatPr defaultRowHeight="12" customHeight="1" x14ac:dyDescent="0.25"/>
  <cols>
    <col min="1" max="1" width="6.42578125" style="72" customWidth="1"/>
    <col min="2" max="2" width="49.5703125" style="64" customWidth="1"/>
    <col min="3" max="3" width="8" style="72" bestFit="1" customWidth="1"/>
    <col min="4" max="4" width="12.7109375" style="64" customWidth="1"/>
    <col min="5" max="5" width="17" style="64" customWidth="1"/>
    <col min="6" max="6" width="15.7109375" style="64" customWidth="1"/>
    <col min="7" max="7" width="32.28515625" style="64" customWidth="1"/>
    <col min="8" max="8" width="5.7109375" style="64" customWidth="1"/>
    <col min="9" max="9" width="23.28515625" style="73" customWidth="1"/>
    <col min="10" max="16384" width="9.140625" style="73"/>
  </cols>
  <sheetData>
    <row r="2" spans="1:8" s="64" customFormat="1" ht="27.75" customHeight="1" x14ac:dyDescent="0.25">
      <c r="A2" s="88" t="s">
        <v>418</v>
      </c>
      <c r="B2" s="88"/>
      <c r="C2" s="88"/>
      <c r="D2" s="88"/>
      <c r="E2" s="88"/>
      <c r="F2" s="88"/>
      <c r="G2" s="37"/>
      <c r="H2" s="37"/>
    </row>
    <row r="3" spans="1:8" s="64" customFormat="1" ht="27.75" customHeight="1" x14ac:dyDescent="0.25">
      <c r="A3" s="89" t="s">
        <v>423</v>
      </c>
      <c r="B3" s="89"/>
      <c r="C3" s="89"/>
      <c r="D3" s="89"/>
      <c r="E3" s="89"/>
      <c r="F3" s="89"/>
      <c r="G3" s="37"/>
      <c r="H3" s="37"/>
    </row>
    <row r="4" spans="1:8" s="64" customFormat="1" ht="12.75" customHeight="1" thickBot="1" x14ac:dyDescent="0.3">
      <c r="A4" s="38"/>
      <c r="B4" s="31"/>
      <c r="C4" s="38"/>
      <c r="D4" s="29"/>
      <c r="E4" s="29"/>
      <c r="F4" s="33"/>
      <c r="G4" s="30"/>
      <c r="H4" s="32"/>
    </row>
    <row r="5" spans="1:8" s="67" customFormat="1" ht="25.5" x14ac:dyDescent="0.3">
      <c r="A5" s="7" t="s">
        <v>405</v>
      </c>
      <c r="B5" s="8" t="s">
        <v>420</v>
      </c>
      <c r="C5" s="9" t="s">
        <v>406</v>
      </c>
      <c r="D5" s="10" t="s">
        <v>407</v>
      </c>
      <c r="E5" s="11" t="s">
        <v>408</v>
      </c>
      <c r="F5" s="12" t="s">
        <v>409</v>
      </c>
      <c r="G5" s="65"/>
      <c r="H5" s="66"/>
    </row>
    <row r="6" spans="1:8" s="70" customFormat="1" ht="15" customHeight="1" x14ac:dyDescent="0.25">
      <c r="A6" s="90" t="s">
        <v>95</v>
      </c>
      <c r="B6" s="91"/>
      <c r="C6" s="91"/>
      <c r="D6" s="91"/>
      <c r="E6" s="61"/>
      <c r="F6" s="62"/>
      <c r="G6" s="68"/>
      <c r="H6" s="69"/>
    </row>
    <row r="7" spans="1:8" s="64" customFormat="1" ht="24" customHeight="1" x14ac:dyDescent="0.25">
      <c r="A7" s="39">
        <v>1</v>
      </c>
      <c r="B7" s="34" t="s">
        <v>1</v>
      </c>
      <c r="C7" s="40" t="s">
        <v>2</v>
      </c>
      <c r="D7" s="35">
        <v>3029.4</v>
      </c>
      <c r="E7" s="74"/>
      <c r="F7" s="36">
        <f>ROUND(D7*E7, 2)</f>
        <v>0</v>
      </c>
      <c r="G7" s="60" t="str">
        <f>IF(E7="", "zadajte jednotkovú cenu", IF(E7=0, "jednotková cena nemôže byť nulová!!!", IF(E7&lt;0, "jednotková cena nemôže byť záporná!!!", "")))</f>
        <v>zadajte jednotkovú cenu</v>
      </c>
      <c r="H7" s="71">
        <f>IF(G7="", "", 1)</f>
        <v>1</v>
      </c>
    </row>
    <row r="8" spans="1:8" s="64" customFormat="1" ht="34.5" customHeight="1" x14ac:dyDescent="0.25">
      <c r="A8" s="39">
        <v>2</v>
      </c>
      <c r="B8" s="34" t="s">
        <v>3</v>
      </c>
      <c r="C8" s="40" t="s">
        <v>2</v>
      </c>
      <c r="D8" s="35">
        <v>3029.4</v>
      </c>
      <c r="E8" s="74"/>
      <c r="F8" s="36">
        <f t="shared" ref="F8:F32" si="0">ROUND(D8*E8, 2)</f>
        <v>0</v>
      </c>
      <c r="G8" s="60" t="str">
        <f t="shared" ref="G8:G71" si="1">IF(E8="", "zadajte jednotkovú cenu", IF(E8=0, "jednotková cena nemôže byť nulová!!!", IF(E8&lt;0, "jednotková cena nemôže byť záporná!!!", "")))</f>
        <v>zadajte jednotkovú cenu</v>
      </c>
      <c r="H8" s="71">
        <f t="shared" ref="H8:H71" si="2">IF(G8="", "", 1)</f>
        <v>1</v>
      </c>
    </row>
    <row r="9" spans="1:8" s="64" customFormat="1" ht="34.5" customHeight="1" x14ac:dyDescent="0.25">
      <c r="A9" s="39">
        <v>3</v>
      </c>
      <c r="B9" s="34" t="s">
        <v>4</v>
      </c>
      <c r="C9" s="40" t="s">
        <v>2</v>
      </c>
      <c r="D9" s="35">
        <v>3029.4</v>
      </c>
      <c r="E9" s="74"/>
      <c r="F9" s="36">
        <f t="shared" si="0"/>
        <v>0</v>
      </c>
      <c r="G9" s="60" t="str">
        <f t="shared" si="1"/>
        <v>zadajte jednotkovú cenu</v>
      </c>
      <c r="H9" s="71">
        <f t="shared" si="2"/>
        <v>1</v>
      </c>
    </row>
    <row r="10" spans="1:8" s="64" customFormat="1" ht="34.5" customHeight="1" x14ac:dyDescent="0.25">
      <c r="A10" s="39">
        <v>4</v>
      </c>
      <c r="B10" s="34" t="s">
        <v>5</v>
      </c>
      <c r="C10" s="40" t="s">
        <v>6</v>
      </c>
      <c r="D10" s="35">
        <v>120</v>
      </c>
      <c r="E10" s="74"/>
      <c r="F10" s="36">
        <f t="shared" si="0"/>
        <v>0</v>
      </c>
      <c r="G10" s="60" t="str">
        <f t="shared" si="1"/>
        <v>zadajte jednotkovú cenu</v>
      </c>
      <c r="H10" s="71">
        <f t="shared" si="2"/>
        <v>1</v>
      </c>
    </row>
    <row r="11" spans="1:8" s="64" customFormat="1" ht="24" customHeight="1" x14ac:dyDescent="0.25">
      <c r="A11" s="39">
        <v>5</v>
      </c>
      <c r="B11" s="34" t="s">
        <v>7</v>
      </c>
      <c r="C11" s="40" t="s">
        <v>8</v>
      </c>
      <c r="D11" s="35">
        <v>75</v>
      </c>
      <c r="E11" s="74"/>
      <c r="F11" s="36">
        <f t="shared" si="0"/>
        <v>0</v>
      </c>
      <c r="G11" s="60" t="str">
        <f t="shared" si="1"/>
        <v>zadajte jednotkovú cenu</v>
      </c>
      <c r="H11" s="71">
        <f t="shared" si="2"/>
        <v>1</v>
      </c>
    </row>
    <row r="12" spans="1:8" s="64" customFormat="1" ht="24" customHeight="1" x14ac:dyDescent="0.25">
      <c r="A12" s="39">
        <v>6</v>
      </c>
      <c r="B12" s="34" t="s">
        <v>9</v>
      </c>
      <c r="C12" s="40" t="s">
        <v>8</v>
      </c>
      <c r="D12" s="35">
        <v>20</v>
      </c>
      <c r="E12" s="74"/>
      <c r="F12" s="36">
        <f t="shared" si="0"/>
        <v>0</v>
      </c>
      <c r="G12" s="60" t="str">
        <f t="shared" si="1"/>
        <v>zadajte jednotkovú cenu</v>
      </c>
      <c r="H12" s="71">
        <f t="shared" si="2"/>
        <v>1</v>
      </c>
    </row>
    <row r="13" spans="1:8" s="64" customFormat="1" ht="24" customHeight="1" x14ac:dyDescent="0.25">
      <c r="A13" s="39">
        <v>7</v>
      </c>
      <c r="B13" s="34" t="s">
        <v>10</v>
      </c>
      <c r="C13" s="40" t="s">
        <v>8</v>
      </c>
      <c r="D13" s="35">
        <v>45</v>
      </c>
      <c r="E13" s="74"/>
      <c r="F13" s="36">
        <f t="shared" si="0"/>
        <v>0</v>
      </c>
      <c r="G13" s="60" t="str">
        <f t="shared" si="1"/>
        <v>zadajte jednotkovú cenu</v>
      </c>
      <c r="H13" s="71">
        <f t="shared" si="2"/>
        <v>1</v>
      </c>
    </row>
    <row r="14" spans="1:8" s="64" customFormat="1" ht="24" customHeight="1" x14ac:dyDescent="0.25">
      <c r="A14" s="39">
        <v>8</v>
      </c>
      <c r="B14" s="34" t="s">
        <v>11</v>
      </c>
      <c r="C14" s="40" t="s">
        <v>8</v>
      </c>
      <c r="D14" s="35">
        <v>50</v>
      </c>
      <c r="E14" s="74"/>
      <c r="F14" s="36">
        <f t="shared" si="0"/>
        <v>0</v>
      </c>
      <c r="G14" s="60" t="str">
        <f t="shared" si="1"/>
        <v>zadajte jednotkovú cenu</v>
      </c>
      <c r="H14" s="71">
        <f t="shared" si="2"/>
        <v>1</v>
      </c>
    </row>
    <row r="15" spans="1:8" s="64" customFormat="1" ht="34.5" customHeight="1" x14ac:dyDescent="0.25">
      <c r="A15" s="39">
        <v>9</v>
      </c>
      <c r="B15" s="34" t="s">
        <v>12</v>
      </c>
      <c r="C15" s="40" t="s">
        <v>13</v>
      </c>
      <c r="D15" s="35">
        <v>340</v>
      </c>
      <c r="E15" s="74"/>
      <c r="F15" s="36">
        <f t="shared" si="0"/>
        <v>0</v>
      </c>
      <c r="G15" s="60" t="str">
        <f t="shared" si="1"/>
        <v>zadajte jednotkovú cenu</v>
      </c>
      <c r="H15" s="71">
        <f t="shared" si="2"/>
        <v>1</v>
      </c>
    </row>
    <row r="16" spans="1:8" s="64" customFormat="1" ht="24" customHeight="1" x14ac:dyDescent="0.25">
      <c r="A16" s="39">
        <v>10</v>
      </c>
      <c r="B16" s="34" t="s">
        <v>14</v>
      </c>
      <c r="C16" s="40" t="s">
        <v>13</v>
      </c>
      <c r="D16" s="35">
        <v>308</v>
      </c>
      <c r="E16" s="74"/>
      <c r="F16" s="36">
        <f t="shared" si="0"/>
        <v>0</v>
      </c>
      <c r="G16" s="60" t="str">
        <f t="shared" si="1"/>
        <v>zadajte jednotkovú cenu</v>
      </c>
      <c r="H16" s="71">
        <f t="shared" si="2"/>
        <v>1</v>
      </c>
    </row>
    <row r="17" spans="1:8" s="64" customFormat="1" ht="24" customHeight="1" x14ac:dyDescent="0.25">
      <c r="A17" s="39">
        <v>11</v>
      </c>
      <c r="B17" s="34" t="s">
        <v>15</v>
      </c>
      <c r="C17" s="40" t="s">
        <v>13</v>
      </c>
      <c r="D17" s="35">
        <v>308</v>
      </c>
      <c r="E17" s="74"/>
      <c r="F17" s="36">
        <f t="shared" si="0"/>
        <v>0</v>
      </c>
      <c r="G17" s="60" t="str">
        <f t="shared" si="1"/>
        <v>zadajte jednotkovú cenu</v>
      </c>
      <c r="H17" s="71">
        <f t="shared" si="2"/>
        <v>1</v>
      </c>
    </row>
    <row r="18" spans="1:8" s="64" customFormat="1" ht="24" customHeight="1" x14ac:dyDescent="0.25">
      <c r="A18" s="39">
        <v>12</v>
      </c>
      <c r="B18" s="34" t="s">
        <v>16</v>
      </c>
      <c r="C18" s="40" t="s">
        <v>13</v>
      </c>
      <c r="D18" s="35">
        <v>7354.35</v>
      </c>
      <c r="E18" s="74"/>
      <c r="F18" s="36">
        <f t="shared" si="0"/>
        <v>0</v>
      </c>
      <c r="G18" s="60" t="str">
        <f t="shared" si="1"/>
        <v>zadajte jednotkovú cenu</v>
      </c>
      <c r="H18" s="71">
        <f t="shared" si="2"/>
        <v>1</v>
      </c>
    </row>
    <row r="19" spans="1:8" s="64" customFormat="1" ht="34.5" customHeight="1" x14ac:dyDescent="0.25">
      <c r="A19" s="39">
        <v>13</v>
      </c>
      <c r="B19" s="34" t="s">
        <v>17</v>
      </c>
      <c r="C19" s="40" t="s">
        <v>13</v>
      </c>
      <c r="D19" s="35">
        <v>7354.35</v>
      </c>
      <c r="E19" s="74"/>
      <c r="F19" s="36">
        <f t="shared" si="0"/>
        <v>0</v>
      </c>
      <c r="G19" s="60" t="str">
        <f t="shared" si="1"/>
        <v>zadajte jednotkovú cenu</v>
      </c>
      <c r="H19" s="71">
        <f t="shared" si="2"/>
        <v>1</v>
      </c>
    </row>
    <row r="20" spans="1:8" s="64" customFormat="1" ht="34.5" customHeight="1" x14ac:dyDescent="0.25">
      <c r="A20" s="39">
        <v>14</v>
      </c>
      <c r="B20" s="34" t="s">
        <v>18</v>
      </c>
      <c r="C20" s="40" t="s">
        <v>8</v>
      </c>
      <c r="D20" s="35">
        <v>32</v>
      </c>
      <c r="E20" s="74"/>
      <c r="F20" s="36">
        <f t="shared" si="0"/>
        <v>0</v>
      </c>
      <c r="G20" s="60" t="str">
        <f t="shared" si="1"/>
        <v>zadajte jednotkovú cenu</v>
      </c>
      <c r="H20" s="71">
        <f t="shared" si="2"/>
        <v>1</v>
      </c>
    </row>
    <row r="21" spans="1:8" s="64" customFormat="1" ht="34.5" customHeight="1" x14ac:dyDescent="0.25">
      <c r="A21" s="39">
        <v>15</v>
      </c>
      <c r="B21" s="34" t="s">
        <v>19</v>
      </c>
      <c r="C21" s="40" t="s">
        <v>8</v>
      </c>
      <c r="D21" s="35">
        <v>32</v>
      </c>
      <c r="E21" s="74"/>
      <c r="F21" s="36">
        <f t="shared" si="0"/>
        <v>0</v>
      </c>
      <c r="G21" s="60" t="str">
        <f t="shared" si="1"/>
        <v>zadajte jednotkovú cenu</v>
      </c>
      <c r="H21" s="71">
        <f t="shared" si="2"/>
        <v>1</v>
      </c>
    </row>
    <row r="22" spans="1:8" s="64" customFormat="1" ht="24" customHeight="1" x14ac:dyDescent="0.25">
      <c r="A22" s="39">
        <v>16</v>
      </c>
      <c r="B22" s="34" t="s">
        <v>20</v>
      </c>
      <c r="C22" s="40" t="s">
        <v>2</v>
      </c>
      <c r="D22" s="35">
        <v>14515.38</v>
      </c>
      <c r="E22" s="74"/>
      <c r="F22" s="36">
        <f t="shared" si="0"/>
        <v>0</v>
      </c>
      <c r="G22" s="60" t="str">
        <f t="shared" si="1"/>
        <v>zadajte jednotkovú cenu</v>
      </c>
      <c r="H22" s="71">
        <f t="shared" si="2"/>
        <v>1</v>
      </c>
    </row>
    <row r="23" spans="1:8" s="64" customFormat="1" ht="24" customHeight="1" x14ac:dyDescent="0.25">
      <c r="A23" s="39">
        <v>17</v>
      </c>
      <c r="B23" s="34" t="s">
        <v>21</v>
      </c>
      <c r="C23" s="40" t="s">
        <v>2</v>
      </c>
      <c r="D23" s="35">
        <v>14515.38</v>
      </c>
      <c r="E23" s="74"/>
      <c r="F23" s="36">
        <f t="shared" si="0"/>
        <v>0</v>
      </c>
      <c r="G23" s="60" t="str">
        <f t="shared" si="1"/>
        <v>zadajte jednotkovú cenu</v>
      </c>
      <c r="H23" s="71">
        <f t="shared" si="2"/>
        <v>1</v>
      </c>
    </row>
    <row r="24" spans="1:8" s="64" customFormat="1" ht="24" customHeight="1" x14ac:dyDescent="0.25">
      <c r="A24" s="39">
        <v>18</v>
      </c>
      <c r="B24" s="34" t="s">
        <v>22</v>
      </c>
      <c r="C24" s="40" t="s">
        <v>2</v>
      </c>
      <c r="D24" s="35">
        <v>80</v>
      </c>
      <c r="E24" s="74"/>
      <c r="F24" s="36">
        <f t="shared" si="0"/>
        <v>0</v>
      </c>
      <c r="G24" s="60" t="str">
        <f t="shared" si="1"/>
        <v>zadajte jednotkovú cenu</v>
      </c>
      <c r="H24" s="71">
        <f t="shared" si="2"/>
        <v>1</v>
      </c>
    </row>
    <row r="25" spans="1:8" s="64" customFormat="1" ht="24" customHeight="1" x14ac:dyDescent="0.25">
      <c r="A25" s="39">
        <v>19</v>
      </c>
      <c r="B25" s="34" t="s">
        <v>23</v>
      </c>
      <c r="C25" s="40" t="s">
        <v>2</v>
      </c>
      <c r="D25" s="35">
        <v>80</v>
      </c>
      <c r="E25" s="74"/>
      <c r="F25" s="36">
        <f t="shared" si="0"/>
        <v>0</v>
      </c>
      <c r="G25" s="60" t="str">
        <f t="shared" si="1"/>
        <v>zadajte jednotkovú cenu</v>
      </c>
      <c r="H25" s="71">
        <f t="shared" si="2"/>
        <v>1</v>
      </c>
    </row>
    <row r="26" spans="1:8" s="64" customFormat="1" ht="34.5" customHeight="1" x14ac:dyDescent="0.25">
      <c r="A26" s="39">
        <v>20</v>
      </c>
      <c r="B26" s="34" t="s">
        <v>24</v>
      </c>
      <c r="C26" s="40" t="s">
        <v>13</v>
      </c>
      <c r="D26" s="35">
        <v>6118.75</v>
      </c>
      <c r="E26" s="74"/>
      <c r="F26" s="36">
        <f t="shared" si="0"/>
        <v>0</v>
      </c>
      <c r="G26" s="60" t="str">
        <f t="shared" si="1"/>
        <v>zadajte jednotkovú cenu</v>
      </c>
      <c r="H26" s="71">
        <f t="shared" si="2"/>
        <v>1</v>
      </c>
    </row>
    <row r="27" spans="1:8" s="64" customFormat="1" ht="24" customHeight="1" x14ac:dyDescent="0.25">
      <c r="A27" s="39">
        <v>21</v>
      </c>
      <c r="B27" s="34" t="s">
        <v>25</v>
      </c>
      <c r="C27" s="40" t="s">
        <v>13</v>
      </c>
      <c r="D27" s="35">
        <v>2667.28</v>
      </c>
      <c r="E27" s="74"/>
      <c r="F27" s="36">
        <f t="shared" si="0"/>
        <v>0</v>
      </c>
      <c r="G27" s="60" t="str">
        <f t="shared" si="1"/>
        <v>zadajte jednotkovú cenu</v>
      </c>
      <c r="H27" s="71">
        <f t="shared" si="2"/>
        <v>1</v>
      </c>
    </row>
    <row r="28" spans="1:8" s="64" customFormat="1" ht="24" customHeight="1" x14ac:dyDescent="0.25">
      <c r="A28" s="39">
        <v>22</v>
      </c>
      <c r="B28" s="34" t="s">
        <v>26</v>
      </c>
      <c r="C28" s="40" t="s">
        <v>27</v>
      </c>
      <c r="D28" s="35">
        <v>4801.1040000000003</v>
      </c>
      <c r="E28" s="74"/>
      <c r="F28" s="36">
        <f t="shared" si="0"/>
        <v>0</v>
      </c>
      <c r="G28" s="60" t="str">
        <f t="shared" si="1"/>
        <v>zadajte jednotkovú cenu</v>
      </c>
      <c r="H28" s="71">
        <f t="shared" si="2"/>
        <v>1</v>
      </c>
    </row>
    <row r="29" spans="1:8" s="64" customFormat="1" ht="34.5" customHeight="1" x14ac:dyDescent="0.25">
      <c r="A29" s="39">
        <v>23</v>
      </c>
      <c r="B29" s="34" t="s">
        <v>28</v>
      </c>
      <c r="C29" s="40" t="s">
        <v>13</v>
      </c>
      <c r="D29" s="35">
        <v>3932.72</v>
      </c>
      <c r="E29" s="74"/>
      <c r="F29" s="36">
        <f t="shared" si="0"/>
        <v>0</v>
      </c>
      <c r="G29" s="60" t="str">
        <f t="shared" si="1"/>
        <v>zadajte jednotkovú cenu</v>
      </c>
      <c r="H29" s="71">
        <f t="shared" si="2"/>
        <v>1</v>
      </c>
    </row>
    <row r="30" spans="1:8" s="64" customFormat="1" ht="24" customHeight="1" x14ac:dyDescent="0.25">
      <c r="A30" s="39">
        <v>24</v>
      </c>
      <c r="B30" s="34" t="s">
        <v>29</v>
      </c>
      <c r="C30" s="40" t="s">
        <v>27</v>
      </c>
      <c r="D30" s="35">
        <v>1134.848</v>
      </c>
      <c r="E30" s="74"/>
      <c r="F30" s="36">
        <f t="shared" si="0"/>
        <v>0</v>
      </c>
      <c r="G30" s="60" t="str">
        <f t="shared" si="1"/>
        <v>zadajte jednotkovú cenu</v>
      </c>
      <c r="H30" s="71">
        <f t="shared" si="2"/>
        <v>1</v>
      </c>
    </row>
    <row r="31" spans="1:8" s="64" customFormat="1" ht="24" customHeight="1" x14ac:dyDescent="0.25">
      <c r="A31" s="39">
        <v>25</v>
      </c>
      <c r="B31" s="34" t="s">
        <v>30</v>
      </c>
      <c r="C31" s="40" t="s">
        <v>13</v>
      </c>
      <c r="D31" s="35">
        <v>1607.8030000000001</v>
      </c>
      <c r="E31" s="74"/>
      <c r="F31" s="36">
        <f t="shared" si="0"/>
        <v>0</v>
      </c>
      <c r="G31" s="60" t="str">
        <f t="shared" si="1"/>
        <v>zadajte jednotkovú cenu</v>
      </c>
      <c r="H31" s="71">
        <f t="shared" si="2"/>
        <v>1</v>
      </c>
    </row>
    <row r="32" spans="1:8" s="64" customFormat="1" ht="24" customHeight="1" x14ac:dyDescent="0.25">
      <c r="A32" s="39">
        <v>26</v>
      </c>
      <c r="B32" s="34" t="s">
        <v>31</v>
      </c>
      <c r="C32" s="40" t="s">
        <v>27</v>
      </c>
      <c r="D32" s="35">
        <v>2572.4850000000001</v>
      </c>
      <c r="E32" s="74"/>
      <c r="F32" s="36">
        <f t="shared" si="0"/>
        <v>0</v>
      </c>
      <c r="G32" s="60" t="str">
        <f t="shared" si="1"/>
        <v>zadajte jednotkovú cenu</v>
      </c>
      <c r="H32" s="71">
        <f t="shared" si="2"/>
        <v>1</v>
      </c>
    </row>
    <row r="33" spans="1:8" s="64" customFormat="1" ht="24" customHeight="1" x14ac:dyDescent="0.25">
      <c r="A33" s="39">
        <v>27</v>
      </c>
      <c r="B33" s="34" t="s">
        <v>32</v>
      </c>
      <c r="C33" s="40" t="s">
        <v>8</v>
      </c>
      <c r="D33" s="35">
        <v>752</v>
      </c>
      <c r="E33" s="74"/>
      <c r="F33" s="36">
        <f t="shared" ref="F33:F34" si="3">ROUND(D33*E33, 2)</f>
        <v>0</v>
      </c>
      <c r="G33" s="60" t="str">
        <f t="shared" si="1"/>
        <v>zadajte jednotkovú cenu</v>
      </c>
      <c r="H33" s="71">
        <f t="shared" si="2"/>
        <v>1</v>
      </c>
    </row>
    <row r="34" spans="1:8" s="64" customFormat="1" ht="24" customHeight="1" x14ac:dyDescent="0.25">
      <c r="A34" s="39">
        <v>28</v>
      </c>
      <c r="B34" s="34" t="s">
        <v>33</v>
      </c>
      <c r="C34" s="40" t="s">
        <v>13</v>
      </c>
      <c r="D34" s="35">
        <v>21.195</v>
      </c>
      <c r="E34" s="74"/>
      <c r="F34" s="36">
        <f t="shared" si="3"/>
        <v>0</v>
      </c>
      <c r="G34" s="60" t="str">
        <f t="shared" si="1"/>
        <v>zadajte jednotkovú cenu</v>
      </c>
      <c r="H34" s="71">
        <f t="shared" si="2"/>
        <v>1</v>
      </c>
    </row>
    <row r="35" spans="1:8" s="64" customFormat="1" ht="13.5" customHeight="1" x14ac:dyDescent="0.25">
      <c r="A35" s="39">
        <v>29</v>
      </c>
      <c r="B35" s="34" t="s">
        <v>34</v>
      </c>
      <c r="C35" s="40" t="s">
        <v>13</v>
      </c>
      <c r="D35" s="35">
        <v>0.94499999999999995</v>
      </c>
      <c r="E35" s="74"/>
      <c r="F35" s="36">
        <f t="shared" ref="F35:F37" si="4">ROUND(D35*E35, 2)</f>
        <v>0</v>
      </c>
      <c r="G35" s="60" t="str">
        <f t="shared" si="1"/>
        <v>zadajte jednotkovú cenu</v>
      </c>
      <c r="H35" s="71">
        <f t="shared" si="2"/>
        <v>1</v>
      </c>
    </row>
    <row r="36" spans="1:8" s="64" customFormat="1" ht="24" customHeight="1" x14ac:dyDescent="0.25">
      <c r="A36" s="39">
        <v>30</v>
      </c>
      <c r="B36" s="34" t="s">
        <v>35</v>
      </c>
      <c r="C36" s="40" t="s">
        <v>2</v>
      </c>
      <c r="D36" s="35">
        <v>18.902999999999999</v>
      </c>
      <c r="E36" s="74"/>
      <c r="F36" s="36">
        <f t="shared" si="4"/>
        <v>0</v>
      </c>
      <c r="G36" s="60" t="str">
        <f t="shared" si="1"/>
        <v>zadajte jednotkovú cenu</v>
      </c>
      <c r="H36" s="71">
        <f t="shared" si="2"/>
        <v>1</v>
      </c>
    </row>
    <row r="37" spans="1:8" s="64" customFormat="1" ht="24" customHeight="1" x14ac:dyDescent="0.25">
      <c r="A37" s="39">
        <v>31</v>
      </c>
      <c r="B37" s="34" t="s">
        <v>36</v>
      </c>
      <c r="C37" s="40" t="s">
        <v>2</v>
      </c>
      <c r="D37" s="35">
        <v>18.902999999999999</v>
      </c>
      <c r="E37" s="74"/>
      <c r="F37" s="36">
        <f t="shared" si="4"/>
        <v>0</v>
      </c>
      <c r="G37" s="60" t="str">
        <f t="shared" si="1"/>
        <v>zadajte jednotkovú cenu</v>
      </c>
      <c r="H37" s="71">
        <f t="shared" si="2"/>
        <v>1</v>
      </c>
    </row>
    <row r="38" spans="1:8" s="64" customFormat="1" ht="34.5" customHeight="1" x14ac:dyDescent="0.25">
      <c r="A38" s="39">
        <v>32</v>
      </c>
      <c r="B38" s="34" t="s">
        <v>37</v>
      </c>
      <c r="C38" s="40" t="s">
        <v>13</v>
      </c>
      <c r="D38" s="35">
        <v>555.5</v>
      </c>
      <c r="E38" s="74"/>
      <c r="F38" s="36">
        <f t="shared" ref="F38:F42" si="5">ROUND(D38*E38, 2)</f>
        <v>0</v>
      </c>
      <c r="G38" s="60" t="str">
        <f t="shared" si="1"/>
        <v>zadajte jednotkovú cenu</v>
      </c>
      <c r="H38" s="71">
        <f t="shared" si="2"/>
        <v>1</v>
      </c>
    </row>
    <row r="39" spans="1:8" s="64" customFormat="1" ht="24" customHeight="1" x14ac:dyDescent="0.25">
      <c r="A39" s="39">
        <v>33</v>
      </c>
      <c r="B39" s="34" t="s">
        <v>38</v>
      </c>
      <c r="C39" s="40" t="s">
        <v>39</v>
      </c>
      <c r="D39" s="35">
        <v>47</v>
      </c>
      <c r="E39" s="74"/>
      <c r="F39" s="36">
        <f t="shared" si="5"/>
        <v>0</v>
      </c>
      <c r="G39" s="60" t="str">
        <f t="shared" si="1"/>
        <v>zadajte jednotkovú cenu</v>
      </c>
      <c r="H39" s="71">
        <f t="shared" si="2"/>
        <v>1</v>
      </c>
    </row>
    <row r="40" spans="1:8" s="64" customFormat="1" ht="24" customHeight="1" x14ac:dyDescent="0.25">
      <c r="A40" s="39">
        <v>34</v>
      </c>
      <c r="B40" s="34" t="s">
        <v>40</v>
      </c>
      <c r="C40" s="40" t="s">
        <v>39</v>
      </c>
      <c r="D40" s="35">
        <v>47</v>
      </c>
      <c r="E40" s="74"/>
      <c r="F40" s="36">
        <f t="shared" si="5"/>
        <v>0</v>
      </c>
      <c r="G40" s="60" t="str">
        <f t="shared" si="1"/>
        <v>zadajte jednotkovú cenu</v>
      </c>
      <c r="H40" s="71">
        <f t="shared" si="2"/>
        <v>1</v>
      </c>
    </row>
    <row r="41" spans="1:8" s="64" customFormat="1" ht="24" customHeight="1" x14ac:dyDescent="0.25">
      <c r="A41" s="39">
        <v>35</v>
      </c>
      <c r="B41" s="34" t="s">
        <v>41</v>
      </c>
      <c r="C41" s="40" t="s">
        <v>13</v>
      </c>
      <c r="D41" s="35">
        <v>14.13</v>
      </c>
      <c r="E41" s="74"/>
      <c r="F41" s="36">
        <f t="shared" si="5"/>
        <v>0</v>
      </c>
      <c r="G41" s="60" t="str">
        <f t="shared" si="1"/>
        <v>zadajte jednotkovú cenu</v>
      </c>
      <c r="H41" s="71">
        <f t="shared" si="2"/>
        <v>1</v>
      </c>
    </row>
    <row r="42" spans="1:8" s="64" customFormat="1" ht="34.5" customHeight="1" x14ac:dyDescent="0.25">
      <c r="A42" s="39">
        <v>36</v>
      </c>
      <c r="B42" s="34" t="s">
        <v>42</v>
      </c>
      <c r="C42" s="40" t="s">
        <v>2</v>
      </c>
      <c r="D42" s="35">
        <v>320.44200000000001</v>
      </c>
      <c r="E42" s="74"/>
      <c r="F42" s="36">
        <f t="shared" si="5"/>
        <v>0</v>
      </c>
      <c r="G42" s="60" t="str">
        <f t="shared" si="1"/>
        <v>zadajte jednotkovú cenu</v>
      </c>
      <c r="H42" s="71">
        <f t="shared" si="2"/>
        <v>1</v>
      </c>
    </row>
    <row r="43" spans="1:8" s="64" customFormat="1" ht="34.5" customHeight="1" x14ac:dyDescent="0.25">
      <c r="A43" s="39">
        <v>37</v>
      </c>
      <c r="B43" s="34" t="s">
        <v>43</v>
      </c>
      <c r="C43" s="40" t="s">
        <v>2</v>
      </c>
      <c r="D43" s="35">
        <v>3029.4</v>
      </c>
      <c r="E43" s="74"/>
      <c r="F43" s="36">
        <f t="shared" ref="F43:F47" si="6">ROUND(D43*E43, 2)</f>
        <v>0</v>
      </c>
      <c r="G43" s="60" t="str">
        <f t="shared" si="1"/>
        <v>zadajte jednotkovú cenu</v>
      </c>
      <c r="H43" s="71">
        <f t="shared" si="2"/>
        <v>1</v>
      </c>
    </row>
    <row r="44" spans="1:8" s="64" customFormat="1" ht="24" customHeight="1" x14ac:dyDescent="0.25">
      <c r="A44" s="39">
        <v>38</v>
      </c>
      <c r="B44" s="34" t="s">
        <v>44</v>
      </c>
      <c r="C44" s="40" t="s">
        <v>2</v>
      </c>
      <c r="D44" s="35">
        <v>3029.4</v>
      </c>
      <c r="E44" s="74"/>
      <c r="F44" s="36">
        <f t="shared" si="6"/>
        <v>0</v>
      </c>
      <c r="G44" s="60" t="str">
        <f t="shared" si="1"/>
        <v>zadajte jednotkovú cenu</v>
      </c>
      <c r="H44" s="71">
        <f t="shared" si="2"/>
        <v>1</v>
      </c>
    </row>
    <row r="45" spans="1:8" s="64" customFormat="1" ht="34.5" customHeight="1" x14ac:dyDescent="0.25">
      <c r="A45" s="39">
        <v>39</v>
      </c>
      <c r="B45" s="34" t="s">
        <v>45</v>
      </c>
      <c r="C45" s="40" t="s">
        <v>2</v>
      </c>
      <c r="D45" s="35">
        <v>1103.3</v>
      </c>
      <c r="E45" s="74"/>
      <c r="F45" s="36">
        <f t="shared" si="6"/>
        <v>0</v>
      </c>
      <c r="G45" s="60" t="str">
        <f t="shared" si="1"/>
        <v>zadajte jednotkovú cenu</v>
      </c>
      <c r="H45" s="71">
        <f t="shared" si="2"/>
        <v>1</v>
      </c>
    </row>
    <row r="46" spans="1:8" s="64" customFormat="1" ht="34.5" customHeight="1" x14ac:dyDescent="0.25">
      <c r="A46" s="39">
        <v>40</v>
      </c>
      <c r="B46" s="34" t="s">
        <v>46</v>
      </c>
      <c r="C46" s="40" t="s">
        <v>2</v>
      </c>
      <c r="D46" s="35">
        <v>3029.4</v>
      </c>
      <c r="E46" s="74"/>
      <c r="F46" s="36">
        <f t="shared" si="6"/>
        <v>0</v>
      </c>
      <c r="G46" s="60" t="str">
        <f t="shared" si="1"/>
        <v>zadajte jednotkovú cenu</v>
      </c>
      <c r="H46" s="71">
        <f t="shared" si="2"/>
        <v>1</v>
      </c>
    </row>
    <row r="47" spans="1:8" s="64" customFormat="1" ht="34.5" customHeight="1" x14ac:dyDescent="0.25">
      <c r="A47" s="39">
        <v>41</v>
      </c>
      <c r="B47" s="34" t="s">
        <v>47</v>
      </c>
      <c r="C47" s="40" t="s">
        <v>2</v>
      </c>
      <c r="D47" s="35">
        <v>3029.4</v>
      </c>
      <c r="E47" s="74"/>
      <c r="F47" s="36">
        <f t="shared" si="6"/>
        <v>0</v>
      </c>
      <c r="G47" s="60" t="str">
        <f t="shared" si="1"/>
        <v>zadajte jednotkovú cenu</v>
      </c>
      <c r="H47" s="71">
        <f t="shared" si="2"/>
        <v>1</v>
      </c>
    </row>
    <row r="48" spans="1:8" s="64" customFormat="1" ht="24" customHeight="1" x14ac:dyDescent="0.25">
      <c r="A48" s="39">
        <v>42</v>
      </c>
      <c r="B48" s="34" t="s">
        <v>48</v>
      </c>
      <c r="C48" s="40" t="s">
        <v>8</v>
      </c>
      <c r="D48" s="35">
        <v>600</v>
      </c>
      <c r="E48" s="74"/>
      <c r="F48" s="36">
        <f t="shared" ref="F48:F84" si="7">ROUND(D48*E48, 2)</f>
        <v>0</v>
      </c>
      <c r="G48" s="60" t="str">
        <f t="shared" si="1"/>
        <v>zadajte jednotkovú cenu</v>
      </c>
      <c r="H48" s="71">
        <f t="shared" si="2"/>
        <v>1</v>
      </c>
    </row>
    <row r="49" spans="1:8" s="64" customFormat="1" ht="24" customHeight="1" x14ac:dyDescent="0.25">
      <c r="A49" s="39">
        <v>43</v>
      </c>
      <c r="B49" s="34" t="s">
        <v>49</v>
      </c>
      <c r="C49" s="40" t="s">
        <v>39</v>
      </c>
      <c r="D49" s="35">
        <v>200</v>
      </c>
      <c r="E49" s="74"/>
      <c r="F49" s="36">
        <f t="shared" si="7"/>
        <v>0</v>
      </c>
      <c r="G49" s="60" t="str">
        <f t="shared" si="1"/>
        <v>zadajte jednotkovú cenu</v>
      </c>
      <c r="H49" s="71">
        <f t="shared" si="2"/>
        <v>1</v>
      </c>
    </row>
    <row r="50" spans="1:8" s="64" customFormat="1" ht="24" customHeight="1" x14ac:dyDescent="0.25">
      <c r="A50" s="39">
        <v>44</v>
      </c>
      <c r="B50" s="34" t="s">
        <v>50</v>
      </c>
      <c r="C50" s="40" t="s">
        <v>39</v>
      </c>
      <c r="D50" s="35">
        <v>135</v>
      </c>
      <c r="E50" s="74"/>
      <c r="F50" s="36">
        <f t="shared" si="7"/>
        <v>0</v>
      </c>
      <c r="G50" s="60" t="str">
        <f t="shared" si="1"/>
        <v>zadajte jednotkovú cenu</v>
      </c>
      <c r="H50" s="71">
        <f t="shared" si="2"/>
        <v>1</v>
      </c>
    </row>
    <row r="51" spans="1:8" s="64" customFormat="1" ht="24" customHeight="1" x14ac:dyDescent="0.25">
      <c r="A51" s="39">
        <v>45</v>
      </c>
      <c r="B51" s="34" t="s">
        <v>51</v>
      </c>
      <c r="C51" s="40" t="s">
        <v>8</v>
      </c>
      <c r="D51" s="35">
        <v>26</v>
      </c>
      <c r="E51" s="74"/>
      <c r="F51" s="36">
        <f t="shared" si="7"/>
        <v>0</v>
      </c>
      <c r="G51" s="60" t="str">
        <f t="shared" si="1"/>
        <v>zadajte jednotkovú cenu</v>
      </c>
      <c r="H51" s="71">
        <f t="shared" si="2"/>
        <v>1</v>
      </c>
    </row>
    <row r="52" spans="1:8" s="64" customFormat="1" ht="24" customHeight="1" x14ac:dyDescent="0.25">
      <c r="A52" s="39">
        <v>46</v>
      </c>
      <c r="B52" s="34" t="s">
        <v>52</v>
      </c>
      <c r="C52" s="40" t="s">
        <v>39</v>
      </c>
      <c r="D52" s="35">
        <v>26</v>
      </c>
      <c r="E52" s="74"/>
      <c r="F52" s="36">
        <f t="shared" si="7"/>
        <v>0</v>
      </c>
      <c r="G52" s="60" t="str">
        <f t="shared" si="1"/>
        <v>zadajte jednotkovú cenu</v>
      </c>
      <c r="H52" s="71">
        <f t="shared" si="2"/>
        <v>1</v>
      </c>
    </row>
    <row r="53" spans="1:8" s="64" customFormat="1" ht="24" customHeight="1" x14ac:dyDescent="0.25">
      <c r="A53" s="39">
        <v>47</v>
      </c>
      <c r="B53" s="34" t="s">
        <v>53</v>
      </c>
      <c r="C53" s="40" t="s">
        <v>8</v>
      </c>
      <c r="D53" s="35">
        <v>396.5</v>
      </c>
      <c r="E53" s="74"/>
      <c r="F53" s="36">
        <f t="shared" si="7"/>
        <v>0</v>
      </c>
      <c r="G53" s="60" t="str">
        <f t="shared" si="1"/>
        <v>zadajte jednotkovú cenu</v>
      </c>
      <c r="H53" s="71">
        <f t="shared" si="2"/>
        <v>1</v>
      </c>
    </row>
    <row r="54" spans="1:8" s="64" customFormat="1" ht="24" customHeight="1" x14ac:dyDescent="0.25">
      <c r="A54" s="39">
        <v>48</v>
      </c>
      <c r="B54" s="34" t="s">
        <v>54</v>
      </c>
      <c r="C54" s="40" t="s">
        <v>39</v>
      </c>
      <c r="D54" s="35">
        <v>79.3</v>
      </c>
      <c r="E54" s="74"/>
      <c r="F54" s="36">
        <f t="shared" si="7"/>
        <v>0</v>
      </c>
      <c r="G54" s="60" t="str">
        <f t="shared" si="1"/>
        <v>zadajte jednotkovú cenu</v>
      </c>
      <c r="H54" s="71">
        <f t="shared" si="2"/>
        <v>1</v>
      </c>
    </row>
    <row r="55" spans="1:8" s="64" customFormat="1" ht="24" customHeight="1" x14ac:dyDescent="0.25">
      <c r="A55" s="39">
        <v>49</v>
      </c>
      <c r="B55" s="34" t="s">
        <v>55</v>
      </c>
      <c r="C55" s="40" t="s">
        <v>8</v>
      </c>
      <c r="D55" s="35">
        <v>1859.5</v>
      </c>
      <c r="E55" s="74"/>
      <c r="F55" s="36">
        <f t="shared" si="7"/>
        <v>0</v>
      </c>
      <c r="G55" s="60" t="str">
        <f t="shared" si="1"/>
        <v>zadajte jednotkovú cenu</v>
      </c>
      <c r="H55" s="71">
        <f t="shared" si="2"/>
        <v>1</v>
      </c>
    </row>
    <row r="56" spans="1:8" s="64" customFormat="1" ht="24" customHeight="1" x14ac:dyDescent="0.25">
      <c r="A56" s="39">
        <v>50</v>
      </c>
      <c r="B56" s="34" t="s">
        <v>56</v>
      </c>
      <c r="C56" s="40" t="s">
        <v>39</v>
      </c>
      <c r="D56" s="35">
        <v>371.9</v>
      </c>
      <c r="E56" s="74"/>
      <c r="F56" s="36">
        <f t="shared" si="7"/>
        <v>0</v>
      </c>
      <c r="G56" s="60" t="str">
        <f t="shared" si="1"/>
        <v>zadajte jednotkovú cenu</v>
      </c>
      <c r="H56" s="71">
        <f t="shared" si="2"/>
        <v>1</v>
      </c>
    </row>
    <row r="57" spans="1:8" s="64" customFormat="1" ht="24" customHeight="1" x14ac:dyDescent="0.25">
      <c r="A57" s="39">
        <v>51</v>
      </c>
      <c r="B57" s="34" t="s">
        <v>57</v>
      </c>
      <c r="C57" s="40" t="s">
        <v>39</v>
      </c>
      <c r="D57" s="35">
        <v>19</v>
      </c>
      <c r="E57" s="74"/>
      <c r="F57" s="36">
        <f t="shared" si="7"/>
        <v>0</v>
      </c>
      <c r="G57" s="60" t="str">
        <f t="shared" si="1"/>
        <v>zadajte jednotkovú cenu</v>
      </c>
      <c r="H57" s="71">
        <f t="shared" si="2"/>
        <v>1</v>
      </c>
    </row>
    <row r="58" spans="1:8" s="64" customFormat="1" ht="13.5" customHeight="1" x14ac:dyDescent="0.25">
      <c r="A58" s="39">
        <v>52</v>
      </c>
      <c r="B58" s="34" t="s">
        <v>58</v>
      </c>
      <c r="C58" s="40" t="s">
        <v>39</v>
      </c>
      <c r="D58" s="35">
        <v>16</v>
      </c>
      <c r="E58" s="74"/>
      <c r="F58" s="36">
        <f t="shared" si="7"/>
        <v>0</v>
      </c>
      <c r="G58" s="60" t="str">
        <f t="shared" si="1"/>
        <v>zadajte jednotkovú cenu</v>
      </c>
      <c r="H58" s="71">
        <f t="shared" si="2"/>
        <v>1</v>
      </c>
    </row>
    <row r="59" spans="1:8" s="64" customFormat="1" ht="24" customHeight="1" x14ac:dyDescent="0.25">
      <c r="A59" s="39">
        <v>53</v>
      </c>
      <c r="B59" s="34" t="s">
        <v>59</v>
      </c>
      <c r="C59" s="40" t="s">
        <v>39</v>
      </c>
      <c r="D59" s="35">
        <v>19</v>
      </c>
      <c r="E59" s="74"/>
      <c r="F59" s="36">
        <f t="shared" si="7"/>
        <v>0</v>
      </c>
      <c r="G59" s="60" t="str">
        <f t="shared" si="1"/>
        <v>zadajte jednotkovú cenu</v>
      </c>
      <c r="H59" s="71">
        <f t="shared" si="2"/>
        <v>1</v>
      </c>
    </row>
    <row r="60" spans="1:8" s="64" customFormat="1" ht="24" customHeight="1" x14ac:dyDescent="0.25">
      <c r="A60" s="39">
        <v>54</v>
      </c>
      <c r="B60" s="34" t="s">
        <v>60</v>
      </c>
      <c r="C60" s="40" t="s">
        <v>39</v>
      </c>
      <c r="D60" s="35">
        <v>10</v>
      </c>
      <c r="E60" s="74"/>
      <c r="F60" s="36">
        <f t="shared" si="7"/>
        <v>0</v>
      </c>
      <c r="G60" s="60" t="str">
        <f t="shared" si="1"/>
        <v>zadajte jednotkovú cenu</v>
      </c>
      <c r="H60" s="71">
        <f t="shared" si="2"/>
        <v>1</v>
      </c>
    </row>
    <row r="61" spans="1:8" s="64" customFormat="1" ht="24" customHeight="1" x14ac:dyDescent="0.25">
      <c r="A61" s="39">
        <v>55</v>
      </c>
      <c r="B61" s="34" t="s">
        <v>61</v>
      </c>
      <c r="C61" s="40" t="s">
        <v>39</v>
      </c>
      <c r="D61" s="35">
        <v>6</v>
      </c>
      <c r="E61" s="74"/>
      <c r="F61" s="36">
        <f t="shared" si="7"/>
        <v>0</v>
      </c>
      <c r="G61" s="60" t="str">
        <f t="shared" si="1"/>
        <v>zadajte jednotkovú cenu</v>
      </c>
      <c r="H61" s="71">
        <f t="shared" si="2"/>
        <v>1</v>
      </c>
    </row>
    <row r="62" spans="1:8" s="64" customFormat="1" ht="24" customHeight="1" x14ac:dyDescent="0.25">
      <c r="A62" s="39">
        <v>56</v>
      </c>
      <c r="B62" s="34" t="s">
        <v>62</v>
      </c>
      <c r="C62" s="40" t="s">
        <v>39</v>
      </c>
      <c r="D62" s="35">
        <v>13</v>
      </c>
      <c r="E62" s="74"/>
      <c r="F62" s="36">
        <f t="shared" si="7"/>
        <v>0</v>
      </c>
      <c r="G62" s="60" t="str">
        <f t="shared" si="1"/>
        <v>zadajte jednotkovú cenu</v>
      </c>
      <c r="H62" s="71">
        <f t="shared" si="2"/>
        <v>1</v>
      </c>
    </row>
    <row r="63" spans="1:8" s="64" customFormat="1" ht="24" customHeight="1" x14ac:dyDescent="0.25">
      <c r="A63" s="39">
        <v>57</v>
      </c>
      <c r="B63" s="34" t="s">
        <v>63</v>
      </c>
      <c r="C63" s="40" t="s">
        <v>39</v>
      </c>
      <c r="D63" s="35">
        <v>13</v>
      </c>
      <c r="E63" s="74"/>
      <c r="F63" s="36">
        <f t="shared" si="7"/>
        <v>0</v>
      </c>
      <c r="G63" s="60" t="str">
        <f t="shared" si="1"/>
        <v>zadajte jednotkovú cenu</v>
      </c>
      <c r="H63" s="71">
        <f t="shared" si="2"/>
        <v>1</v>
      </c>
    </row>
    <row r="64" spans="1:8" s="64" customFormat="1" ht="13.5" customHeight="1" x14ac:dyDescent="0.25">
      <c r="A64" s="39">
        <v>58</v>
      </c>
      <c r="B64" s="34" t="s">
        <v>64</v>
      </c>
      <c r="C64" s="40" t="s">
        <v>39</v>
      </c>
      <c r="D64" s="35">
        <v>140</v>
      </c>
      <c r="E64" s="74"/>
      <c r="F64" s="36">
        <f t="shared" si="7"/>
        <v>0</v>
      </c>
      <c r="G64" s="60" t="str">
        <f t="shared" si="1"/>
        <v>zadajte jednotkovú cenu</v>
      </c>
      <c r="H64" s="71">
        <f t="shared" si="2"/>
        <v>1</v>
      </c>
    </row>
    <row r="65" spans="1:8" s="64" customFormat="1" ht="24" customHeight="1" x14ac:dyDescent="0.25">
      <c r="A65" s="39">
        <v>59</v>
      </c>
      <c r="B65" s="34" t="s">
        <v>65</v>
      </c>
      <c r="C65" s="40" t="s">
        <v>39</v>
      </c>
      <c r="D65" s="35">
        <v>140</v>
      </c>
      <c r="E65" s="74"/>
      <c r="F65" s="36">
        <f t="shared" si="7"/>
        <v>0</v>
      </c>
      <c r="G65" s="60" t="str">
        <f t="shared" si="1"/>
        <v>zadajte jednotkovú cenu</v>
      </c>
      <c r="H65" s="71">
        <f t="shared" si="2"/>
        <v>1</v>
      </c>
    </row>
    <row r="66" spans="1:8" s="64" customFormat="1" ht="13.5" customHeight="1" x14ac:dyDescent="0.25">
      <c r="A66" s="39">
        <v>60</v>
      </c>
      <c r="B66" s="34" t="s">
        <v>66</v>
      </c>
      <c r="C66" s="40" t="s">
        <v>8</v>
      </c>
      <c r="D66" s="35">
        <v>600</v>
      </c>
      <c r="E66" s="74"/>
      <c r="F66" s="36">
        <f t="shared" si="7"/>
        <v>0</v>
      </c>
      <c r="G66" s="60" t="str">
        <f t="shared" si="1"/>
        <v>zadajte jednotkovú cenu</v>
      </c>
      <c r="H66" s="71">
        <f t="shared" si="2"/>
        <v>1</v>
      </c>
    </row>
    <row r="67" spans="1:8" s="64" customFormat="1" ht="13.5" customHeight="1" x14ac:dyDescent="0.25">
      <c r="A67" s="39">
        <v>61</v>
      </c>
      <c r="B67" s="34" t="s">
        <v>67</v>
      </c>
      <c r="C67" s="40" t="s">
        <v>8</v>
      </c>
      <c r="D67" s="35">
        <v>396.5</v>
      </c>
      <c r="E67" s="74"/>
      <c r="F67" s="36">
        <f t="shared" si="7"/>
        <v>0</v>
      </c>
      <c r="G67" s="60" t="str">
        <f t="shared" si="1"/>
        <v>zadajte jednotkovú cenu</v>
      </c>
      <c r="H67" s="71">
        <f t="shared" si="2"/>
        <v>1</v>
      </c>
    </row>
    <row r="68" spans="1:8" s="64" customFormat="1" ht="24" customHeight="1" x14ac:dyDescent="0.25">
      <c r="A68" s="39">
        <v>62</v>
      </c>
      <c r="B68" s="34" t="s">
        <v>68</v>
      </c>
      <c r="C68" s="40" t="s">
        <v>8</v>
      </c>
      <c r="D68" s="35">
        <v>396.5</v>
      </c>
      <c r="E68" s="74"/>
      <c r="F68" s="36">
        <f t="shared" si="7"/>
        <v>0</v>
      </c>
      <c r="G68" s="60" t="str">
        <f t="shared" si="1"/>
        <v>zadajte jednotkovú cenu</v>
      </c>
      <c r="H68" s="71">
        <f t="shared" si="2"/>
        <v>1</v>
      </c>
    </row>
    <row r="69" spans="1:8" s="64" customFormat="1" ht="13.5" customHeight="1" x14ac:dyDescent="0.25">
      <c r="A69" s="39">
        <v>63</v>
      </c>
      <c r="B69" s="34" t="s">
        <v>69</v>
      </c>
      <c r="C69" s="40" t="s">
        <v>8</v>
      </c>
      <c r="D69" s="35">
        <v>1859.5</v>
      </c>
      <c r="E69" s="74"/>
      <c r="F69" s="36">
        <f t="shared" si="7"/>
        <v>0</v>
      </c>
      <c r="G69" s="60" t="str">
        <f t="shared" si="1"/>
        <v>zadajte jednotkovú cenu</v>
      </c>
      <c r="H69" s="71">
        <f t="shared" si="2"/>
        <v>1</v>
      </c>
    </row>
    <row r="70" spans="1:8" s="64" customFormat="1" ht="24" customHeight="1" x14ac:dyDescent="0.25">
      <c r="A70" s="39">
        <v>64</v>
      </c>
      <c r="B70" s="34" t="s">
        <v>70</v>
      </c>
      <c r="C70" s="40" t="s">
        <v>39</v>
      </c>
      <c r="D70" s="35">
        <v>2</v>
      </c>
      <c r="E70" s="74"/>
      <c r="F70" s="36">
        <f t="shared" si="7"/>
        <v>0</v>
      </c>
      <c r="G70" s="60" t="str">
        <f t="shared" si="1"/>
        <v>zadajte jednotkovú cenu</v>
      </c>
      <c r="H70" s="71">
        <f t="shared" si="2"/>
        <v>1</v>
      </c>
    </row>
    <row r="71" spans="1:8" s="64" customFormat="1" ht="13.5" customHeight="1" x14ac:dyDescent="0.25">
      <c r="A71" s="39">
        <v>65</v>
      </c>
      <c r="B71" s="34" t="s">
        <v>71</v>
      </c>
      <c r="C71" s="40" t="s">
        <v>13</v>
      </c>
      <c r="D71" s="35">
        <v>159.245</v>
      </c>
      <c r="E71" s="74"/>
      <c r="F71" s="36">
        <f t="shared" si="7"/>
        <v>0</v>
      </c>
      <c r="G71" s="60" t="str">
        <f t="shared" si="1"/>
        <v>zadajte jednotkovú cenu</v>
      </c>
      <c r="H71" s="71">
        <f t="shared" si="2"/>
        <v>1</v>
      </c>
    </row>
    <row r="72" spans="1:8" s="64" customFormat="1" ht="24" customHeight="1" x14ac:dyDescent="0.25">
      <c r="A72" s="39">
        <v>66</v>
      </c>
      <c r="B72" s="34" t="s">
        <v>72</v>
      </c>
      <c r="C72" s="40" t="s">
        <v>8</v>
      </c>
      <c r="D72" s="35">
        <v>1859.5</v>
      </c>
      <c r="E72" s="74"/>
      <c r="F72" s="36">
        <f t="shared" si="7"/>
        <v>0</v>
      </c>
      <c r="G72" s="60" t="str">
        <f t="shared" ref="G72:G135" si="8">IF(E72="", "zadajte jednotkovú cenu", IF(E72=0, "jednotková cena nemôže byť nulová!!!", IF(E72&lt;0, "jednotková cena nemôže byť záporná!!!", "")))</f>
        <v>zadajte jednotkovú cenu</v>
      </c>
      <c r="H72" s="71">
        <f t="shared" ref="H72:H135" si="9">IF(G72="", "", 1)</f>
        <v>1</v>
      </c>
    </row>
    <row r="73" spans="1:8" s="64" customFormat="1" ht="24" customHeight="1" x14ac:dyDescent="0.25">
      <c r="A73" s="39">
        <v>67</v>
      </c>
      <c r="B73" s="34" t="s">
        <v>73</v>
      </c>
      <c r="C73" s="40" t="s">
        <v>39</v>
      </c>
      <c r="D73" s="35">
        <v>254</v>
      </c>
      <c r="E73" s="74"/>
      <c r="F73" s="36">
        <f t="shared" si="7"/>
        <v>0</v>
      </c>
      <c r="G73" s="60" t="str">
        <f t="shared" si="8"/>
        <v>zadajte jednotkovú cenu</v>
      </c>
      <c r="H73" s="71">
        <f t="shared" si="9"/>
        <v>1</v>
      </c>
    </row>
    <row r="74" spans="1:8" s="64" customFormat="1" ht="34.5" customHeight="1" x14ac:dyDescent="0.25">
      <c r="A74" s="39">
        <v>68</v>
      </c>
      <c r="B74" s="34" t="s">
        <v>74</v>
      </c>
      <c r="C74" s="40" t="s">
        <v>39</v>
      </c>
      <c r="D74" s="35">
        <v>80</v>
      </c>
      <c r="E74" s="74"/>
      <c r="F74" s="36">
        <f t="shared" si="7"/>
        <v>0</v>
      </c>
      <c r="G74" s="60" t="str">
        <f t="shared" si="8"/>
        <v>zadajte jednotkovú cenu</v>
      </c>
      <c r="H74" s="71">
        <f t="shared" si="9"/>
        <v>1</v>
      </c>
    </row>
    <row r="75" spans="1:8" s="64" customFormat="1" ht="34.5" customHeight="1" x14ac:dyDescent="0.25">
      <c r="A75" s="39">
        <v>69</v>
      </c>
      <c r="B75" s="34" t="s">
        <v>75</v>
      </c>
      <c r="C75" s="40" t="s">
        <v>39</v>
      </c>
      <c r="D75" s="35">
        <v>45</v>
      </c>
      <c r="E75" s="74"/>
      <c r="F75" s="36">
        <f t="shared" si="7"/>
        <v>0</v>
      </c>
      <c r="G75" s="60" t="str">
        <f t="shared" si="8"/>
        <v>zadajte jednotkovú cenu</v>
      </c>
      <c r="H75" s="71">
        <f t="shared" si="9"/>
        <v>1</v>
      </c>
    </row>
    <row r="76" spans="1:8" s="64" customFormat="1" ht="34.5" customHeight="1" x14ac:dyDescent="0.25">
      <c r="A76" s="39">
        <v>70</v>
      </c>
      <c r="B76" s="34" t="s">
        <v>76</v>
      </c>
      <c r="C76" s="40" t="s">
        <v>39</v>
      </c>
      <c r="D76" s="35">
        <v>129</v>
      </c>
      <c r="E76" s="74"/>
      <c r="F76" s="36">
        <f t="shared" si="7"/>
        <v>0</v>
      </c>
      <c r="G76" s="60" t="str">
        <f t="shared" si="8"/>
        <v>zadajte jednotkovú cenu</v>
      </c>
      <c r="H76" s="71">
        <f t="shared" si="9"/>
        <v>1</v>
      </c>
    </row>
    <row r="77" spans="1:8" s="64" customFormat="1" ht="24" customHeight="1" x14ac:dyDescent="0.25">
      <c r="A77" s="39">
        <v>71</v>
      </c>
      <c r="B77" s="34" t="s">
        <v>77</v>
      </c>
      <c r="C77" s="40" t="s">
        <v>39</v>
      </c>
      <c r="D77" s="35">
        <v>254</v>
      </c>
      <c r="E77" s="74"/>
      <c r="F77" s="36">
        <f t="shared" si="7"/>
        <v>0</v>
      </c>
      <c r="G77" s="60" t="str">
        <f t="shared" si="8"/>
        <v>zadajte jednotkovú cenu</v>
      </c>
      <c r="H77" s="71">
        <f t="shared" si="9"/>
        <v>1</v>
      </c>
    </row>
    <row r="78" spans="1:8" s="64" customFormat="1" ht="24" customHeight="1" x14ac:dyDescent="0.25">
      <c r="A78" s="39">
        <v>72</v>
      </c>
      <c r="B78" s="34" t="s">
        <v>78</v>
      </c>
      <c r="C78" s="40" t="s">
        <v>39</v>
      </c>
      <c r="D78" s="35">
        <v>80</v>
      </c>
      <c r="E78" s="74"/>
      <c r="F78" s="36">
        <f t="shared" si="7"/>
        <v>0</v>
      </c>
      <c r="G78" s="60" t="str">
        <f t="shared" si="8"/>
        <v>zadajte jednotkovú cenu</v>
      </c>
      <c r="H78" s="71">
        <f t="shared" si="9"/>
        <v>1</v>
      </c>
    </row>
    <row r="79" spans="1:8" s="64" customFormat="1" ht="34.5" customHeight="1" x14ac:dyDescent="0.25">
      <c r="A79" s="39">
        <v>73</v>
      </c>
      <c r="B79" s="34" t="s">
        <v>79</v>
      </c>
      <c r="C79" s="40" t="s">
        <v>39</v>
      </c>
      <c r="D79" s="35">
        <v>80</v>
      </c>
      <c r="E79" s="74"/>
      <c r="F79" s="36">
        <f t="shared" si="7"/>
        <v>0</v>
      </c>
      <c r="G79" s="60" t="str">
        <f t="shared" si="8"/>
        <v>zadajte jednotkovú cenu</v>
      </c>
      <c r="H79" s="71">
        <f t="shared" si="9"/>
        <v>1</v>
      </c>
    </row>
    <row r="80" spans="1:8" s="64" customFormat="1" ht="13.5" customHeight="1" x14ac:dyDescent="0.25">
      <c r="A80" s="39">
        <v>74</v>
      </c>
      <c r="B80" s="34" t="s">
        <v>80</v>
      </c>
      <c r="C80" s="40" t="s">
        <v>39</v>
      </c>
      <c r="D80" s="35">
        <v>80</v>
      </c>
      <c r="E80" s="74"/>
      <c r="F80" s="36">
        <f t="shared" si="7"/>
        <v>0</v>
      </c>
      <c r="G80" s="60" t="str">
        <f t="shared" si="8"/>
        <v>zadajte jednotkovú cenu</v>
      </c>
      <c r="H80" s="71">
        <f t="shared" si="9"/>
        <v>1</v>
      </c>
    </row>
    <row r="81" spans="1:8" s="64" customFormat="1" ht="24" customHeight="1" x14ac:dyDescent="0.25">
      <c r="A81" s="39">
        <v>75</v>
      </c>
      <c r="B81" s="34" t="s">
        <v>81</v>
      </c>
      <c r="C81" s="40" t="s">
        <v>39</v>
      </c>
      <c r="D81" s="35">
        <v>80</v>
      </c>
      <c r="E81" s="74"/>
      <c r="F81" s="36">
        <f t="shared" si="7"/>
        <v>0</v>
      </c>
      <c r="G81" s="60" t="str">
        <f t="shared" si="8"/>
        <v>zadajte jednotkovú cenu</v>
      </c>
      <c r="H81" s="71">
        <f t="shared" si="9"/>
        <v>1</v>
      </c>
    </row>
    <row r="82" spans="1:8" s="64" customFormat="1" ht="24" customHeight="1" x14ac:dyDescent="0.25">
      <c r="A82" s="39">
        <v>76</v>
      </c>
      <c r="B82" s="34" t="s">
        <v>82</v>
      </c>
      <c r="C82" s="40" t="s">
        <v>39</v>
      </c>
      <c r="D82" s="35">
        <v>80</v>
      </c>
      <c r="E82" s="74"/>
      <c r="F82" s="36">
        <f t="shared" si="7"/>
        <v>0</v>
      </c>
      <c r="G82" s="60" t="str">
        <f t="shared" si="8"/>
        <v>zadajte jednotkovú cenu</v>
      </c>
      <c r="H82" s="71">
        <f t="shared" si="9"/>
        <v>1</v>
      </c>
    </row>
    <row r="83" spans="1:8" s="64" customFormat="1" ht="34.5" customHeight="1" x14ac:dyDescent="0.25">
      <c r="A83" s="39">
        <v>77</v>
      </c>
      <c r="B83" s="34" t="s">
        <v>83</v>
      </c>
      <c r="C83" s="40" t="s">
        <v>13</v>
      </c>
      <c r="D83" s="35">
        <v>13.298999999999999</v>
      </c>
      <c r="E83" s="74"/>
      <c r="F83" s="36">
        <f t="shared" si="7"/>
        <v>0</v>
      </c>
      <c r="G83" s="60" t="str">
        <f t="shared" si="8"/>
        <v>zadajte jednotkovú cenu</v>
      </c>
      <c r="H83" s="71">
        <f t="shared" si="9"/>
        <v>1</v>
      </c>
    </row>
    <row r="84" spans="1:8" s="64" customFormat="1" ht="24" customHeight="1" x14ac:dyDescent="0.25">
      <c r="A84" s="39">
        <v>78</v>
      </c>
      <c r="B84" s="34" t="s">
        <v>84</v>
      </c>
      <c r="C84" s="40" t="s">
        <v>2</v>
      </c>
      <c r="D84" s="35">
        <v>81.2</v>
      </c>
      <c r="E84" s="74"/>
      <c r="F84" s="36">
        <f t="shared" si="7"/>
        <v>0</v>
      </c>
      <c r="G84" s="60" t="str">
        <f t="shared" si="8"/>
        <v>zadajte jednotkovú cenu</v>
      </c>
      <c r="H84" s="71">
        <f t="shared" si="9"/>
        <v>1</v>
      </c>
    </row>
    <row r="85" spans="1:8" s="64" customFormat="1" ht="24" customHeight="1" x14ac:dyDescent="0.25">
      <c r="A85" s="39">
        <v>79</v>
      </c>
      <c r="B85" s="34" t="s">
        <v>85</v>
      </c>
      <c r="C85" s="40" t="s">
        <v>8</v>
      </c>
      <c r="D85" s="35">
        <v>4308</v>
      </c>
      <c r="E85" s="74"/>
      <c r="F85" s="36">
        <f t="shared" ref="F85:F90" si="10">ROUND(D85*E85, 2)</f>
        <v>0</v>
      </c>
      <c r="G85" s="60" t="str">
        <f t="shared" si="8"/>
        <v>zadajte jednotkovú cenu</v>
      </c>
      <c r="H85" s="71">
        <f t="shared" si="9"/>
        <v>1</v>
      </c>
    </row>
    <row r="86" spans="1:8" s="64" customFormat="1" ht="24" customHeight="1" x14ac:dyDescent="0.25">
      <c r="A86" s="39">
        <v>80</v>
      </c>
      <c r="B86" s="34" t="s">
        <v>86</v>
      </c>
      <c r="C86" s="40" t="s">
        <v>27</v>
      </c>
      <c r="D86" s="35">
        <v>1987.2860000000001</v>
      </c>
      <c r="E86" s="74"/>
      <c r="F86" s="36">
        <f t="shared" si="10"/>
        <v>0</v>
      </c>
      <c r="G86" s="60" t="str">
        <f t="shared" si="8"/>
        <v>zadajte jednotkovú cenu</v>
      </c>
      <c r="H86" s="71">
        <f t="shared" si="9"/>
        <v>1</v>
      </c>
    </row>
    <row r="87" spans="1:8" s="64" customFormat="1" ht="24" customHeight="1" x14ac:dyDescent="0.25">
      <c r="A87" s="39">
        <v>81</v>
      </c>
      <c r="B87" s="34" t="s">
        <v>87</v>
      </c>
      <c r="C87" s="40" t="s">
        <v>27</v>
      </c>
      <c r="D87" s="35">
        <v>7949.1440000000002</v>
      </c>
      <c r="E87" s="74"/>
      <c r="F87" s="36">
        <f t="shared" si="10"/>
        <v>0</v>
      </c>
      <c r="G87" s="60" t="str">
        <f t="shared" si="8"/>
        <v>zadajte jednotkovú cenu</v>
      </c>
      <c r="H87" s="71">
        <f t="shared" si="9"/>
        <v>1</v>
      </c>
    </row>
    <row r="88" spans="1:8" s="64" customFormat="1" ht="24" customHeight="1" x14ac:dyDescent="0.25">
      <c r="A88" s="39">
        <v>82</v>
      </c>
      <c r="B88" s="34" t="s">
        <v>88</v>
      </c>
      <c r="C88" s="40" t="s">
        <v>27</v>
      </c>
      <c r="D88" s="35">
        <v>1987.2860000000001</v>
      </c>
      <c r="E88" s="74"/>
      <c r="F88" s="36">
        <f t="shared" si="10"/>
        <v>0</v>
      </c>
      <c r="G88" s="60" t="str">
        <f t="shared" si="8"/>
        <v>zadajte jednotkovú cenu</v>
      </c>
      <c r="H88" s="71">
        <f t="shared" si="9"/>
        <v>1</v>
      </c>
    </row>
    <row r="89" spans="1:8" s="64" customFormat="1" ht="34.5" customHeight="1" x14ac:dyDescent="0.25">
      <c r="A89" s="39">
        <v>83</v>
      </c>
      <c r="B89" s="34" t="s">
        <v>89</v>
      </c>
      <c r="C89" s="40" t="s">
        <v>27</v>
      </c>
      <c r="D89" s="35">
        <v>1987.2860000000001</v>
      </c>
      <c r="E89" s="74"/>
      <c r="F89" s="36">
        <f t="shared" si="10"/>
        <v>0</v>
      </c>
      <c r="G89" s="60" t="str">
        <f t="shared" si="8"/>
        <v>zadajte jednotkovú cenu</v>
      </c>
      <c r="H89" s="71">
        <f t="shared" si="9"/>
        <v>1</v>
      </c>
    </row>
    <row r="90" spans="1:8" s="64" customFormat="1" ht="24" customHeight="1" x14ac:dyDescent="0.25">
      <c r="A90" s="39">
        <v>84</v>
      </c>
      <c r="B90" s="34" t="s">
        <v>90</v>
      </c>
      <c r="C90" s="40" t="s">
        <v>27</v>
      </c>
      <c r="D90" s="35">
        <v>1987.2860000000001</v>
      </c>
      <c r="E90" s="74"/>
      <c r="F90" s="36">
        <f t="shared" si="10"/>
        <v>0</v>
      </c>
      <c r="G90" s="60" t="str">
        <f t="shared" si="8"/>
        <v>zadajte jednotkovú cenu</v>
      </c>
      <c r="H90" s="71">
        <f t="shared" si="9"/>
        <v>1</v>
      </c>
    </row>
    <row r="91" spans="1:8" s="64" customFormat="1" ht="24" customHeight="1" x14ac:dyDescent="0.25">
      <c r="A91" s="39">
        <v>85</v>
      </c>
      <c r="B91" s="34" t="s">
        <v>92</v>
      </c>
      <c r="C91" s="40" t="s">
        <v>8</v>
      </c>
      <c r="D91" s="35">
        <v>44</v>
      </c>
      <c r="E91" s="74"/>
      <c r="F91" s="36">
        <f t="shared" ref="F91:F93" si="11">ROUND(D91*E91, 2)</f>
        <v>0</v>
      </c>
      <c r="G91" s="60" t="str">
        <f t="shared" si="8"/>
        <v>zadajte jednotkovú cenu</v>
      </c>
      <c r="H91" s="71">
        <f t="shared" si="9"/>
        <v>1</v>
      </c>
    </row>
    <row r="92" spans="1:8" s="64" customFormat="1" ht="34.5" customHeight="1" x14ac:dyDescent="0.25">
      <c r="A92" s="39">
        <v>86</v>
      </c>
      <c r="B92" s="34" t="s">
        <v>93</v>
      </c>
      <c r="C92" s="40" t="s">
        <v>39</v>
      </c>
      <c r="D92" s="35">
        <v>26</v>
      </c>
      <c r="E92" s="74"/>
      <c r="F92" s="36">
        <f t="shared" si="11"/>
        <v>0</v>
      </c>
      <c r="G92" s="60" t="str">
        <f t="shared" si="8"/>
        <v>zadajte jednotkovú cenu</v>
      </c>
      <c r="H92" s="71">
        <f t="shared" si="9"/>
        <v>1</v>
      </c>
    </row>
    <row r="93" spans="1:8" s="64" customFormat="1" ht="24" customHeight="1" x14ac:dyDescent="0.25">
      <c r="A93" s="39">
        <v>87</v>
      </c>
      <c r="B93" s="34" t="s">
        <v>94</v>
      </c>
      <c r="C93" s="40" t="s">
        <v>39</v>
      </c>
      <c r="D93" s="35">
        <v>8</v>
      </c>
      <c r="E93" s="74"/>
      <c r="F93" s="36">
        <f t="shared" si="11"/>
        <v>0</v>
      </c>
      <c r="G93" s="60" t="str">
        <f t="shared" si="8"/>
        <v>zadajte jednotkovú cenu</v>
      </c>
      <c r="H93" s="71">
        <f t="shared" si="9"/>
        <v>1</v>
      </c>
    </row>
    <row r="94" spans="1:8" s="70" customFormat="1" ht="15" customHeight="1" x14ac:dyDescent="0.25">
      <c r="A94" s="92" t="s">
        <v>96</v>
      </c>
      <c r="B94" s="93"/>
      <c r="C94" s="93"/>
      <c r="D94" s="93"/>
      <c r="E94" s="75"/>
      <c r="F94" s="63"/>
      <c r="G94" s="60"/>
      <c r="H94" s="71"/>
    </row>
    <row r="95" spans="1:8" s="64" customFormat="1" ht="24" customHeight="1" x14ac:dyDescent="0.25">
      <c r="A95" s="39">
        <v>88</v>
      </c>
      <c r="B95" s="34" t="s">
        <v>97</v>
      </c>
      <c r="C95" s="40" t="s">
        <v>8</v>
      </c>
      <c r="D95" s="35">
        <v>35</v>
      </c>
      <c r="E95" s="74"/>
      <c r="F95" s="36">
        <f>ROUND(D95*E95, 2)</f>
        <v>0</v>
      </c>
      <c r="G95" s="60" t="str">
        <f t="shared" si="8"/>
        <v>zadajte jednotkovú cenu</v>
      </c>
      <c r="H95" s="71">
        <f t="shared" si="9"/>
        <v>1</v>
      </c>
    </row>
    <row r="96" spans="1:8" s="64" customFormat="1" ht="34.5" customHeight="1" x14ac:dyDescent="0.25">
      <c r="A96" s="39">
        <v>89</v>
      </c>
      <c r="B96" s="34" t="s">
        <v>5</v>
      </c>
      <c r="C96" s="40" t="s">
        <v>6</v>
      </c>
      <c r="D96" s="35">
        <v>24</v>
      </c>
      <c r="E96" s="74"/>
      <c r="F96" s="36">
        <f t="shared" ref="F96:F119" si="12">ROUND(D96*E96, 2)</f>
        <v>0</v>
      </c>
      <c r="G96" s="60" t="str">
        <f t="shared" si="8"/>
        <v>zadajte jednotkovú cenu</v>
      </c>
      <c r="H96" s="71">
        <f t="shared" si="9"/>
        <v>1</v>
      </c>
    </row>
    <row r="97" spans="1:8" s="64" customFormat="1" ht="24" customHeight="1" x14ac:dyDescent="0.25">
      <c r="A97" s="39">
        <v>90</v>
      </c>
      <c r="B97" s="34" t="s">
        <v>98</v>
      </c>
      <c r="C97" s="40" t="s">
        <v>13</v>
      </c>
      <c r="D97" s="35">
        <v>30</v>
      </c>
      <c r="E97" s="74"/>
      <c r="F97" s="36">
        <f t="shared" si="12"/>
        <v>0</v>
      </c>
      <c r="G97" s="60" t="str">
        <f t="shared" si="8"/>
        <v>zadajte jednotkovú cenu</v>
      </c>
      <c r="H97" s="71">
        <f t="shared" si="9"/>
        <v>1</v>
      </c>
    </row>
    <row r="98" spans="1:8" s="64" customFormat="1" ht="24" customHeight="1" x14ac:dyDescent="0.25">
      <c r="A98" s="39">
        <v>91</v>
      </c>
      <c r="B98" s="34" t="s">
        <v>99</v>
      </c>
      <c r="C98" s="40" t="s">
        <v>100</v>
      </c>
      <c r="D98" s="35">
        <v>7.8659999999999997</v>
      </c>
      <c r="E98" s="74"/>
      <c r="F98" s="36">
        <f t="shared" si="12"/>
        <v>0</v>
      </c>
      <c r="G98" s="60" t="str">
        <f t="shared" si="8"/>
        <v>zadajte jednotkovú cenu</v>
      </c>
      <c r="H98" s="71">
        <f t="shared" si="9"/>
        <v>1</v>
      </c>
    </row>
    <row r="99" spans="1:8" s="64" customFormat="1" ht="24" customHeight="1" x14ac:dyDescent="0.25">
      <c r="A99" s="39">
        <v>92</v>
      </c>
      <c r="B99" s="34" t="s">
        <v>101</v>
      </c>
      <c r="C99" s="40" t="s">
        <v>100</v>
      </c>
      <c r="D99" s="35">
        <v>7.8659999999999997</v>
      </c>
      <c r="E99" s="74"/>
      <c r="F99" s="36">
        <f t="shared" si="12"/>
        <v>0</v>
      </c>
      <c r="G99" s="60" t="str">
        <f t="shared" si="8"/>
        <v>zadajte jednotkovú cenu</v>
      </c>
      <c r="H99" s="71">
        <f t="shared" si="9"/>
        <v>1</v>
      </c>
    </row>
    <row r="100" spans="1:8" s="64" customFormat="1" ht="24" customHeight="1" x14ac:dyDescent="0.25">
      <c r="A100" s="39">
        <v>93</v>
      </c>
      <c r="B100" s="34" t="s">
        <v>102</v>
      </c>
      <c r="C100" s="40" t="s">
        <v>13</v>
      </c>
      <c r="D100" s="35">
        <v>37.426000000000002</v>
      </c>
      <c r="E100" s="74"/>
      <c r="F100" s="36">
        <f t="shared" si="12"/>
        <v>0</v>
      </c>
      <c r="G100" s="60" t="str">
        <f t="shared" si="8"/>
        <v>zadajte jednotkovú cenu</v>
      </c>
      <c r="H100" s="71">
        <f t="shared" si="9"/>
        <v>1</v>
      </c>
    </row>
    <row r="101" spans="1:8" s="64" customFormat="1" ht="24" customHeight="1" x14ac:dyDescent="0.25">
      <c r="A101" s="39">
        <v>94</v>
      </c>
      <c r="B101" s="34" t="s">
        <v>15</v>
      </c>
      <c r="C101" s="40" t="s">
        <v>13</v>
      </c>
      <c r="D101" s="35">
        <v>37.426000000000002</v>
      </c>
      <c r="E101" s="74"/>
      <c r="F101" s="36">
        <f t="shared" si="12"/>
        <v>0</v>
      </c>
      <c r="G101" s="60" t="str">
        <f t="shared" si="8"/>
        <v>zadajte jednotkovú cenu</v>
      </c>
      <c r="H101" s="71">
        <f t="shared" si="9"/>
        <v>1</v>
      </c>
    </row>
    <row r="102" spans="1:8" s="64" customFormat="1" ht="13.5" customHeight="1" x14ac:dyDescent="0.25">
      <c r="A102" s="39">
        <v>95</v>
      </c>
      <c r="B102" s="34" t="s">
        <v>103</v>
      </c>
      <c r="C102" s="40" t="s">
        <v>13</v>
      </c>
      <c r="D102" s="35">
        <v>12.475</v>
      </c>
      <c r="E102" s="74"/>
      <c r="F102" s="36">
        <f t="shared" si="12"/>
        <v>0</v>
      </c>
      <c r="G102" s="60" t="str">
        <f t="shared" si="8"/>
        <v>zadajte jednotkovú cenu</v>
      </c>
      <c r="H102" s="71">
        <f t="shared" si="9"/>
        <v>1</v>
      </c>
    </row>
    <row r="103" spans="1:8" s="64" customFormat="1" ht="24" customHeight="1" x14ac:dyDescent="0.25">
      <c r="A103" s="39">
        <v>96</v>
      </c>
      <c r="B103" s="34" t="s">
        <v>104</v>
      </c>
      <c r="C103" s="40" t="s">
        <v>13</v>
      </c>
      <c r="D103" s="35">
        <v>12.475</v>
      </c>
      <c r="E103" s="74"/>
      <c r="F103" s="36">
        <f t="shared" si="12"/>
        <v>0</v>
      </c>
      <c r="G103" s="60" t="str">
        <f t="shared" si="8"/>
        <v>zadajte jednotkovú cenu</v>
      </c>
      <c r="H103" s="71">
        <f t="shared" si="9"/>
        <v>1</v>
      </c>
    </row>
    <row r="104" spans="1:8" s="64" customFormat="1" ht="34.5" customHeight="1" x14ac:dyDescent="0.25">
      <c r="A104" s="39">
        <v>97</v>
      </c>
      <c r="B104" s="34" t="s">
        <v>105</v>
      </c>
      <c r="C104" s="40" t="s">
        <v>13</v>
      </c>
      <c r="D104" s="35">
        <v>2</v>
      </c>
      <c r="E104" s="74"/>
      <c r="F104" s="36">
        <f t="shared" si="12"/>
        <v>0</v>
      </c>
      <c r="G104" s="60" t="str">
        <f t="shared" si="8"/>
        <v>zadajte jednotkovú cenu</v>
      </c>
      <c r="H104" s="71">
        <f t="shared" si="9"/>
        <v>1</v>
      </c>
    </row>
    <row r="105" spans="1:8" s="64" customFormat="1" ht="24" customHeight="1" x14ac:dyDescent="0.25">
      <c r="A105" s="39">
        <v>98</v>
      </c>
      <c r="B105" s="34" t="s">
        <v>106</v>
      </c>
      <c r="C105" s="40" t="s">
        <v>13</v>
      </c>
      <c r="D105" s="35">
        <v>15.878</v>
      </c>
      <c r="E105" s="74"/>
      <c r="F105" s="36">
        <f t="shared" si="12"/>
        <v>0</v>
      </c>
      <c r="G105" s="60" t="str">
        <f t="shared" si="8"/>
        <v>zadajte jednotkovú cenu</v>
      </c>
      <c r="H105" s="71">
        <f t="shared" si="9"/>
        <v>1</v>
      </c>
    </row>
    <row r="106" spans="1:8" s="64" customFormat="1" ht="24" customHeight="1" x14ac:dyDescent="0.25">
      <c r="A106" s="39">
        <v>99</v>
      </c>
      <c r="B106" s="34" t="s">
        <v>107</v>
      </c>
      <c r="C106" s="40" t="s">
        <v>100</v>
      </c>
      <c r="D106" s="35">
        <v>7.8659999999999997</v>
      </c>
      <c r="E106" s="74"/>
      <c r="F106" s="36">
        <f t="shared" si="12"/>
        <v>0</v>
      </c>
      <c r="G106" s="60" t="str">
        <f t="shared" si="8"/>
        <v>zadajte jednotkovú cenu</v>
      </c>
      <c r="H106" s="71">
        <f t="shared" si="9"/>
        <v>1</v>
      </c>
    </row>
    <row r="107" spans="1:8" s="64" customFormat="1" ht="24" customHeight="1" x14ac:dyDescent="0.25">
      <c r="A107" s="39">
        <v>100</v>
      </c>
      <c r="B107" s="34" t="s">
        <v>107</v>
      </c>
      <c r="C107" s="40" t="s">
        <v>100</v>
      </c>
      <c r="D107" s="35">
        <v>49.901000000000003</v>
      </c>
      <c r="E107" s="74"/>
      <c r="F107" s="36">
        <f t="shared" si="12"/>
        <v>0</v>
      </c>
      <c r="G107" s="60" t="str">
        <f t="shared" si="8"/>
        <v>zadajte jednotkovú cenu</v>
      </c>
      <c r="H107" s="71">
        <f t="shared" si="9"/>
        <v>1</v>
      </c>
    </row>
    <row r="108" spans="1:8" s="64" customFormat="1" ht="34.5" customHeight="1" x14ac:dyDescent="0.25">
      <c r="A108" s="39">
        <v>101</v>
      </c>
      <c r="B108" s="34" t="s">
        <v>108</v>
      </c>
      <c r="C108" s="40" t="s">
        <v>13</v>
      </c>
      <c r="D108" s="35">
        <v>49.901000000000003</v>
      </c>
      <c r="E108" s="74"/>
      <c r="F108" s="36">
        <f t="shared" si="12"/>
        <v>0</v>
      </c>
      <c r="G108" s="60" t="str">
        <f t="shared" si="8"/>
        <v>zadajte jednotkovú cenu</v>
      </c>
      <c r="H108" s="71">
        <f t="shared" si="9"/>
        <v>1</v>
      </c>
    </row>
    <row r="109" spans="1:8" s="64" customFormat="1" ht="24" customHeight="1" x14ac:dyDescent="0.25">
      <c r="A109" s="39">
        <v>102</v>
      </c>
      <c r="B109" s="34" t="s">
        <v>109</v>
      </c>
      <c r="C109" s="40" t="s">
        <v>13</v>
      </c>
      <c r="D109" s="35">
        <v>49.901000000000003</v>
      </c>
      <c r="E109" s="74"/>
      <c r="F109" s="36">
        <f t="shared" si="12"/>
        <v>0</v>
      </c>
      <c r="G109" s="60" t="str">
        <f t="shared" si="8"/>
        <v>zadajte jednotkovú cenu</v>
      </c>
      <c r="H109" s="71">
        <f t="shared" si="9"/>
        <v>1</v>
      </c>
    </row>
    <row r="110" spans="1:8" s="64" customFormat="1" ht="34.5" customHeight="1" x14ac:dyDescent="0.25">
      <c r="A110" s="39">
        <v>103</v>
      </c>
      <c r="B110" s="34" t="s">
        <v>110</v>
      </c>
      <c r="C110" s="40" t="s">
        <v>13</v>
      </c>
      <c r="D110" s="35">
        <v>358.03100000000001</v>
      </c>
      <c r="E110" s="74"/>
      <c r="F110" s="36">
        <f t="shared" si="12"/>
        <v>0</v>
      </c>
      <c r="G110" s="60" t="str">
        <f t="shared" si="8"/>
        <v>zadajte jednotkovú cenu</v>
      </c>
      <c r="H110" s="71">
        <f t="shared" si="9"/>
        <v>1</v>
      </c>
    </row>
    <row r="111" spans="1:8" s="64" customFormat="1" ht="34.5" customHeight="1" x14ac:dyDescent="0.25">
      <c r="A111" s="39">
        <v>104</v>
      </c>
      <c r="B111" s="34" t="s">
        <v>111</v>
      </c>
      <c r="C111" s="40" t="s">
        <v>100</v>
      </c>
      <c r="D111" s="35">
        <v>7.5419999999999998</v>
      </c>
      <c r="E111" s="74"/>
      <c r="F111" s="36">
        <f t="shared" si="12"/>
        <v>0</v>
      </c>
      <c r="G111" s="60" t="str">
        <f t="shared" si="8"/>
        <v>zadajte jednotkovú cenu</v>
      </c>
      <c r="H111" s="71">
        <f t="shared" si="9"/>
        <v>1</v>
      </c>
    </row>
    <row r="112" spans="1:8" s="64" customFormat="1" ht="13.5" customHeight="1" x14ac:dyDescent="0.25">
      <c r="A112" s="39">
        <v>105</v>
      </c>
      <c r="B112" s="34" t="s">
        <v>112</v>
      </c>
      <c r="C112" s="40" t="s">
        <v>13</v>
      </c>
      <c r="D112" s="35">
        <v>49.901000000000003</v>
      </c>
      <c r="E112" s="74"/>
      <c r="F112" s="36">
        <f t="shared" si="12"/>
        <v>0</v>
      </c>
      <c r="G112" s="60" t="str">
        <f t="shared" si="8"/>
        <v>zadajte jednotkovú cenu</v>
      </c>
      <c r="H112" s="71">
        <f t="shared" si="9"/>
        <v>1</v>
      </c>
    </row>
    <row r="113" spans="1:8" s="64" customFormat="1" ht="24" customHeight="1" x14ac:dyDescent="0.25">
      <c r="A113" s="39">
        <v>106</v>
      </c>
      <c r="B113" s="34" t="s">
        <v>113</v>
      </c>
      <c r="C113" s="40" t="s">
        <v>13</v>
      </c>
      <c r="D113" s="35">
        <v>24.709</v>
      </c>
      <c r="E113" s="74"/>
      <c r="F113" s="36">
        <f t="shared" si="12"/>
        <v>0</v>
      </c>
      <c r="G113" s="60" t="str">
        <f t="shared" si="8"/>
        <v>zadajte jednotkovú cenu</v>
      </c>
      <c r="H113" s="71">
        <f t="shared" si="9"/>
        <v>1</v>
      </c>
    </row>
    <row r="114" spans="1:8" s="64" customFormat="1" ht="13.5" customHeight="1" x14ac:dyDescent="0.25">
      <c r="A114" s="39">
        <v>107</v>
      </c>
      <c r="B114" s="34" t="s">
        <v>114</v>
      </c>
      <c r="C114" s="40" t="s">
        <v>13</v>
      </c>
      <c r="D114" s="35">
        <v>24.709</v>
      </c>
      <c r="E114" s="74"/>
      <c r="F114" s="36">
        <f t="shared" si="12"/>
        <v>0</v>
      </c>
      <c r="G114" s="60" t="str">
        <f t="shared" si="8"/>
        <v>zadajte jednotkovú cenu</v>
      </c>
      <c r="H114" s="71">
        <f t="shared" si="9"/>
        <v>1</v>
      </c>
    </row>
    <row r="115" spans="1:8" s="64" customFormat="1" ht="24" customHeight="1" x14ac:dyDescent="0.25">
      <c r="A115" s="39">
        <v>108</v>
      </c>
      <c r="B115" s="34" t="s">
        <v>115</v>
      </c>
      <c r="C115" s="40" t="s">
        <v>116</v>
      </c>
      <c r="D115" s="35">
        <v>324</v>
      </c>
      <c r="E115" s="74"/>
      <c r="F115" s="36">
        <f t="shared" si="12"/>
        <v>0</v>
      </c>
      <c r="G115" s="60" t="str">
        <f t="shared" si="8"/>
        <v>zadajte jednotkovú cenu</v>
      </c>
      <c r="H115" s="71">
        <f t="shared" si="9"/>
        <v>1</v>
      </c>
    </row>
    <row r="116" spans="1:8" s="64" customFormat="1" ht="13.5" customHeight="1" x14ac:dyDescent="0.25">
      <c r="A116" s="39">
        <v>109</v>
      </c>
      <c r="B116" s="34" t="s">
        <v>117</v>
      </c>
      <c r="C116" s="40" t="s">
        <v>118</v>
      </c>
      <c r="D116" s="35">
        <v>11.34</v>
      </c>
      <c r="E116" s="74"/>
      <c r="F116" s="36">
        <f t="shared" si="12"/>
        <v>0</v>
      </c>
      <c r="G116" s="60" t="str">
        <f t="shared" si="8"/>
        <v>zadajte jednotkovú cenu</v>
      </c>
      <c r="H116" s="71">
        <f t="shared" si="9"/>
        <v>1</v>
      </c>
    </row>
    <row r="117" spans="1:8" s="64" customFormat="1" ht="24" customHeight="1" x14ac:dyDescent="0.25">
      <c r="A117" s="39">
        <v>110</v>
      </c>
      <c r="B117" s="34" t="s">
        <v>119</v>
      </c>
      <c r="C117" s="40" t="s">
        <v>2</v>
      </c>
      <c r="D117" s="35">
        <v>3.3439999999999999</v>
      </c>
      <c r="E117" s="74"/>
      <c r="F117" s="36">
        <f t="shared" si="12"/>
        <v>0</v>
      </c>
      <c r="G117" s="60" t="str">
        <f t="shared" si="8"/>
        <v>zadajte jednotkovú cenu</v>
      </c>
      <c r="H117" s="71">
        <f t="shared" si="9"/>
        <v>1</v>
      </c>
    </row>
    <row r="118" spans="1:8" s="64" customFormat="1" ht="24" customHeight="1" x14ac:dyDescent="0.25">
      <c r="A118" s="39">
        <v>111</v>
      </c>
      <c r="B118" s="34" t="s">
        <v>120</v>
      </c>
      <c r="C118" s="40" t="s">
        <v>2</v>
      </c>
      <c r="D118" s="35">
        <v>324</v>
      </c>
      <c r="E118" s="74"/>
      <c r="F118" s="36">
        <f t="shared" si="12"/>
        <v>0</v>
      </c>
      <c r="G118" s="60" t="str">
        <f t="shared" si="8"/>
        <v>zadajte jednotkovú cenu</v>
      </c>
      <c r="H118" s="71">
        <f t="shared" si="9"/>
        <v>1</v>
      </c>
    </row>
    <row r="119" spans="1:8" s="64" customFormat="1" ht="13.5" customHeight="1" x14ac:dyDescent="0.25">
      <c r="A119" s="39">
        <v>112</v>
      </c>
      <c r="B119" s="34" t="s">
        <v>121</v>
      </c>
      <c r="C119" s="40" t="s">
        <v>2</v>
      </c>
      <c r="D119" s="35">
        <v>138.16</v>
      </c>
      <c r="E119" s="74"/>
      <c r="F119" s="36">
        <f t="shared" si="12"/>
        <v>0</v>
      </c>
      <c r="G119" s="60" t="str">
        <f t="shared" si="8"/>
        <v>zadajte jednotkovú cenu</v>
      </c>
      <c r="H119" s="71">
        <f t="shared" si="9"/>
        <v>1</v>
      </c>
    </row>
    <row r="120" spans="1:8" s="64" customFormat="1" ht="34.5" customHeight="1" x14ac:dyDescent="0.25">
      <c r="A120" s="39">
        <v>113</v>
      </c>
      <c r="B120" s="34" t="s">
        <v>122</v>
      </c>
      <c r="C120" s="40" t="s">
        <v>2</v>
      </c>
      <c r="D120" s="35">
        <v>112.218</v>
      </c>
      <c r="E120" s="74"/>
      <c r="F120" s="36">
        <f t="shared" ref="F120:F129" si="13">ROUND(D120*E120, 2)</f>
        <v>0</v>
      </c>
      <c r="G120" s="60" t="str">
        <f t="shared" si="8"/>
        <v>zadajte jednotkovú cenu</v>
      </c>
      <c r="H120" s="71">
        <f t="shared" si="9"/>
        <v>1</v>
      </c>
    </row>
    <row r="121" spans="1:8" s="64" customFormat="1" ht="24" customHeight="1" x14ac:dyDescent="0.25">
      <c r="A121" s="39">
        <v>114</v>
      </c>
      <c r="B121" s="34" t="s">
        <v>123</v>
      </c>
      <c r="C121" s="40" t="s">
        <v>27</v>
      </c>
      <c r="D121" s="35">
        <v>17.393999999999998</v>
      </c>
      <c r="E121" s="74"/>
      <c r="F121" s="36">
        <f t="shared" si="13"/>
        <v>0</v>
      </c>
      <c r="G121" s="60" t="str">
        <f t="shared" si="8"/>
        <v>zadajte jednotkovú cenu</v>
      </c>
      <c r="H121" s="71">
        <f t="shared" si="9"/>
        <v>1</v>
      </c>
    </row>
    <row r="122" spans="1:8" s="64" customFormat="1" ht="34.5" customHeight="1" x14ac:dyDescent="0.25">
      <c r="A122" s="39">
        <v>115</v>
      </c>
      <c r="B122" s="34" t="s">
        <v>124</v>
      </c>
      <c r="C122" s="40" t="s">
        <v>2</v>
      </c>
      <c r="D122" s="35">
        <v>112.218</v>
      </c>
      <c r="E122" s="74"/>
      <c r="F122" s="36">
        <f t="shared" si="13"/>
        <v>0</v>
      </c>
      <c r="G122" s="60" t="str">
        <f t="shared" si="8"/>
        <v>zadajte jednotkovú cenu</v>
      </c>
      <c r="H122" s="71">
        <f t="shared" si="9"/>
        <v>1</v>
      </c>
    </row>
    <row r="123" spans="1:8" s="64" customFormat="1" ht="24" customHeight="1" x14ac:dyDescent="0.25">
      <c r="A123" s="39">
        <v>116</v>
      </c>
      <c r="B123" s="34" t="s">
        <v>33</v>
      </c>
      <c r="C123" s="40" t="s">
        <v>13</v>
      </c>
      <c r="D123" s="35">
        <v>2.2669999999999999</v>
      </c>
      <c r="E123" s="74"/>
      <c r="F123" s="36">
        <f t="shared" si="13"/>
        <v>0</v>
      </c>
      <c r="G123" s="60" t="str">
        <f t="shared" si="8"/>
        <v>zadajte jednotkovú cenu</v>
      </c>
      <c r="H123" s="71">
        <f t="shared" si="9"/>
        <v>1</v>
      </c>
    </row>
    <row r="124" spans="1:8" s="64" customFormat="1" ht="13.5" customHeight="1" x14ac:dyDescent="0.25">
      <c r="A124" s="39">
        <v>117</v>
      </c>
      <c r="B124" s="34" t="s">
        <v>125</v>
      </c>
      <c r="C124" s="40" t="s">
        <v>13</v>
      </c>
      <c r="D124" s="35">
        <v>2.2639999999999998</v>
      </c>
      <c r="E124" s="74"/>
      <c r="F124" s="36">
        <f t="shared" si="13"/>
        <v>0</v>
      </c>
      <c r="G124" s="60" t="str">
        <f t="shared" si="8"/>
        <v>zadajte jednotkovú cenu</v>
      </c>
      <c r="H124" s="71">
        <f t="shared" si="9"/>
        <v>1</v>
      </c>
    </row>
    <row r="125" spans="1:8" s="64" customFormat="1" ht="24" customHeight="1" x14ac:dyDescent="0.25">
      <c r="A125" s="39">
        <v>118</v>
      </c>
      <c r="B125" s="34" t="s">
        <v>126</v>
      </c>
      <c r="C125" s="40" t="s">
        <v>2</v>
      </c>
      <c r="D125" s="35">
        <v>2.9220000000000002</v>
      </c>
      <c r="E125" s="74"/>
      <c r="F125" s="36">
        <f t="shared" si="13"/>
        <v>0</v>
      </c>
      <c r="G125" s="60" t="str">
        <f t="shared" si="8"/>
        <v>zadajte jednotkovú cenu</v>
      </c>
      <c r="H125" s="71">
        <f t="shared" si="9"/>
        <v>1</v>
      </c>
    </row>
    <row r="126" spans="1:8" s="64" customFormat="1" ht="24" customHeight="1" x14ac:dyDescent="0.25">
      <c r="A126" s="39">
        <v>119</v>
      </c>
      <c r="B126" s="34" t="s">
        <v>127</v>
      </c>
      <c r="C126" s="40" t="s">
        <v>2</v>
      </c>
      <c r="D126" s="35">
        <v>2.9220000000000002</v>
      </c>
      <c r="E126" s="74"/>
      <c r="F126" s="36">
        <f t="shared" si="13"/>
        <v>0</v>
      </c>
      <c r="G126" s="60" t="str">
        <f t="shared" si="8"/>
        <v>zadajte jednotkovú cenu</v>
      </c>
      <c r="H126" s="71">
        <f t="shared" si="9"/>
        <v>1</v>
      </c>
    </row>
    <row r="127" spans="1:8" s="64" customFormat="1" ht="34.5" customHeight="1" x14ac:dyDescent="0.25">
      <c r="A127" s="39">
        <v>120</v>
      </c>
      <c r="B127" s="34" t="s">
        <v>128</v>
      </c>
      <c r="C127" s="40" t="s">
        <v>2</v>
      </c>
      <c r="D127" s="35">
        <v>14.137</v>
      </c>
      <c r="E127" s="74"/>
      <c r="F127" s="36">
        <f t="shared" si="13"/>
        <v>0</v>
      </c>
      <c r="G127" s="60" t="str">
        <f t="shared" si="8"/>
        <v>zadajte jednotkovú cenu</v>
      </c>
      <c r="H127" s="71">
        <f t="shared" si="9"/>
        <v>1</v>
      </c>
    </row>
    <row r="128" spans="1:8" s="64" customFormat="1" ht="13.5" customHeight="1" x14ac:dyDescent="0.25">
      <c r="A128" s="39">
        <v>121</v>
      </c>
      <c r="B128" s="34" t="s">
        <v>129</v>
      </c>
      <c r="C128" s="40" t="s">
        <v>13</v>
      </c>
      <c r="D128" s="35">
        <v>0.55000000000000004</v>
      </c>
      <c r="E128" s="74"/>
      <c r="F128" s="36">
        <f t="shared" si="13"/>
        <v>0</v>
      </c>
      <c r="G128" s="60" t="str">
        <f t="shared" si="8"/>
        <v>zadajte jednotkovú cenu</v>
      </c>
      <c r="H128" s="71">
        <f t="shared" si="9"/>
        <v>1</v>
      </c>
    </row>
    <row r="129" spans="1:8" s="64" customFormat="1" ht="13.5" customHeight="1" x14ac:dyDescent="0.25">
      <c r="A129" s="39">
        <v>122</v>
      </c>
      <c r="B129" s="34" t="s">
        <v>130</v>
      </c>
      <c r="C129" s="40" t="s">
        <v>13</v>
      </c>
      <c r="D129" s="35">
        <v>7.8659999999999997</v>
      </c>
      <c r="E129" s="74"/>
      <c r="F129" s="36">
        <f t="shared" si="13"/>
        <v>0</v>
      </c>
      <c r="G129" s="60" t="str">
        <f t="shared" si="8"/>
        <v>zadajte jednotkovú cenu</v>
      </c>
      <c r="H129" s="71">
        <f t="shared" si="9"/>
        <v>1</v>
      </c>
    </row>
    <row r="130" spans="1:8" s="64" customFormat="1" ht="24" customHeight="1" x14ac:dyDescent="0.25">
      <c r="A130" s="39">
        <v>123</v>
      </c>
      <c r="B130" s="34" t="s">
        <v>131</v>
      </c>
      <c r="C130" s="40" t="s">
        <v>132</v>
      </c>
      <c r="D130" s="35">
        <v>31</v>
      </c>
      <c r="E130" s="74"/>
      <c r="F130" s="36">
        <f t="shared" ref="F130:F132" si="14">ROUND(D130*E130, 2)</f>
        <v>0</v>
      </c>
      <c r="G130" s="60" t="str">
        <f t="shared" si="8"/>
        <v>zadajte jednotkovú cenu</v>
      </c>
      <c r="H130" s="71">
        <f t="shared" si="9"/>
        <v>1</v>
      </c>
    </row>
    <row r="131" spans="1:8" s="64" customFormat="1" ht="24" customHeight="1" x14ac:dyDescent="0.25">
      <c r="A131" s="39">
        <v>124</v>
      </c>
      <c r="B131" s="34" t="s">
        <v>133</v>
      </c>
      <c r="C131" s="40" t="s">
        <v>134</v>
      </c>
      <c r="D131" s="35">
        <v>22</v>
      </c>
      <c r="E131" s="74"/>
      <c r="F131" s="36">
        <f t="shared" si="14"/>
        <v>0</v>
      </c>
      <c r="G131" s="60" t="str">
        <f t="shared" si="8"/>
        <v>zadajte jednotkovú cenu</v>
      </c>
      <c r="H131" s="71">
        <f t="shared" si="9"/>
        <v>1</v>
      </c>
    </row>
    <row r="132" spans="1:8" s="64" customFormat="1" ht="24" customHeight="1" x14ac:dyDescent="0.25">
      <c r="A132" s="39">
        <v>125</v>
      </c>
      <c r="B132" s="34" t="s">
        <v>135</v>
      </c>
      <c r="C132" s="40" t="s">
        <v>134</v>
      </c>
      <c r="D132" s="35">
        <v>9</v>
      </c>
      <c r="E132" s="74"/>
      <c r="F132" s="36">
        <f t="shared" si="14"/>
        <v>0</v>
      </c>
      <c r="G132" s="60" t="str">
        <f t="shared" si="8"/>
        <v>zadajte jednotkovú cenu</v>
      </c>
      <c r="H132" s="71">
        <f t="shared" si="9"/>
        <v>1</v>
      </c>
    </row>
    <row r="133" spans="1:8" s="64" customFormat="1" ht="34.5" customHeight="1" x14ac:dyDescent="0.25">
      <c r="A133" s="39">
        <v>126</v>
      </c>
      <c r="B133" s="34" t="s">
        <v>136</v>
      </c>
      <c r="C133" s="40" t="s">
        <v>116</v>
      </c>
      <c r="D133" s="35">
        <v>99.4</v>
      </c>
      <c r="E133" s="74"/>
      <c r="F133" s="36">
        <f t="shared" ref="F133:F136" si="15">ROUND(D133*E133, 2)</f>
        <v>0</v>
      </c>
      <c r="G133" s="60" t="str">
        <f t="shared" si="8"/>
        <v>zadajte jednotkovú cenu</v>
      </c>
      <c r="H133" s="71">
        <f t="shared" si="9"/>
        <v>1</v>
      </c>
    </row>
    <row r="134" spans="1:8" s="64" customFormat="1" ht="24" customHeight="1" x14ac:dyDescent="0.25">
      <c r="A134" s="39">
        <v>127</v>
      </c>
      <c r="B134" s="34" t="s">
        <v>137</v>
      </c>
      <c r="C134" s="40" t="s">
        <v>2</v>
      </c>
      <c r="D134" s="35">
        <v>99.4</v>
      </c>
      <c r="E134" s="74"/>
      <c r="F134" s="36">
        <f t="shared" si="15"/>
        <v>0</v>
      </c>
      <c r="G134" s="60" t="str">
        <f t="shared" si="8"/>
        <v>zadajte jednotkovú cenu</v>
      </c>
      <c r="H134" s="71">
        <f t="shared" si="9"/>
        <v>1</v>
      </c>
    </row>
    <row r="135" spans="1:8" s="64" customFormat="1" ht="34.5" customHeight="1" x14ac:dyDescent="0.25">
      <c r="A135" s="39">
        <v>128</v>
      </c>
      <c r="B135" s="34" t="s">
        <v>138</v>
      </c>
      <c r="C135" s="40" t="s">
        <v>2</v>
      </c>
      <c r="D135" s="35">
        <v>99.4</v>
      </c>
      <c r="E135" s="74"/>
      <c r="F135" s="36">
        <f t="shared" si="15"/>
        <v>0</v>
      </c>
      <c r="G135" s="60" t="str">
        <f t="shared" si="8"/>
        <v>zadajte jednotkovú cenu</v>
      </c>
      <c r="H135" s="71">
        <f t="shared" si="9"/>
        <v>1</v>
      </c>
    </row>
    <row r="136" spans="1:8" s="64" customFormat="1" ht="34.5" customHeight="1" x14ac:dyDescent="0.25">
      <c r="A136" s="39">
        <v>129</v>
      </c>
      <c r="B136" s="34" t="s">
        <v>139</v>
      </c>
      <c r="C136" s="40" t="s">
        <v>2</v>
      </c>
      <c r="D136" s="35">
        <v>99.4</v>
      </c>
      <c r="E136" s="74"/>
      <c r="F136" s="36">
        <f t="shared" si="15"/>
        <v>0</v>
      </c>
      <c r="G136" s="60" t="str">
        <f t="shared" ref="G136:G199" si="16">IF(E136="", "zadajte jednotkovú cenu", IF(E136=0, "jednotková cena nemôže byť nulová!!!", IF(E136&lt;0, "jednotková cena nemôže byť záporná!!!", "")))</f>
        <v>zadajte jednotkovú cenu</v>
      </c>
      <c r="H136" s="71">
        <f t="shared" ref="H136:H199" si="17">IF(G136="", "", 1)</f>
        <v>1</v>
      </c>
    </row>
    <row r="137" spans="1:8" s="64" customFormat="1" ht="24" customHeight="1" x14ac:dyDescent="0.25">
      <c r="A137" s="39">
        <v>130</v>
      </c>
      <c r="B137" s="34" t="s">
        <v>140</v>
      </c>
      <c r="C137" s="40" t="s">
        <v>39</v>
      </c>
      <c r="D137" s="35">
        <v>1</v>
      </c>
      <c r="E137" s="74"/>
      <c r="F137" s="36">
        <f t="shared" ref="F137:F143" si="18">ROUND(D137*E137, 2)</f>
        <v>0</v>
      </c>
      <c r="G137" s="60" t="str">
        <f t="shared" si="16"/>
        <v>zadajte jednotkovú cenu</v>
      </c>
      <c r="H137" s="71">
        <f t="shared" si="17"/>
        <v>1</v>
      </c>
    </row>
    <row r="138" spans="1:8" s="64" customFormat="1" ht="24" customHeight="1" x14ac:dyDescent="0.25">
      <c r="A138" s="39">
        <v>131</v>
      </c>
      <c r="B138" s="34" t="s">
        <v>141</v>
      </c>
      <c r="C138" s="40" t="s">
        <v>39</v>
      </c>
      <c r="D138" s="35">
        <v>1</v>
      </c>
      <c r="E138" s="74"/>
      <c r="F138" s="36">
        <f t="shared" si="18"/>
        <v>0</v>
      </c>
      <c r="G138" s="60" t="str">
        <f t="shared" si="16"/>
        <v>zadajte jednotkovú cenu</v>
      </c>
      <c r="H138" s="71">
        <f t="shared" si="17"/>
        <v>1</v>
      </c>
    </row>
    <row r="139" spans="1:8" s="64" customFormat="1" ht="24" customHeight="1" x14ac:dyDescent="0.25">
      <c r="A139" s="39">
        <v>132</v>
      </c>
      <c r="B139" s="34" t="s">
        <v>78</v>
      </c>
      <c r="C139" s="40" t="s">
        <v>39</v>
      </c>
      <c r="D139" s="35">
        <v>1</v>
      </c>
      <c r="E139" s="74"/>
      <c r="F139" s="36">
        <f t="shared" si="18"/>
        <v>0</v>
      </c>
      <c r="G139" s="60" t="str">
        <f t="shared" si="16"/>
        <v>zadajte jednotkovú cenu</v>
      </c>
      <c r="H139" s="71">
        <f t="shared" si="17"/>
        <v>1</v>
      </c>
    </row>
    <row r="140" spans="1:8" s="64" customFormat="1" ht="13.5" customHeight="1" x14ac:dyDescent="0.25">
      <c r="A140" s="39">
        <v>133</v>
      </c>
      <c r="B140" s="34" t="s">
        <v>142</v>
      </c>
      <c r="C140" s="40" t="s">
        <v>39</v>
      </c>
      <c r="D140" s="35">
        <v>1</v>
      </c>
      <c r="E140" s="74"/>
      <c r="F140" s="36">
        <f t="shared" si="18"/>
        <v>0</v>
      </c>
      <c r="G140" s="60" t="str">
        <f t="shared" si="16"/>
        <v>zadajte jednotkovú cenu</v>
      </c>
      <c r="H140" s="71">
        <f t="shared" si="17"/>
        <v>1</v>
      </c>
    </row>
    <row r="141" spans="1:8" s="64" customFormat="1" ht="24" customHeight="1" x14ac:dyDescent="0.25">
      <c r="A141" s="39">
        <v>134</v>
      </c>
      <c r="B141" s="34" t="s">
        <v>143</v>
      </c>
      <c r="C141" s="40" t="s">
        <v>39</v>
      </c>
      <c r="D141" s="35">
        <v>3</v>
      </c>
      <c r="E141" s="74"/>
      <c r="F141" s="36">
        <f t="shared" si="18"/>
        <v>0</v>
      </c>
      <c r="G141" s="60" t="str">
        <f t="shared" si="16"/>
        <v>zadajte jednotkovú cenu</v>
      </c>
      <c r="H141" s="71">
        <f t="shared" si="17"/>
        <v>1</v>
      </c>
    </row>
    <row r="142" spans="1:8" s="64" customFormat="1" ht="13.5" customHeight="1" x14ac:dyDescent="0.25">
      <c r="A142" s="39">
        <v>135</v>
      </c>
      <c r="B142" s="34" t="s">
        <v>144</v>
      </c>
      <c r="C142" s="40" t="s">
        <v>39</v>
      </c>
      <c r="D142" s="35">
        <v>3</v>
      </c>
      <c r="E142" s="74"/>
      <c r="F142" s="36">
        <f t="shared" si="18"/>
        <v>0</v>
      </c>
      <c r="G142" s="60" t="str">
        <f t="shared" si="16"/>
        <v>zadajte jednotkovú cenu</v>
      </c>
      <c r="H142" s="71">
        <f t="shared" si="17"/>
        <v>1</v>
      </c>
    </row>
    <row r="143" spans="1:8" s="64" customFormat="1" ht="13.5" customHeight="1" x14ac:dyDescent="0.25">
      <c r="A143" s="39">
        <v>136</v>
      </c>
      <c r="B143" s="34" t="s">
        <v>80</v>
      </c>
      <c r="C143" s="40" t="s">
        <v>39</v>
      </c>
      <c r="D143" s="35">
        <v>1</v>
      </c>
      <c r="E143" s="74"/>
      <c r="F143" s="36">
        <f t="shared" si="18"/>
        <v>0</v>
      </c>
      <c r="G143" s="60" t="str">
        <f t="shared" si="16"/>
        <v>zadajte jednotkovú cenu</v>
      </c>
      <c r="H143" s="71">
        <f t="shared" si="17"/>
        <v>1</v>
      </c>
    </row>
    <row r="144" spans="1:8" s="64" customFormat="1" ht="34.5" customHeight="1" x14ac:dyDescent="0.25">
      <c r="A144" s="39">
        <v>137</v>
      </c>
      <c r="B144" s="34" t="s">
        <v>145</v>
      </c>
      <c r="C144" s="40" t="s">
        <v>8</v>
      </c>
      <c r="D144" s="35">
        <v>60</v>
      </c>
      <c r="E144" s="74"/>
      <c r="F144" s="36">
        <f t="shared" ref="F144:F155" si="19">ROUND(D144*E144, 2)</f>
        <v>0</v>
      </c>
      <c r="G144" s="60" t="str">
        <f t="shared" si="16"/>
        <v>zadajte jednotkovú cenu</v>
      </c>
      <c r="H144" s="71">
        <f t="shared" si="17"/>
        <v>1</v>
      </c>
    </row>
    <row r="145" spans="1:8" s="64" customFormat="1" ht="24" customHeight="1" x14ac:dyDescent="0.25">
      <c r="A145" s="39">
        <v>138</v>
      </c>
      <c r="B145" s="34" t="s">
        <v>146</v>
      </c>
      <c r="C145" s="40" t="s">
        <v>39</v>
      </c>
      <c r="D145" s="35">
        <v>60</v>
      </c>
      <c r="E145" s="74"/>
      <c r="F145" s="36">
        <f t="shared" si="19"/>
        <v>0</v>
      </c>
      <c r="G145" s="60" t="str">
        <f t="shared" si="16"/>
        <v>zadajte jednotkovú cenu</v>
      </c>
      <c r="H145" s="71">
        <f t="shared" si="17"/>
        <v>1</v>
      </c>
    </row>
    <row r="146" spans="1:8" s="64" customFormat="1" ht="34.5" customHeight="1" x14ac:dyDescent="0.25">
      <c r="A146" s="39">
        <v>139</v>
      </c>
      <c r="B146" s="34" t="s">
        <v>147</v>
      </c>
      <c r="C146" s="40" t="s">
        <v>13</v>
      </c>
      <c r="D146" s="35">
        <v>19.635000000000002</v>
      </c>
      <c r="E146" s="74"/>
      <c r="F146" s="36">
        <f t="shared" si="19"/>
        <v>0</v>
      </c>
      <c r="G146" s="60" t="str">
        <f t="shared" si="16"/>
        <v>zadajte jednotkovú cenu</v>
      </c>
      <c r="H146" s="71">
        <f t="shared" si="17"/>
        <v>1</v>
      </c>
    </row>
    <row r="147" spans="1:8" s="64" customFormat="1" ht="13.5" customHeight="1" x14ac:dyDescent="0.25">
      <c r="A147" s="39">
        <v>140</v>
      </c>
      <c r="B147" s="34" t="s">
        <v>71</v>
      </c>
      <c r="C147" s="40" t="s">
        <v>13</v>
      </c>
      <c r="D147" s="35">
        <v>19.635000000000002</v>
      </c>
      <c r="E147" s="74"/>
      <c r="F147" s="36">
        <f t="shared" si="19"/>
        <v>0</v>
      </c>
      <c r="G147" s="60" t="str">
        <f t="shared" si="16"/>
        <v>zadajte jednotkovú cenu</v>
      </c>
      <c r="H147" s="71">
        <f t="shared" si="17"/>
        <v>1</v>
      </c>
    </row>
    <row r="148" spans="1:8" s="64" customFormat="1" ht="34.5" customHeight="1" x14ac:dyDescent="0.25">
      <c r="A148" s="39">
        <v>141</v>
      </c>
      <c r="B148" s="34" t="s">
        <v>148</v>
      </c>
      <c r="C148" s="40" t="s">
        <v>39</v>
      </c>
      <c r="D148" s="35">
        <v>4</v>
      </c>
      <c r="E148" s="74"/>
      <c r="F148" s="36">
        <f t="shared" si="19"/>
        <v>0</v>
      </c>
      <c r="G148" s="60" t="str">
        <f t="shared" si="16"/>
        <v>zadajte jednotkovú cenu</v>
      </c>
      <c r="H148" s="71">
        <f t="shared" si="17"/>
        <v>1</v>
      </c>
    </row>
    <row r="149" spans="1:8" s="64" customFormat="1" ht="24" customHeight="1" x14ac:dyDescent="0.25">
      <c r="A149" s="39">
        <v>142</v>
      </c>
      <c r="B149" s="34" t="s">
        <v>149</v>
      </c>
      <c r="C149" s="40" t="s">
        <v>39</v>
      </c>
      <c r="D149" s="35">
        <v>1</v>
      </c>
      <c r="E149" s="74"/>
      <c r="F149" s="36">
        <f t="shared" si="19"/>
        <v>0</v>
      </c>
      <c r="G149" s="60" t="str">
        <f t="shared" si="16"/>
        <v>zadajte jednotkovú cenu</v>
      </c>
      <c r="H149" s="71">
        <f t="shared" si="17"/>
        <v>1</v>
      </c>
    </row>
    <row r="150" spans="1:8" s="64" customFormat="1" ht="24" customHeight="1" x14ac:dyDescent="0.25">
      <c r="A150" s="39">
        <v>143</v>
      </c>
      <c r="B150" s="34" t="s">
        <v>150</v>
      </c>
      <c r="C150" s="40" t="s">
        <v>39</v>
      </c>
      <c r="D150" s="35">
        <v>2</v>
      </c>
      <c r="E150" s="74"/>
      <c r="F150" s="36">
        <f t="shared" si="19"/>
        <v>0</v>
      </c>
      <c r="G150" s="60" t="str">
        <f t="shared" si="16"/>
        <v>zadajte jednotkovú cenu</v>
      </c>
      <c r="H150" s="71">
        <f t="shared" si="17"/>
        <v>1</v>
      </c>
    </row>
    <row r="151" spans="1:8" s="64" customFormat="1" ht="24" customHeight="1" x14ac:dyDescent="0.25">
      <c r="A151" s="39">
        <v>144</v>
      </c>
      <c r="B151" s="34" t="s">
        <v>151</v>
      </c>
      <c r="C151" s="40" t="s">
        <v>39</v>
      </c>
      <c r="D151" s="35">
        <v>1</v>
      </c>
      <c r="E151" s="74"/>
      <c r="F151" s="36">
        <f t="shared" si="19"/>
        <v>0</v>
      </c>
      <c r="G151" s="60" t="str">
        <f t="shared" si="16"/>
        <v>zadajte jednotkovú cenu</v>
      </c>
      <c r="H151" s="71">
        <f t="shared" si="17"/>
        <v>1</v>
      </c>
    </row>
    <row r="152" spans="1:8" s="64" customFormat="1" ht="34.5" customHeight="1" x14ac:dyDescent="0.25">
      <c r="A152" s="39">
        <v>145</v>
      </c>
      <c r="B152" s="34" t="s">
        <v>152</v>
      </c>
      <c r="C152" s="40" t="s">
        <v>39</v>
      </c>
      <c r="D152" s="35">
        <v>4</v>
      </c>
      <c r="E152" s="74"/>
      <c r="F152" s="36">
        <f t="shared" si="19"/>
        <v>0</v>
      </c>
      <c r="G152" s="60" t="str">
        <f t="shared" si="16"/>
        <v>zadajte jednotkovú cenu</v>
      </c>
      <c r="H152" s="71">
        <f t="shared" si="17"/>
        <v>1</v>
      </c>
    </row>
    <row r="153" spans="1:8" s="64" customFormat="1" ht="13.5" customHeight="1" x14ac:dyDescent="0.25">
      <c r="A153" s="39">
        <v>146</v>
      </c>
      <c r="B153" s="34" t="s">
        <v>153</v>
      </c>
      <c r="C153" s="40" t="s">
        <v>39</v>
      </c>
      <c r="D153" s="35">
        <v>8</v>
      </c>
      <c r="E153" s="74"/>
      <c r="F153" s="36">
        <f t="shared" si="19"/>
        <v>0</v>
      </c>
      <c r="G153" s="60" t="str">
        <f t="shared" si="16"/>
        <v>zadajte jednotkovú cenu</v>
      </c>
      <c r="H153" s="71">
        <f t="shared" si="17"/>
        <v>1</v>
      </c>
    </row>
    <row r="154" spans="1:8" s="64" customFormat="1" ht="24" customHeight="1" x14ac:dyDescent="0.25">
      <c r="A154" s="39">
        <v>147</v>
      </c>
      <c r="B154" s="34" t="s">
        <v>154</v>
      </c>
      <c r="C154" s="40" t="s">
        <v>2</v>
      </c>
      <c r="D154" s="35">
        <v>0.14099999999999999</v>
      </c>
      <c r="E154" s="74"/>
      <c r="F154" s="36">
        <f t="shared" si="19"/>
        <v>0</v>
      </c>
      <c r="G154" s="60" t="str">
        <f t="shared" si="16"/>
        <v>zadajte jednotkovú cenu</v>
      </c>
      <c r="H154" s="71">
        <f t="shared" si="17"/>
        <v>1</v>
      </c>
    </row>
    <row r="155" spans="1:8" s="64" customFormat="1" ht="34.5" customHeight="1" x14ac:dyDescent="0.25">
      <c r="A155" s="39">
        <v>148</v>
      </c>
      <c r="B155" s="34" t="s">
        <v>155</v>
      </c>
      <c r="C155" s="40" t="s">
        <v>39</v>
      </c>
      <c r="D155" s="35">
        <v>2</v>
      </c>
      <c r="E155" s="74"/>
      <c r="F155" s="36">
        <f t="shared" si="19"/>
        <v>0</v>
      </c>
      <c r="G155" s="60" t="str">
        <f t="shared" si="16"/>
        <v>zadajte jednotkovú cenu</v>
      </c>
      <c r="H155" s="71">
        <f t="shared" si="17"/>
        <v>1</v>
      </c>
    </row>
    <row r="156" spans="1:8" s="64" customFormat="1" ht="24" customHeight="1" x14ac:dyDescent="0.25">
      <c r="A156" s="39">
        <v>149</v>
      </c>
      <c r="B156" s="34" t="s">
        <v>156</v>
      </c>
      <c r="C156" s="40" t="s">
        <v>2</v>
      </c>
      <c r="D156" s="35">
        <v>30.202999999999999</v>
      </c>
      <c r="E156" s="74"/>
      <c r="F156" s="36">
        <f t="shared" ref="F156:F159" si="20">ROUND(D156*E156, 2)</f>
        <v>0</v>
      </c>
      <c r="G156" s="60" t="str">
        <f t="shared" si="16"/>
        <v>zadajte jednotkovú cenu</v>
      </c>
      <c r="H156" s="71">
        <f t="shared" si="17"/>
        <v>1</v>
      </c>
    </row>
    <row r="157" spans="1:8" s="64" customFormat="1" ht="13.5" customHeight="1" x14ac:dyDescent="0.25">
      <c r="A157" s="39">
        <v>150</v>
      </c>
      <c r="B157" s="34" t="s">
        <v>157</v>
      </c>
      <c r="C157" s="40" t="s">
        <v>27</v>
      </c>
      <c r="D157" s="35">
        <v>2.3E-2</v>
      </c>
      <c r="E157" s="74"/>
      <c r="F157" s="36">
        <f t="shared" si="20"/>
        <v>0</v>
      </c>
      <c r="G157" s="60" t="str">
        <f t="shared" si="16"/>
        <v>zadajte jednotkovú cenu</v>
      </c>
      <c r="H157" s="71">
        <f t="shared" si="17"/>
        <v>1</v>
      </c>
    </row>
    <row r="158" spans="1:8" s="64" customFormat="1" ht="24" customHeight="1" x14ac:dyDescent="0.25">
      <c r="A158" s="39">
        <v>151</v>
      </c>
      <c r="B158" s="34" t="s">
        <v>158</v>
      </c>
      <c r="C158" s="40" t="s">
        <v>2</v>
      </c>
      <c r="D158" s="35">
        <v>10.068</v>
      </c>
      <c r="E158" s="74"/>
      <c r="F158" s="36">
        <f t="shared" si="20"/>
        <v>0</v>
      </c>
      <c r="G158" s="60" t="str">
        <f t="shared" si="16"/>
        <v>zadajte jednotkovú cenu</v>
      </c>
      <c r="H158" s="71">
        <f t="shared" si="17"/>
        <v>1</v>
      </c>
    </row>
    <row r="159" spans="1:8" s="64" customFormat="1" ht="13.5" customHeight="1" x14ac:dyDescent="0.25">
      <c r="A159" s="39">
        <v>152</v>
      </c>
      <c r="B159" s="34" t="s">
        <v>159</v>
      </c>
      <c r="C159" s="40" t="s">
        <v>2</v>
      </c>
      <c r="D159" s="35">
        <v>10.068</v>
      </c>
      <c r="E159" s="74"/>
      <c r="F159" s="36">
        <f t="shared" si="20"/>
        <v>0</v>
      </c>
      <c r="G159" s="60" t="str">
        <f t="shared" si="16"/>
        <v>zadajte jednotkovú cenu</v>
      </c>
      <c r="H159" s="71">
        <f t="shared" si="17"/>
        <v>1</v>
      </c>
    </row>
    <row r="160" spans="1:8" s="64" customFormat="1" ht="34.5" customHeight="1" x14ac:dyDescent="0.25">
      <c r="A160" s="39">
        <v>153</v>
      </c>
      <c r="B160" s="34" t="s">
        <v>160</v>
      </c>
      <c r="C160" s="40" t="s">
        <v>8</v>
      </c>
      <c r="D160" s="35">
        <v>4.3</v>
      </c>
      <c r="E160" s="74"/>
      <c r="F160" s="36">
        <f t="shared" ref="F160:F171" si="21">ROUND(D160*E160, 2)</f>
        <v>0</v>
      </c>
      <c r="G160" s="60" t="str">
        <f t="shared" si="16"/>
        <v>zadajte jednotkovú cenu</v>
      </c>
      <c r="H160" s="71">
        <f t="shared" si="17"/>
        <v>1</v>
      </c>
    </row>
    <row r="161" spans="1:8" s="64" customFormat="1" ht="13.5" customHeight="1" x14ac:dyDescent="0.25">
      <c r="A161" s="39">
        <v>154</v>
      </c>
      <c r="B161" s="34" t="s">
        <v>161</v>
      </c>
      <c r="C161" s="40" t="s">
        <v>39</v>
      </c>
      <c r="D161" s="35">
        <v>1.4330000000000001</v>
      </c>
      <c r="E161" s="74"/>
      <c r="F161" s="36">
        <f t="shared" si="21"/>
        <v>0</v>
      </c>
      <c r="G161" s="60" t="str">
        <f t="shared" si="16"/>
        <v>zadajte jednotkovú cenu</v>
      </c>
      <c r="H161" s="71">
        <f t="shared" si="17"/>
        <v>1</v>
      </c>
    </row>
    <row r="162" spans="1:8" s="64" customFormat="1" ht="24" customHeight="1" x14ac:dyDescent="0.25">
      <c r="A162" s="39">
        <v>155</v>
      </c>
      <c r="B162" s="34" t="s">
        <v>162</v>
      </c>
      <c r="C162" s="40" t="s">
        <v>91</v>
      </c>
      <c r="D162" s="35">
        <v>39.549999999999997</v>
      </c>
      <c r="E162" s="74"/>
      <c r="F162" s="36">
        <f t="shared" si="21"/>
        <v>0</v>
      </c>
      <c r="G162" s="60" t="str">
        <f t="shared" si="16"/>
        <v>zadajte jednotkovú cenu</v>
      </c>
      <c r="H162" s="71">
        <f t="shared" si="17"/>
        <v>1</v>
      </c>
    </row>
    <row r="163" spans="1:8" s="64" customFormat="1" ht="34.5" customHeight="1" x14ac:dyDescent="0.25">
      <c r="A163" s="39">
        <v>156</v>
      </c>
      <c r="B163" s="34" t="s">
        <v>163</v>
      </c>
      <c r="C163" s="40" t="s">
        <v>39</v>
      </c>
      <c r="D163" s="35">
        <v>0.79100000000000004</v>
      </c>
      <c r="E163" s="74"/>
      <c r="F163" s="36">
        <f t="shared" si="21"/>
        <v>0</v>
      </c>
      <c r="G163" s="60" t="str">
        <f t="shared" si="16"/>
        <v>zadajte jednotkovú cenu</v>
      </c>
      <c r="H163" s="71">
        <f t="shared" si="17"/>
        <v>1</v>
      </c>
    </row>
    <row r="164" spans="1:8" s="64" customFormat="1" ht="24" customHeight="1" x14ac:dyDescent="0.25">
      <c r="A164" s="39">
        <v>157</v>
      </c>
      <c r="B164" s="34" t="s">
        <v>164</v>
      </c>
      <c r="C164" s="40" t="s">
        <v>91</v>
      </c>
      <c r="D164" s="35">
        <v>118.65</v>
      </c>
      <c r="E164" s="74"/>
      <c r="F164" s="36">
        <f t="shared" si="21"/>
        <v>0</v>
      </c>
      <c r="G164" s="60" t="str">
        <f t="shared" si="16"/>
        <v>zadajte jednotkovú cenu</v>
      </c>
      <c r="H164" s="71">
        <f t="shared" si="17"/>
        <v>1</v>
      </c>
    </row>
    <row r="165" spans="1:8" s="64" customFormat="1" ht="13.5" customHeight="1" x14ac:dyDescent="0.25">
      <c r="A165" s="39">
        <v>158</v>
      </c>
      <c r="B165" s="34" t="s">
        <v>165</v>
      </c>
      <c r="C165" s="40" t="s">
        <v>118</v>
      </c>
      <c r="D165" s="35">
        <v>71.19</v>
      </c>
      <c r="E165" s="74"/>
      <c r="F165" s="36">
        <f t="shared" si="21"/>
        <v>0</v>
      </c>
      <c r="G165" s="60" t="str">
        <f t="shared" si="16"/>
        <v>zadajte jednotkovú cenu</v>
      </c>
      <c r="H165" s="71">
        <f t="shared" si="17"/>
        <v>1</v>
      </c>
    </row>
    <row r="166" spans="1:8" s="64" customFormat="1" ht="24" customHeight="1" x14ac:dyDescent="0.25">
      <c r="A166" s="39">
        <v>159</v>
      </c>
      <c r="B166" s="34" t="s">
        <v>166</v>
      </c>
      <c r="C166" s="40" t="s">
        <v>134</v>
      </c>
      <c r="D166" s="35">
        <v>1.4470000000000001</v>
      </c>
      <c r="E166" s="74"/>
      <c r="F166" s="36">
        <f t="shared" si="21"/>
        <v>0</v>
      </c>
      <c r="G166" s="60" t="str">
        <f t="shared" si="16"/>
        <v>zadajte jednotkovú cenu</v>
      </c>
      <c r="H166" s="71">
        <f t="shared" si="17"/>
        <v>1</v>
      </c>
    </row>
    <row r="167" spans="1:8" s="64" customFormat="1" ht="34.5" customHeight="1" x14ac:dyDescent="0.25">
      <c r="A167" s="39">
        <v>160</v>
      </c>
      <c r="B167" s="34" t="s">
        <v>167</v>
      </c>
      <c r="C167" s="40" t="s">
        <v>132</v>
      </c>
      <c r="D167" s="35">
        <v>1</v>
      </c>
      <c r="E167" s="74"/>
      <c r="F167" s="36">
        <f t="shared" si="21"/>
        <v>0</v>
      </c>
      <c r="G167" s="60" t="str">
        <f t="shared" si="16"/>
        <v>zadajte jednotkovú cenu</v>
      </c>
      <c r="H167" s="71">
        <f t="shared" si="17"/>
        <v>1</v>
      </c>
    </row>
    <row r="168" spans="1:8" s="64" customFormat="1" ht="13.5" customHeight="1" x14ac:dyDescent="0.25">
      <c r="A168" s="39">
        <v>161</v>
      </c>
      <c r="B168" s="34" t="s">
        <v>168</v>
      </c>
      <c r="C168" s="40" t="s">
        <v>134</v>
      </c>
      <c r="D168" s="35">
        <v>1</v>
      </c>
      <c r="E168" s="74"/>
      <c r="F168" s="36">
        <f t="shared" si="21"/>
        <v>0</v>
      </c>
      <c r="G168" s="60" t="str">
        <f t="shared" si="16"/>
        <v>zadajte jednotkovú cenu</v>
      </c>
      <c r="H168" s="71">
        <f t="shared" si="17"/>
        <v>1</v>
      </c>
    </row>
    <row r="169" spans="1:8" s="64" customFormat="1" ht="13.5" customHeight="1" x14ac:dyDescent="0.25">
      <c r="A169" s="39">
        <v>162</v>
      </c>
      <c r="B169" s="34" t="s">
        <v>169</v>
      </c>
      <c r="C169" s="40" t="s">
        <v>134</v>
      </c>
      <c r="D169" s="35">
        <v>1</v>
      </c>
      <c r="E169" s="74"/>
      <c r="F169" s="36">
        <f t="shared" si="21"/>
        <v>0</v>
      </c>
      <c r="G169" s="60" t="str">
        <f t="shared" si="16"/>
        <v>zadajte jednotkovú cenu</v>
      </c>
      <c r="H169" s="71">
        <f t="shared" si="17"/>
        <v>1</v>
      </c>
    </row>
    <row r="170" spans="1:8" s="64" customFormat="1" ht="34.5" customHeight="1" x14ac:dyDescent="0.25">
      <c r="A170" s="39">
        <v>163</v>
      </c>
      <c r="B170" s="34" t="s">
        <v>170</v>
      </c>
      <c r="C170" s="40" t="s">
        <v>118</v>
      </c>
      <c r="D170" s="35">
        <v>10</v>
      </c>
      <c r="E170" s="74"/>
      <c r="F170" s="36">
        <f t="shared" si="21"/>
        <v>0</v>
      </c>
      <c r="G170" s="60" t="str">
        <f t="shared" si="16"/>
        <v>zadajte jednotkovú cenu</v>
      </c>
      <c r="H170" s="71">
        <f t="shared" si="17"/>
        <v>1</v>
      </c>
    </row>
    <row r="171" spans="1:8" s="64" customFormat="1" ht="34.5" customHeight="1" x14ac:dyDescent="0.25">
      <c r="A171" s="39">
        <v>164</v>
      </c>
      <c r="B171" s="34" t="s">
        <v>171</v>
      </c>
      <c r="C171" s="40" t="s">
        <v>27</v>
      </c>
      <c r="D171" s="35">
        <v>0.01</v>
      </c>
      <c r="E171" s="74"/>
      <c r="F171" s="36">
        <f t="shared" si="21"/>
        <v>0</v>
      </c>
      <c r="G171" s="60" t="str">
        <f t="shared" si="16"/>
        <v>zadajte jednotkovú cenu</v>
      </c>
      <c r="H171" s="71">
        <f t="shared" si="17"/>
        <v>1</v>
      </c>
    </row>
    <row r="172" spans="1:8" s="64" customFormat="1" ht="24" customHeight="1" x14ac:dyDescent="0.25">
      <c r="A172" s="39">
        <v>165</v>
      </c>
      <c r="B172" s="34" t="s">
        <v>172</v>
      </c>
      <c r="C172" s="40" t="s">
        <v>2</v>
      </c>
      <c r="D172" s="35">
        <v>0.82399999999999995</v>
      </c>
      <c r="E172" s="74"/>
      <c r="F172" s="36">
        <f t="shared" ref="F172:F173" si="22">ROUND(D172*E172, 2)</f>
        <v>0</v>
      </c>
      <c r="G172" s="60" t="str">
        <f t="shared" si="16"/>
        <v>zadajte jednotkovú cenu</v>
      </c>
      <c r="H172" s="71">
        <f t="shared" si="17"/>
        <v>1</v>
      </c>
    </row>
    <row r="173" spans="1:8" s="64" customFormat="1" ht="24" customHeight="1" x14ac:dyDescent="0.25">
      <c r="A173" s="39">
        <v>166</v>
      </c>
      <c r="B173" s="34" t="s">
        <v>173</v>
      </c>
      <c r="C173" s="40" t="s">
        <v>2</v>
      </c>
      <c r="D173" s="35">
        <v>0.82399999999999995</v>
      </c>
      <c r="E173" s="74"/>
      <c r="F173" s="36">
        <f t="shared" si="22"/>
        <v>0</v>
      </c>
      <c r="G173" s="60" t="str">
        <f t="shared" si="16"/>
        <v>zadajte jednotkovú cenu</v>
      </c>
      <c r="H173" s="71">
        <f t="shared" si="17"/>
        <v>1</v>
      </c>
    </row>
    <row r="174" spans="1:8" s="64" customFormat="1" ht="24" customHeight="1" x14ac:dyDescent="0.25">
      <c r="A174" s="39">
        <v>167</v>
      </c>
      <c r="B174" s="34" t="s">
        <v>174</v>
      </c>
      <c r="C174" s="40" t="s">
        <v>8</v>
      </c>
      <c r="D174" s="35">
        <v>1.2</v>
      </c>
      <c r="E174" s="74"/>
      <c r="F174" s="36">
        <f t="shared" ref="F174:F177" si="23">ROUND(D174*E174, 2)</f>
        <v>0</v>
      </c>
      <c r="G174" s="60" t="str">
        <f t="shared" si="16"/>
        <v>zadajte jednotkovú cenu</v>
      </c>
      <c r="H174" s="71">
        <f t="shared" si="17"/>
        <v>1</v>
      </c>
    </row>
    <row r="175" spans="1:8" s="64" customFormat="1" ht="34.5" customHeight="1" x14ac:dyDescent="0.25">
      <c r="A175" s="39">
        <v>168</v>
      </c>
      <c r="B175" s="34" t="s">
        <v>175</v>
      </c>
      <c r="C175" s="40" t="s">
        <v>8</v>
      </c>
      <c r="D175" s="35">
        <v>1.2</v>
      </c>
      <c r="E175" s="74"/>
      <c r="F175" s="36">
        <f t="shared" si="23"/>
        <v>0</v>
      </c>
      <c r="G175" s="60" t="str">
        <f t="shared" si="16"/>
        <v>zadajte jednotkovú cenu</v>
      </c>
      <c r="H175" s="71">
        <f t="shared" si="17"/>
        <v>1</v>
      </c>
    </row>
    <row r="176" spans="1:8" s="64" customFormat="1" ht="24" customHeight="1" x14ac:dyDescent="0.25">
      <c r="A176" s="39">
        <v>169</v>
      </c>
      <c r="B176" s="34" t="s">
        <v>176</v>
      </c>
      <c r="C176" s="40" t="s">
        <v>39</v>
      </c>
      <c r="D176" s="35">
        <v>3</v>
      </c>
      <c r="E176" s="74"/>
      <c r="F176" s="36">
        <f t="shared" si="23"/>
        <v>0</v>
      </c>
      <c r="G176" s="60" t="str">
        <f t="shared" si="16"/>
        <v>zadajte jednotkovú cenu</v>
      </c>
      <c r="H176" s="71">
        <f t="shared" si="17"/>
        <v>1</v>
      </c>
    </row>
    <row r="177" spans="1:8" s="64" customFormat="1" ht="24" customHeight="1" x14ac:dyDescent="0.25">
      <c r="A177" s="39">
        <v>170</v>
      </c>
      <c r="B177" s="34" t="s">
        <v>177</v>
      </c>
      <c r="C177" s="40" t="s">
        <v>39</v>
      </c>
      <c r="D177" s="35">
        <v>3</v>
      </c>
      <c r="E177" s="74"/>
      <c r="F177" s="36">
        <f t="shared" si="23"/>
        <v>0</v>
      </c>
      <c r="G177" s="60" t="str">
        <f t="shared" si="16"/>
        <v>zadajte jednotkovú cenu</v>
      </c>
      <c r="H177" s="71">
        <f t="shared" si="17"/>
        <v>1</v>
      </c>
    </row>
    <row r="178" spans="1:8" s="64" customFormat="1" ht="13.5" customHeight="1" x14ac:dyDescent="0.25">
      <c r="A178" s="39">
        <v>171</v>
      </c>
      <c r="B178" s="34" t="s">
        <v>178</v>
      </c>
      <c r="C178" s="40" t="s">
        <v>8</v>
      </c>
      <c r="D178" s="35">
        <v>26.376000000000001</v>
      </c>
      <c r="E178" s="74"/>
      <c r="F178" s="36">
        <f>ROUND(D178*E178, 2)</f>
        <v>0</v>
      </c>
      <c r="G178" s="60" t="str">
        <f t="shared" si="16"/>
        <v>zadajte jednotkovú cenu</v>
      </c>
      <c r="H178" s="71">
        <f t="shared" si="17"/>
        <v>1</v>
      </c>
    </row>
    <row r="179" spans="1:8" s="70" customFormat="1" ht="15" customHeight="1" x14ac:dyDescent="0.25">
      <c r="A179" s="92" t="s">
        <v>421</v>
      </c>
      <c r="B179" s="93"/>
      <c r="C179" s="93"/>
      <c r="D179" s="93"/>
      <c r="E179" s="75"/>
      <c r="F179" s="63"/>
      <c r="G179" s="60"/>
      <c r="H179" s="71"/>
    </row>
    <row r="180" spans="1:8" s="64" customFormat="1" ht="24" customHeight="1" x14ac:dyDescent="0.25">
      <c r="A180" s="39">
        <v>172</v>
      </c>
      <c r="B180" s="34" t="s">
        <v>179</v>
      </c>
      <c r="C180" s="40" t="s">
        <v>13</v>
      </c>
      <c r="D180" s="35">
        <v>2.5</v>
      </c>
      <c r="E180" s="74"/>
      <c r="F180" s="36">
        <f>ROUND(D180*E180, 2)</f>
        <v>0</v>
      </c>
      <c r="G180" s="60" t="str">
        <f t="shared" si="16"/>
        <v>zadajte jednotkovú cenu</v>
      </c>
      <c r="H180" s="71">
        <f t="shared" si="17"/>
        <v>1</v>
      </c>
    </row>
    <row r="181" spans="1:8" s="64" customFormat="1" ht="24" customHeight="1" x14ac:dyDescent="0.25">
      <c r="A181" s="39">
        <v>173</v>
      </c>
      <c r="B181" s="34" t="s">
        <v>180</v>
      </c>
      <c r="C181" s="40" t="s">
        <v>8</v>
      </c>
      <c r="D181" s="35">
        <v>10</v>
      </c>
      <c r="E181" s="74"/>
      <c r="F181" s="36">
        <f t="shared" ref="F181:F183" si="24">ROUND(D181*E181, 2)</f>
        <v>0</v>
      </c>
      <c r="G181" s="60" t="str">
        <f t="shared" si="16"/>
        <v>zadajte jednotkovú cenu</v>
      </c>
      <c r="H181" s="71">
        <f t="shared" si="17"/>
        <v>1</v>
      </c>
    </row>
    <row r="182" spans="1:8" s="64" customFormat="1" ht="24" customHeight="1" x14ac:dyDescent="0.25">
      <c r="A182" s="39">
        <v>174</v>
      </c>
      <c r="B182" s="34" t="s">
        <v>181</v>
      </c>
      <c r="C182" s="40" t="s">
        <v>13</v>
      </c>
      <c r="D182" s="35">
        <v>2.5</v>
      </c>
      <c r="E182" s="74"/>
      <c r="F182" s="36">
        <f t="shared" si="24"/>
        <v>0</v>
      </c>
      <c r="G182" s="60" t="str">
        <f t="shared" si="16"/>
        <v>zadajte jednotkovú cenu</v>
      </c>
      <c r="H182" s="71">
        <f t="shared" si="17"/>
        <v>1</v>
      </c>
    </row>
    <row r="183" spans="1:8" s="64" customFormat="1" ht="24" customHeight="1" x14ac:dyDescent="0.25">
      <c r="A183" s="39">
        <v>175</v>
      </c>
      <c r="B183" s="34" t="s">
        <v>182</v>
      </c>
      <c r="C183" s="40" t="s">
        <v>2</v>
      </c>
      <c r="D183" s="35">
        <v>35</v>
      </c>
      <c r="E183" s="74"/>
      <c r="F183" s="36">
        <f t="shared" si="24"/>
        <v>0</v>
      </c>
      <c r="G183" s="60" t="str">
        <f t="shared" si="16"/>
        <v>zadajte jednotkovú cenu</v>
      </c>
      <c r="H183" s="71">
        <f t="shared" si="17"/>
        <v>1</v>
      </c>
    </row>
    <row r="184" spans="1:8" s="64" customFormat="1" ht="24" customHeight="1" x14ac:dyDescent="0.25">
      <c r="A184" s="39">
        <v>176</v>
      </c>
      <c r="B184" s="34" t="s">
        <v>183</v>
      </c>
      <c r="C184" s="40" t="s">
        <v>8</v>
      </c>
      <c r="D184" s="35">
        <v>72</v>
      </c>
      <c r="E184" s="74"/>
      <c r="F184" s="36">
        <f t="shared" ref="F184:F204" si="25">ROUND(D184*E184, 2)</f>
        <v>0</v>
      </c>
      <c r="G184" s="60" t="str">
        <f t="shared" si="16"/>
        <v>zadajte jednotkovú cenu</v>
      </c>
      <c r="H184" s="71">
        <f t="shared" si="17"/>
        <v>1</v>
      </c>
    </row>
    <row r="185" spans="1:8" s="64" customFormat="1" ht="13.5" customHeight="1" x14ac:dyDescent="0.25">
      <c r="A185" s="39">
        <v>177</v>
      </c>
      <c r="B185" s="34" t="s">
        <v>184</v>
      </c>
      <c r="C185" s="40" t="s">
        <v>8</v>
      </c>
      <c r="D185" s="35">
        <v>72</v>
      </c>
      <c r="E185" s="74"/>
      <c r="F185" s="36">
        <f t="shared" si="25"/>
        <v>0</v>
      </c>
      <c r="G185" s="60" t="str">
        <f t="shared" si="16"/>
        <v>zadajte jednotkovú cenu</v>
      </c>
      <c r="H185" s="71">
        <f t="shared" si="17"/>
        <v>1</v>
      </c>
    </row>
    <row r="186" spans="1:8" s="64" customFormat="1" ht="24" customHeight="1" x14ac:dyDescent="0.25">
      <c r="A186" s="39">
        <v>178</v>
      </c>
      <c r="B186" s="34" t="s">
        <v>185</v>
      </c>
      <c r="C186" s="40" t="s">
        <v>8</v>
      </c>
      <c r="D186" s="35">
        <v>2</v>
      </c>
      <c r="E186" s="74"/>
      <c r="F186" s="36">
        <f t="shared" si="25"/>
        <v>0</v>
      </c>
      <c r="G186" s="60" t="str">
        <f t="shared" si="16"/>
        <v>zadajte jednotkovú cenu</v>
      </c>
      <c r="H186" s="71">
        <f t="shared" si="17"/>
        <v>1</v>
      </c>
    </row>
    <row r="187" spans="1:8" s="64" customFormat="1" ht="13.5" customHeight="1" x14ac:dyDescent="0.25">
      <c r="A187" s="39">
        <v>179</v>
      </c>
      <c r="B187" s="34" t="s">
        <v>186</v>
      </c>
      <c r="C187" s="40" t="s">
        <v>8</v>
      </c>
      <c r="D187" s="35">
        <v>2</v>
      </c>
      <c r="E187" s="74"/>
      <c r="F187" s="36">
        <f t="shared" si="25"/>
        <v>0</v>
      </c>
      <c r="G187" s="60" t="str">
        <f t="shared" si="16"/>
        <v>zadajte jednotkovú cenu</v>
      </c>
      <c r="H187" s="71">
        <f t="shared" si="17"/>
        <v>1</v>
      </c>
    </row>
    <row r="188" spans="1:8" s="64" customFormat="1" ht="24" customHeight="1" x14ac:dyDescent="0.25">
      <c r="A188" s="39">
        <v>180</v>
      </c>
      <c r="B188" s="34" t="s">
        <v>187</v>
      </c>
      <c r="C188" s="40" t="s">
        <v>39</v>
      </c>
      <c r="D188" s="35">
        <v>8</v>
      </c>
      <c r="E188" s="74"/>
      <c r="F188" s="36">
        <f t="shared" si="25"/>
        <v>0</v>
      </c>
      <c r="G188" s="60" t="str">
        <f t="shared" si="16"/>
        <v>zadajte jednotkovú cenu</v>
      </c>
      <c r="H188" s="71">
        <f t="shared" si="17"/>
        <v>1</v>
      </c>
    </row>
    <row r="189" spans="1:8" s="64" customFormat="1" ht="34.5" customHeight="1" x14ac:dyDescent="0.25">
      <c r="A189" s="39">
        <v>181</v>
      </c>
      <c r="B189" s="34" t="s">
        <v>188</v>
      </c>
      <c r="C189" s="40" t="s">
        <v>39</v>
      </c>
      <c r="D189" s="35">
        <v>16</v>
      </c>
      <c r="E189" s="74"/>
      <c r="F189" s="36">
        <f t="shared" si="25"/>
        <v>0</v>
      </c>
      <c r="G189" s="60" t="str">
        <f t="shared" si="16"/>
        <v>zadajte jednotkovú cenu</v>
      </c>
      <c r="H189" s="71">
        <f t="shared" si="17"/>
        <v>1</v>
      </c>
    </row>
    <row r="190" spans="1:8" s="64" customFormat="1" ht="13.5" customHeight="1" x14ac:dyDescent="0.25">
      <c r="A190" s="39">
        <v>182</v>
      </c>
      <c r="B190" s="34" t="s">
        <v>189</v>
      </c>
      <c r="C190" s="40" t="s">
        <v>39</v>
      </c>
      <c r="D190" s="35">
        <v>3</v>
      </c>
      <c r="E190" s="74"/>
      <c r="F190" s="36">
        <f t="shared" si="25"/>
        <v>0</v>
      </c>
      <c r="G190" s="60" t="str">
        <f t="shared" si="16"/>
        <v>zadajte jednotkovú cenu</v>
      </c>
      <c r="H190" s="71">
        <f t="shared" si="17"/>
        <v>1</v>
      </c>
    </row>
    <row r="191" spans="1:8" s="64" customFormat="1" ht="13.5" customHeight="1" x14ac:dyDescent="0.25">
      <c r="A191" s="39">
        <v>183</v>
      </c>
      <c r="B191" s="34" t="s">
        <v>190</v>
      </c>
      <c r="C191" s="40" t="s">
        <v>39</v>
      </c>
      <c r="D191" s="35">
        <v>3</v>
      </c>
      <c r="E191" s="74"/>
      <c r="F191" s="36">
        <f t="shared" si="25"/>
        <v>0</v>
      </c>
      <c r="G191" s="60" t="str">
        <f t="shared" si="16"/>
        <v>zadajte jednotkovú cenu</v>
      </c>
      <c r="H191" s="71">
        <f t="shared" si="17"/>
        <v>1</v>
      </c>
    </row>
    <row r="192" spans="1:8" s="64" customFormat="1" ht="13.5" customHeight="1" x14ac:dyDescent="0.25">
      <c r="A192" s="39">
        <v>184</v>
      </c>
      <c r="B192" s="34" t="s">
        <v>191</v>
      </c>
      <c r="C192" s="40" t="s">
        <v>39</v>
      </c>
      <c r="D192" s="35">
        <v>3</v>
      </c>
      <c r="E192" s="74"/>
      <c r="F192" s="36">
        <f t="shared" si="25"/>
        <v>0</v>
      </c>
      <c r="G192" s="60" t="str">
        <f t="shared" si="16"/>
        <v>zadajte jednotkovú cenu</v>
      </c>
      <c r="H192" s="71">
        <f t="shared" si="17"/>
        <v>1</v>
      </c>
    </row>
    <row r="193" spans="1:8" s="64" customFormat="1" ht="24" customHeight="1" x14ac:dyDescent="0.25">
      <c r="A193" s="39">
        <v>185</v>
      </c>
      <c r="B193" s="34" t="s">
        <v>192</v>
      </c>
      <c r="C193" s="40" t="s">
        <v>39</v>
      </c>
      <c r="D193" s="35">
        <v>1</v>
      </c>
      <c r="E193" s="74"/>
      <c r="F193" s="36">
        <f t="shared" si="25"/>
        <v>0</v>
      </c>
      <c r="G193" s="60" t="str">
        <f t="shared" si="16"/>
        <v>zadajte jednotkovú cenu</v>
      </c>
      <c r="H193" s="71">
        <f t="shared" si="17"/>
        <v>1</v>
      </c>
    </row>
    <row r="194" spans="1:8" s="64" customFormat="1" ht="34.5" customHeight="1" x14ac:dyDescent="0.25">
      <c r="A194" s="39">
        <v>186</v>
      </c>
      <c r="B194" s="34" t="s">
        <v>193</v>
      </c>
      <c r="C194" s="40" t="s">
        <v>39</v>
      </c>
      <c r="D194" s="35">
        <v>1</v>
      </c>
      <c r="E194" s="74"/>
      <c r="F194" s="36">
        <f t="shared" si="25"/>
        <v>0</v>
      </c>
      <c r="G194" s="60" t="str">
        <f t="shared" si="16"/>
        <v>zadajte jednotkovú cenu</v>
      </c>
      <c r="H194" s="71">
        <f t="shared" si="17"/>
        <v>1</v>
      </c>
    </row>
    <row r="195" spans="1:8" s="64" customFormat="1" ht="24" customHeight="1" x14ac:dyDescent="0.25">
      <c r="A195" s="39">
        <v>187</v>
      </c>
      <c r="B195" s="34" t="s">
        <v>194</v>
      </c>
      <c r="C195" s="40" t="s">
        <v>39</v>
      </c>
      <c r="D195" s="35">
        <v>1</v>
      </c>
      <c r="E195" s="74"/>
      <c r="F195" s="36">
        <f t="shared" si="25"/>
        <v>0</v>
      </c>
      <c r="G195" s="60" t="str">
        <f t="shared" si="16"/>
        <v>zadajte jednotkovú cenu</v>
      </c>
      <c r="H195" s="71">
        <f t="shared" si="17"/>
        <v>1</v>
      </c>
    </row>
    <row r="196" spans="1:8" s="64" customFormat="1" ht="24" customHeight="1" x14ac:dyDescent="0.25">
      <c r="A196" s="39">
        <v>188</v>
      </c>
      <c r="B196" s="34" t="s">
        <v>195</v>
      </c>
      <c r="C196" s="40" t="s">
        <v>39</v>
      </c>
      <c r="D196" s="35">
        <v>2</v>
      </c>
      <c r="E196" s="74"/>
      <c r="F196" s="36">
        <f t="shared" si="25"/>
        <v>0</v>
      </c>
      <c r="G196" s="60" t="str">
        <f t="shared" si="16"/>
        <v>zadajte jednotkovú cenu</v>
      </c>
      <c r="H196" s="71">
        <f t="shared" si="17"/>
        <v>1</v>
      </c>
    </row>
    <row r="197" spans="1:8" s="64" customFormat="1" ht="13.5" customHeight="1" x14ac:dyDescent="0.25">
      <c r="A197" s="39">
        <v>189</v>
      </c>
      <c r="B197" s="34" t="s">
        <v>196</v>
      </c>
      <c r="C197" s="40" t="s">
        <v>118</v>
      </c>
      <c r="D197" s="35">
        <v>2E-3</v>
      </c>
      <c r="E197" s="74"/>
      <c r="F197" s="36">
        <f t="shared" si="25"/>
        <v>0</v>
      </c>
      <c r="G197" s="60" t="str">
        <f t="shared" si="16"/>
        <v>zadajte jednotkovú cenu</v>
      </c>
      <c r="H197" s="71">
        <f t="shared" si="17"/>
        <v>1</v>
      </c>
    </row>
    <row r="198" spans="1:8" s="64" customFormat="1" ht="24" customHeight="1" x14ac:dyDescent="0.25">
      <c r="A198" s="39">
        <v>190</v>
      </c>
      <c r="B198" s="34" t="s">
        <v>197</v>
      </c>
      <c r="C198" s="40" t="s">
        <v>39</v>
      </c>
      <c r="D198" s="35">
        <v>2</v>
      </c>
      <c r="E198" s="74"/>
      <c r="F198" s="36">
        <f t="shared" si="25"/>
        <v>0</v>
      </c>
      <c r="G198" s="60" t="str">
        <f t="shared" si="16"/>
        <v>zadajte jednotkovú cenu</v>
      </c>
      <c r="H198" s="71">
        <f t="shared" si="17"/>
        <v>1</v>
      </c>
    </row>
    <row r="199" spans="1:8" s="64" customFormat="1" ht="24" customHeight="1" x14ac:dyDescent="0.25">
      <c r="A199" s="39">
        <v>191</v>
      </c>
      <c r="B199" s="34" t="s">
        <v>198</v>
      </c>
      <c r="C199" s="40" t="s">
        <v>39</v>
      </c>
      <c r="D199" s="35">
        <v>2</v>
      </c>
      <c r="E199" s="74"/>
      <c r="F199" s="36">
        <f t="shared" si="25"/>
        <v>0</v>
      </c>
      <c r="G199" s="60" t="str">
        <f t="shared" si="16"/>
        <v>zadajte jednotkovú cenu</v>
      </c>
      <c r="H199" s="71">
        <f t="shared" si="17"/>
        <v>1</v>
      </c>
    </row>
    <row r="200" spans="1:8" s="64" customFormat="1" ht="24" customHeight="1" x14ac:dyDescent="0.25">
      <c r="A200" s="39">
        <v>192</v>
      </c>
      <c r="B200" s="34" t="s">
        <v>199</v>
      </c>
      <c r="C200" s="40" t="s">
        <v>39</v>
      </c>
      <c r="D200" s="35">
        <v>1</v>
      </c>
      <c r="E200" s="74"/>
      <c r="F200" s="36">
        <f t="shared" si="25"/>
        <v>0</v>
      </c>
      <c r="G200" s="60" t="str">
        <f t="shared" ref="G200:G263" si="26">IF(E200="", "zadajte jednotkovú cenu", IF(E200=0, "jednotková cena nemôže byť nulová!!!", IF(E200&lt;0, "jednotková cena nemôže byť záporná!!!", "")))</f>
        <v>zadajte jednotkovú cenu</v>
      </c>
      <c r="H200" s="71">
        <f t="shared" ref="H200:H263" si="27">IF(G200="", "", 1)</f>
        <v>1</v>
      </c>
    </row>
    <row r="201" spans="1:8" s="64" customFormat="1" ht="13.5" customHeight="1" x14ac:dyDescent="0.25">
      <c r="A201" s="39">
        <v>193</v>
      </c>
      <c r="B201" s="34" t="s">
        <v>200</v>
      </c>
      <c r="C201" s="40" t="s">
        <v>39</v>
      </c>
      <c r="D201" s="35">
        <v>1</v>
      </c>
      <c r="E201" s="74"/>
      <c r="F201" s="36">
        <f t="shared" si="25"/>
        <v>0</v>
      </c>
      <c r="G201" s="60" t="str">
        <f t="shared" si="26"/>
        <v>zadajte jednotkovú cenu</v>
      </c>
      <c r="H201" s="71">
        <f t="shared" si="27"/>
        <v>1</v>
      </c>
    </row>
    <row r="202" spans="1:8" s="64" customFormat="1" ht="24" customHeight="1" x14ac:dyDescent="0.25">
      <c r="A202" s="39">
        <v>194</v>
      </c>
      <c r="B202" s="34" t="s">
        <v>201</v>
      </c>
      <c r="C202" s="40" t="s">
        <v>8</v>
      </c>
      <c r="D202" s="35">
        <v>89</v>
      </c>
      <c r="E202" s="74"/>
      <c r="F202" s="36">
        <f t="shared" si="25"/>
        <v>0</v>
      </c>
      <c r="G202" s="60" t="str">
        <f t="shared" si="26"/>
        <v>zadajte jednotkovú cenu</v>
      </c>
      <c r="H202" s="71">
        <f t="shared" si="27"/>
        <v>1</v>
      </c>
    </row>
    <row r="203" spans="1:8" s="64" customFormat="1" ht="13.5" customHeight="1" x14ac:dyDescent="0.25">
      <c r="A203" s="39">
        <v>195</v>
      </c>
      <c r="B203" s="34" t="s">
        <v>202</v>
      </c>
      <c r="C203" s="40" t="s">
        <v>8</v>
      </c>
      <c r="D203" s="35">
        <v>89</v>
      </c>
      <c r="E203" s="74"/>
      <c r="F203" s="36">
        <f t="shared" si="25"/>
        <v>0</v>
      </c>
      <c r="G203" s="60" t="str">
        <f t="shared" si="26"/>
        <v>zadajte jednotkovú cenu</v>
      </c>
      <c r="H203" s="71">
        <f t="shared" si="27"/>
        <v>1</v>
      </c>
    </row>
    <row r="204" spans="1:8" s="64" customFormat="1" ht="24" customHeight="1" x14ac:dyDescent="0.25">
      <c r="A204" s="39">
        <v>196</v>
      </c>
      <c r="B204" s="34" t="s">
        <v>203</v>
      </c>
      <c r="C204" s="40" t="s">
        <v>8</v>
      </c>
      <c r="D204" s="35">
        <v>89</v>
      </c>
      <c r="E204" s="74"/>
      <c r="F204" s="36">
        <f t="shared" si="25"/>
        <v>0</v>
      </c>
      <c r="G204" s="60" t="str">
        <f t="shared" si="26"/>
        <v>zadajte jednotkovú cenu</v>
      </c>
      <c r="H204" s="71">
        <f t="shared" si="27"/>
        <v>1</v>
      </c>
    </row>
    <row r="205" spans="1:8" s="64" customFormat="1" ht="24" customHeight="1" x14ac:dyDescent="0.25">
      <c r="A205" s="39">
        <v>197</v>
      </c>
      <c r="B205" s="34" t="s">
        <v>204</v>
      </c>
      <c r="C205" s="40" t="s">
        <v>8</v>
      </c>
      <c r="D205" s="35">
        <v>70</v>
      </c>
      <c r="E205" s="74"/>
      <c r="F205" s="36">
        <f t="shared" ref="F205:F211" si="28">ROUND(D205*E205, 2)</f>
        <v>0</v>
      </c>
      <c r="G205" s="60" t="str">
        <f t="shared" si="26"/>
        <v>zadajte jednotkovú cenu</v>
      </c>
      <c r="H205" s="71">
        <f t="shared" si="27"/>
        <v>1</v>
      </c>
    </row>
    <row r="206" spans="1:8" s="64" customFormat="1" ht="24" customHeight="1" x14ac:dyDescent="0.25">
      <c r="A206" s="39">
        <v>198</v>
      </c>
      <c r="B206" s="34" t="s">
        <v>205</v>
      </c>
      <c r="C206" s="40" t="s">
        <v>8</v>
      </c>
      <c r="D206" s="35">
        <v>70</v>
      </c>
      <c r="E206" s="74"/>
      <c r="F206" s="36">
        <f t="shared" si="28"/>
        <v>0</v>
      </c>
      <c r="G206" s="60" t="str">
        <f t="shared" si="26"/>
        <v>zadajte jednotkovú cenu</v>
      </c>
      <c r="H206" s="71">
        <f t="shared" si="27"/>
        <v>1</v>
      </c>
    </row>
    <row r="207" spans="1:8" s="64" customFormat="1" ht="24" customHeight="1" x14ac:dyDescent="0.25">
      <c r="A207" s="39">
        <v>199</v>
      </c>
      <c r="B207" s="34" t="s">
        <v>206</v>
      </c>
      <c r="C207" s="40" t="s">
        <v>207</v>
      </c>
      <c r="D207" s="35">
        <v>3.5</v>
      </c>
      <c r="E207" s="74"/>
      <c r="F207" s="36">
        <f t="shared" si="28"/>
        <v>0</v>
      </c>
      <c r="G207" s="60" t="str">
        <f t="shared" si="26"/>
        <v>zadajte jednotkovú cenu</v>
      </c>
      <c r="H207" s="71">
        <f t="shared" si="27"/>
        <v>1</v>
      </c>
    </row>
    <row r="208" spans="1:8" s="64" customFormat="1" ht="34.5" customHeight="1" x14ac:dyDescent="0.25">
      <c r="A208" s="39">
        <v>200</v>
      </c>
      <c r="B208" s="34" t="s">
        <v>208</v>
      </c>
      <c r="C208" s="40" t="s">
        <v>8</v>
      </c>
      <c r="D208" s="35">
        <v>70</v>
      </c>
      <c r="E208" s="74"/>
      <c r="F208" s="36">
        <f t="shared" si="28"/>
        <v>0</v>
      </c>
      <c r="G208" s="60" t="str">
        <f t="shared" si="26"/>
        <v>zadajte jednotkovú cenu</v>
      </c>
      <c r="H208" s="71">
        <f t="shared" si="27"/>
        <v>1</v>
      </c>
    </row>
    <row r="209" spans="1:8" s="64" customFormat="1" ht="24" customHeight="1" x14ac:dyDescent="0.25">
      <c r="A209" s="39">
        <v>201</v>
      </c>
      <c r="B209" s="34" t="s">
        <v>209</v>
      </c>
      <c r="C209" s="40" t="s">
        <v>13</v>
      </c>
      <c r="D209" s="35">
        <v>0.5</v>
      </c>
      <c r="E209" s="74"/>
      <c r="F209" s="36">
        <f t="shared" si="28"/>
        <v>0</v>
      </c>
      <c r="G209" s="60" t="str">
        <f t="shared" si="26"/>
        <v>zadajte jednotkovú cenu</v>
      </c>
      <c r="H209" s="71">
        <f t="shared" si="27"/>
        <v>1</v>
      </c>
    </row>
    <row r="210" spans="1:8" s="64" customFormat="1" ht="24" customHeight="1" x14ac:dyDescent="0.25">
      <c r="A210" s="39">
        <v>202</v>
      </c>
      <c r="B210" s="34" t="s">
        <v>210</v>
      </c>
      <c r="C210" s="40" t="s">
        <v>2</v>
      </c>
      <c r="D210" s="35">
        <v>35</v>
      </c>
      <c r="E210" s="74"/>
      <c r="F210" s="36">
        <f t="shared" si="28"/>
        <v>0</v>
      </c>
      <c r="G210" s="60" t="str">
        <f t="shared" si="26"/>
        <v>zadajte jednotkovú cenu</v>
      </c>
      <c r="H210" s="71">
        <f t="shared" si="27"/>
        <v>1</v>
      </c>
    </row>
    <row r="211" spans="1:8" s="64" customFormat="1" ht="13.5" customHeight="1" x14ac:dyDescent="0.25">
      <c r="A211" s="39">
        <v>203</v>
      </c>
      <c r="B211" s="34" t="s">
        <v>211</v>
      </c>
      <c r="C211" s="40" t="s">
        <v>118</v>
      </c>
      <c r="D211" s="35">
        <v>1.05</v>
      </c>
      <c r="E211" s="74"/>
      <c r="F211" s="36">
        <f t="shared" si="28"/>
        <v>0</v>
      </c>
      <c r="G211" s="60" t="str">
        <f t="shared" si="26"/>
        <v>zadajte jednotkovú cenu</v>
      </c>
      <c r="H211" s="71">
        <f t="shared" si="27"/>
        <v>1</v>
      </c>
    </row>
    <row r="212" spans="1:8" s="64" customFormat="1" ht="34.5" customHeight="1" x14ac:dyDescent="0.25">
      <c r="A212" s="39">
        <v>204</v>
      </c>
      <c r="B212" s="34" t="s">
        <v>212</v>
      </c>
      <c r="C212" s="40" t="s">
        <v>6</v>
      </c>
      <c r="D212" s="35">
        <v>10</v>
      </c>
      <c r="E212" s="74"/>
      <c r="F212" s="36">
        <f>ROUND(D212*E212, 2)</f>
        <v>0</v>
      </c>
      <c r="G212" s="60" t="str">
        <f t="shared" si="26"/>
        <v>zadajte jednotkovú cenu</v>
      </c>
      <c r="H212" s="71">
        <f t="shared" si="27"/>
        <v>1</v>
      </c>
    </row>
    <row r="213" spans="1:8" s="70" customFormat="1" ht="15" customHeight="1" x14ac:dyDescent="0.25">
      <c r="A213" s="92" t="s">
        <v>213</v>
      </c>
      <c r="B213" s="93"/>
      <c r="C213" s="93"/>
      <c r="D213" s="93"/>
      <c r="E213" s="75"/>
      <c r="F213" s="63"/>
      <c r="G213" s="60"/>
      <c r="H213" s="71"/>
    </row>
    <row r="214" spans="1:8" s="64" customFormat="1" ht="24" customHeight="1" x14ac:dyDescent="0.25">
      <c r="A214" s="39">
        <v>205</v>
      </c>
      <c r="B214" s="34" t="s">
        <v>214</v>
      </c>
      <c r="C214" s="40" t="s">
        <v>2</v>
      </c>
      <c r="D214" s="35">
        <v>100</v>
      </c>
      <c r="E214" s="74"/>
      <c r="F214" s="36">
        <f>ROUND(D214*E214, 2)</f>
        <v>0</v>
      </c>
      <c r="G214" s="60" t="str">
        <f t="shared" si="26"/>
        <v>zadajte jednotkovú cenu</v>
      </c>
      <c r="H214" s="71">
        <f t="shared" si="27"/>
        <v>1</v>
      </c>
    </row>
    <row r="215" spans="1:8" s="64" customFormat="1" ht="34.5" customHeight="1" x14ac:dyDescent="0.25">
      <c r="A215" s="39">
        <v>206</v>
      </c>
      <c r="B215" s="34" t="s">
        <v>215</v>
      </c>
      <c r="C215" s="40" t="s">
        <v>2</v>
      </c>
      <c r="D215" s="35">
        <v>100</v>
      </c>
      <c r="E215" s="74"/>
      <c r="F215" s="36">
        <f t="shared" ref="F215:F259" si="29">ROUND(D215*E215, 2)</f>
        <v>0</v>
      </c>
      <c r="G215" s="60" t="str">
        <f t="shared" si="26"/>
        <v>zadajte jednotkovú cenu</v>
      </c>
      <c r="H215" s="71">
        <f t="shared" si="27"/>
        <v>1</v>
      </c>
    </row>
    <row r="216" spans="1:8" s="64" customFormat="1" ht="34.5" customHeight="1" x14ac:dyDescent="0.25">
      <c r="A216" s="39">
        <v>207</v>
      </c>
      <c r="B216" s="34" t="s">
        <v>216</v>
      </c>
      <c r="C216" s="40" t="s">
        <v>2</v>
      </c>
      <c r="D216" s="35">
        <v>16</v>
      </c>
      <c r="E216" s="74"/>
      <c r="F216" s="36">
        <f t="shared" si="29"/>
        <v>0</v>
      </c>
      <c r="G216" s="60" t="str">
        <f t="shared" si="26"/>
        <v>zadajte jednotkovú cenu</v>
      </c>
      <c r="H216" s="71">
        <f t="shared" si="27"/>
        <v>1</v>
      </c>
    </row>
    <row r="217" spans="1:8" s="64" customFormat="1" ht="34.5" customHeight="1" x14ac:dyDescent="0.25">
      <c r="A217" s="39">
        <v>208</v>
      </c>
      <c r="B217" s="34" t="s">
        <v>217</v>
      </c>
      <c r="C217" s="40" t="s">
        <v>2</v>
      </c>
      <c r="D217" s="35">
        <v>96</v>
      </c>
      <c r="E217" s="74"/>
      <c r="F217" s="36">
        <f t="shared" si="29"/>
        <v>0</v>
      </c>
      <c r="G217" s="60" t="str">
        <f t="shared" si="26"/>
        <v>zadajte jednotkovú cenu</v>
      </c>
      <c r="H217" s="71">
        <f t="shared" si="27"/>
        <v>1</v>
      </c>
    </row>
    <row r="218" spans="1:8" s="64" customFormat="1" ht="24" customHeight="1" x14ac:dyDescent="0.25">
      <c r="A218" s="39">
        <v>209</v>
      </c>
      <c r="B218" s="34" t="s">
        <v>218</v>
      </c>
      <c r="C218" s="40" t="s">
        <v>2</v>
      </c>
      <c r="D218" s="35">
        <v>32</v>
      </c>
      <c r="E218" s="74"/>
      <c r="F218" s="36">
        <f t="shared" si="29"/>
        <v>0</v>
      </c>
      <c r="G218" s="60" t="str">
        <f t="shared" si="26"/>
        <v>zadajte jednotkovú cenu</v>
      </c>
      <c r="H218" s="71">
        <f t="shared" si="27"/>
        <v>1</v>
      </c>
    </row>
    <row r="219" spans="1:8" s="64" customFormat="1" ht="34.5" customHeight="1" x14ac:dyDescent="0.25">
      <c r="A219" s="39">
        <v>210</v>
      </c>
      <c r="B219" s="34" t="s">
        <v>219</v>
      </c>
      <c r="C219" s="40" t="s">
        <v>2</v>
      </c>
      <c r="D219" s="35">
        <v>96</v>
      </c>
      <c r="E219" s="74"/>
      <c r="F219" s="36">
        <f t="shared" si="29"/>
        <v>0</v>
      </c>
      <c r="G219" s="60" t="str">
        <f t="shared" si="26"/>
        <v>zadajte jednotkovú cenu</v>
      </c>
      <c r="H219" s="71">
        <f t="shared" si="27"/>
        <v>1</v>
      </c>
    </row>
    <row r="220" spans="1:8" s="64" customFormat="1" ht="24" customHeight="1" x14ac:dyDescent="0.25">
      <c r="A220" s="39">
        <v>211</v>
      </c>
      <c r="B220" s="34" t="s">
        <v>1</v>
      </c>
      <c r="C220" s="40" t="s">
        <v>2</v>
      </c>
      <c r="D220" s="35">
        <v>1171.5</v>
      </c>
      <c r="E220" s="74"/>
      <c r="F220" s="36">
        <f t="shared" si="29"/>
        <v>0</v>
      </c>
      <c r="G220" s="60" t="str">
        <f t="shared" si="26"/>
        <v>zadajte jednotkovú cenu</v>
      </c>
      <c r="H220" s="71">
        <f t="shared" si="27"/>
        <v>1</v>
      </c>
    </row>
    <row r="221" spans="1:8" s="64" customFormat="1" ht="34.5" customHeight="1" x14ac:dyDescent="0.25">
      <c r="A221" s="39">
        <v>212</v>
      </c>
      <c r="B221" s="34" t="s">
        <v>220</v>
      </c>
      <c r="C221" s="40" t="s">
        <v>8</v>
      </c>
      <c r="D221" s="35">
        <v>222</v>
      </c>
      <c r="E221" s="74"/>
      <c r="F221" s="36">
        <f t="shared" si="29"/>
        <v>0</v>
      </c>
      <c r="G221" s="60" t="str">
        <f t="shared" si="26"/>
        <v>zadajte jednotkovú cenu</v>
      </c>
      <c r="H221" s="71">
        <f t="shared" si="27"/>
        <v>1</v>
      </c>
    </row>
    <row r="222" spans="1:8" s="64" customFormat="1" ht="34.5" customHeight="1" x14ac:dyDescent="0.25">
      <c r="A222" s="39">
        <v>213</v>
      </c>
      <c r="B222" s="34" t="s">
        <v>3</v>
      </c>
      <c r="C222" s="40" t="s">
        <v>2</v>
      </c>
      <c r="D222" s="35">
        <v>1116.5</v>
      </c>
      <c r="E222" s="74"/>
      <c r="F222" s="36">
        <f t="shared" si="29"/>
        <v>0</v>
      </c>
      <c r="G222" s="60" t="str">
        <f t="shared" si="26"/>
        <v>zadajte jednotkovú cenu</v>
      </c>
      <c r="H222" s="71">
        <f t="shared" si="27"/>
        <v>1</v>
      </c>
    </row>
    <row r="223" spans="1:8" s="64" customFormat="1" ht="34.5" customHeight="1" x14ac:dyDescent="0.25">
      <c r="A223" s="39">
        <v>214</v>
      </c>
      <c r="B223" s="34" t="s">
        <v>4</v>
      </c>
      <c r="C223" s="40" t="s">
        <v>2</v>
      </c>
      <c r="D223" s="35">
        <v>1116.5</v>
      </c>
      <c r="E223" s="74"/>
      <c r="F223" s="36">
        <f t="shared" si="29"/>
        <v>0</v>
      </c>
      <c r="G223" s="60" t="str">
        <f t="shared" si="26"/>
        <v>zadajte jednotkovú cenu</v>
      </c>
      <c r="H223" s="71">
        <f t="shared" si="27"/>
        <v>1</v>
      </c>
    </row>
    <row r="224" spans="1:8" s="64" customFormat="1" ht="34.5" customHeight="1" x14ac:dyDescent="0.25">
      <c r="A224" s="39">
        <v>215</v>
      </c>
      <c r="B224" s="34" t="s">
        <v>221</v>
      </c>
      <c r="C224" s="40" t="s">
        <v>2</v>
      </c>
      <c r="D224" s="35">
        <v>200</v>
      </c>
      <c r="E224" s="74"/>
      <c r="F224" s="36">
        <f t="shared" si="29"/>
        <v>0</v>
      </c>
      <c r="G224" s="60" t="str">
        <f t="shared" si="26"/>
        <v>zadajte jednotkovú cenu</v>
      </c>
      <c r="H224" s="71">
        <f t="shared" si="27"/>
        <v>1</v>
      </c>
    </row>
    <row r="225" spans="1:8" s="64" customFormat="1" ht="34.5" customHeight="1" x14ac:dyDescent="0.25">
      <c r="A225" s="39">
        <v>216</v>
      </c>
      <c r="B225" s="34" t="s">
        <v>5</v>
      </c>
      <c r="C225" s="40" t="s">
        <v>6</v>
      </c>
      <c r="D225" s="35">
        <v>120</v>
      </c>
      <c r="E225" s="74"/>
      <c r="F225" s="36">
        <f t="shared" si="29"/>
        <v>0</v>
      </c>
      <c r="G225" s="60" t="str">
        <f t="shared" si="26"/>
        <v>zadajte jednotkovú cenu</v>
      </c>
      <c r="H225" s="71">
        <f t="shared" si="27"/>
        <v>1</v>
      </c>
    </row>
    <row r="226" spans="1:8" s="64" customFormat="1" ht="24" customHeight="1" x14ac:dyDescent="0.25">
      <c r="A226" s="39">
        <v>217</v>
      </c>
      <c r="B226" s="34" t="s">
        <v>7</v>
      </c>
      <c r="C226" s="40" t="s">
        <v>8</v>
      </c>
      <c r="D226" s="35">
        <v>40</v>
      </c>
      <c r="E226" s="74"/>
      <c r="F226" s="36">
        <f t="shared" si="29"/>
        <v>0</v>
      </c>
      <c r="G226" s="60" t="str">
        <f t="shared" si="26"/>
        <v>zadajte jednotkovú cenu</v>
      </c>
      <c r="H226" s="71">
        <f t="shared" si="27"/>
        <v>1</v>
      </c>
    </row>
    <row r="227" spans="1:8" s="64" customFormat="1" ht="24" customHeight="1" x14ac:dyDescent="0.25">
      <c r="A227" s="39">
        <v>218</v>
      </c>
      <c r="B227" s="34" t="s">
        <v>9</v>
      </c>
      <c r="C227" s="40" t="s">
        <v>8</v>
      </c>
      <c r="D227" s="35">
        <v>120</v>
      </c>
      <c r="E227" s="74"/>
      <c r="F227" s="36">
        <f t="shared" si="29"/>
        <v>0</v>
      </c>
      <c r="G227" s="60" t="str">
        <f t="shared" si="26"/>
        <v>zadajte jednotkovú cenu</v>
      </c>
      <c r="H227" s="71">
        <f t="shared" si="27"/>
        <v>1</v>
      </c>
    </row>
    <row r="228" spans="1:8" s="64" customFormat="1" ht="24" customHeight="1" x14ac:dyDescent="0.25">
      <c r="A228" s="39">
        <v>219</v>
      </c>
      <c r="B228" s="34" t="s">
        <v>10</v>
      </c>
      <c r="C228" s="40" t="s">
        <v>8</v>
      </c>
      <c r="D228" s="35">
        <v>40</v>
      </c>
      <c r="E228" s="74"/>
      <c r="F228" s="36">
        <f t="shared" si="29"/>
        <v>0</v>
      </c>
      <c r="G228" s="60" t="str">
        <f t="shared" si="26"/>
        <v>zadajte jednotkovú cenu</v>
      </c>
      <c r="H228" s="71">
        <f t="shared" si="27"/>
        <v>1</v>
      </c>
    </row>
    <row r="229" spans="1:8" s="64" customFormat="1" ht="24" customHeight="1" x14ac:dyDescent="0.25">
      <c r="A229" s="39">
        <v>220</v>
      </c>
      <c r="B229" s="34" t="s">
        <v>11</v>
      </c>
      <c r="C229" s="40" t="s">
        <v>8</v>
      </c>
      <c r="D229" s="35">
        <v>40</v>
      </c>
      <c r="E229" s="74"/>
      <c r="F229" s="36">
        <f t="shared" si="29"/>
        <v>0</v>
      </c>
      <c r="G229" s="60" t="str">
        <f t="shared" si="26"/>
        <v>zadajte jednotkovú cenu</v>
      </c>
      <c r="H229" s="71">
        <f t="shared" si="27"/>
        <v>1</v>
      </c>
    </row>
    <row r="230" spans="1:8" s="64" customFormat="1" ht="34.5" customHeight="1" x14ac:dyDescent="0.25">
      <c r="A230" s="39">
        <v>221</v>
      </c>
      <c r="B230" s="34" t="s">
        <v>12</v>
      </c>
      <c r="C230" s="40" t="s">
        <v>13</v>
      </c>
      <c r="D230" s="35">
        <v>200</v>
      </c>
      <c r="E230" s="74"/>
      <c r="F230" s="36">
        <f t="shared" si="29"/>
        <v>0</v>
      </c>
      <c r="G230" s="60" t="str">
        <f t="shared" si="26"/>
        <v>zadajte jednotkovú cenu</v>
      </c>
      <c r="H230" s="71">
        <f t="shared" si="27"/>
        <v>1</v>
      </c>
    </row>
    <row r="231" spans="1:8" s="64" customFormat="1" ht="34.5" customHeight="1" x14ac:dyDescent="0.25">
      <c r="A231" s="39">
        <v>222</v>
      </c>
      <c r="B231" s="34" t="s">
        <v>222</v>
      </c>
      <c r="C231" s="40" t="s">
        <v>13</v>
      </c>
      <c r="D231" s="35">
        <v>540</v>
      </c>
      <c r="E231" s="74"/>
      <c r="F231" s="36">
        <f t="shared" si="29"/>
        <v>0</v>
      </c>
      <c r="G231" s="60" t="str">
        <f t="shared" si="26"/>
        <v>zadajte jednotkovú cenu</v>
      </c>
      <c r="H231" s="71">
        <f t="shared" si="27"/>
        <v>1</v>
      </c>
    </row>
    <row r="232" spans="1:8" s="64" customFormat="1" ht="24" customHeight="1" x14ac:dyDescent="0.25">
      <c r="A232" s="39">
        <v>223</v>
      </c>
      <c r="B232" s="34" t="s">
        <v>223</v>
      </c>
      <c r="C232" s="40" t="s">
        <v>13</v>
      </c>
      <c r="D232" s="35">
        <v>30</v>
      </c>
      <c r="E232" s="74"/>
      <c r="F232" s="36">
        <f t="shared" si="29"/>
        <v>0</v>
      </c>
      <c r="G232" s="60" t="str">
        <f t="shared" si="26"/>
        <v>zadajte jednotkovú cenu</v>
      </c>
      <c r="H232" s="71">
        <f t="shared" si="27"/>
        <v>1</v>
      </c>
    </row>
    <row r="233" spans="1:8" s="64" customFormat="1" ht="24" customHeight="1" x14ac:dyDescent="0.25">
      <c r="A233" s="39">
        <v>224</v>
      </c>
      <c r="B233" s="34" t="s">
        <v>224</v>
      </c>
      <c r="C233" s="40" t="s">
        <v>13</v>
      </c>
      <c r="D233" s="35">
        <v>5</v>
      </c>
      <c r="E233" s="74"/>
      <c r="F233" s="36">
        <f t="shared" si="29"/>
        <v>0</v>
      </c>
      <c r="G233" s="60" t="str">
        <f t="shared" si="26"/>
        <v>zadajte jednotkovú cenu</v>
      </c>
      <c r="H233" s="71">
        <f t="shared" si="27"/>
        <v>1</v>
      </c>
    </row>
    <row r="234" spans="1:8" s="64" customFormat="1" ht="24" customHeight="1" x14ac:dyDescent="0.25">
      <c r="A234" s="39">
        <v>225</v>
      </c>
      <c r="B234" s="34" t="s">
        <v>14</v>
      </c>
      <c r="C234" s="40" t="s">
        <v>13</v>
      </c>
      <c r="D234" s="35">
        <v>224</v>
      </c>
      <c r="E234" s="74"/>
      <c r="F234" s="36">
        <f t="shared" si="29"/>
        <v>0</v>
      </c>
      <c r="G234" s="60" t="str">
        <f t="shared" si="26"/>
        <v>zadajte jednotkovú cenu</v>
      </c>
      <c r="H234" s="71">
        <f t="shared" si="27"/>
        <v>1</v>
      </c>
    </row>
    <row r="235" spans="1:8" s="64" customFormat="1" ht="24" customHeight="1" x14ac:dyDescent="0.25">
      <c r="A235" s="39">
        <v>226</v>
      </c>
      <c r="B235" s="34" t="s">
        <v>15</v>
      </c>
      <c r="C235" s="40" t="s">
        <v>13</v>
      </c>
      <c r="D235" s="35">
        <v>224</v>
      </c>
      <c r="E235" s="74"/>
      <c r="F235" s="36">
        <f t="shared" si="29"/>
        <v>0</v>
      </c>
      <c r="G235" s="60" t="str">
        <f t="shared" si="26"/>
        <v>zadajte jednotkovú cenu</v>
      </c>
      <c r="H235" s="71">
        <f t="shared" si="27"/>
        <v>1</v>
      </c>
    </row>
    <row r="236" spans="1:8" s="64" customFormat="1" ht="24" customHeight="1" x14ac:dyDescent="0.25">
      <c r="A236" s="39">
        <v>227</v>
      </c>
      <c r="B236" s="34" t="s">
        <v>16</v>
      </c>
      <c r="C236" s="40" t="s">
        <v>13</v>
      </c>
      <c r="D236" s="35">
        <v>4713.3630000000003</v>
      </c>
      <c r="E236" s="74"/>
      <c r="F236" s="36">
        <f t="shared" si="29"/>
        <v>0</v>
      </c>
      <c r="G236" s="60" t="str">
        <f t="shared" si="26"/>
        <v>zadajte jednotkovú cenu</v>
      </c>
      <c r="H236" s="71">
        <f t="shared" si="27"/>
        <v>1</v>
      </c>
    </row>
    <row r="237" spans="1:8" s="64" customFormat="1" ht="34.5" customHeight="1" x14ac:dyDescent="0.25">
      <c r="A237" s="39">
        <v>228</v>
      </c>
      <c r="B237" s="34" t="s">
        <v>17</v>
      </c>
      <c r="C237" s="40" t="s">
        <v>13</v>
      </c>
      <c r="D237" s="35">
        <v>4713.3630000000003</v>
      </c>
      <c r="E237" s="74"/>
      <c r="F237" s="36">
        <f t="shared" si="29"/>
        <v>0</v>
      </c>
      <c r="G237" s="60" t="str">
        <f t="shared" si="26"/>
        <v>zadajte jednotkovú cenu</v>
      </c>
      <c r="H237" s="71">
        <f t="shared" si="27"/>
        <v>1</v>
      </c>
    </row>
    <row r="238" spans="1:8" s="64" customFormat="1" ht="34.5" customHeight="1" x14ac:dyDescent="0.25">
      <c r="A238" s="39">
        <v>229</v>
      </c>
      <c r="B238" s="34" t="s">
        <v>18</v>
      </c>
      <c r="C238" s="40" t="s">
        <v>8</v>
      </c>
      <c r="D238" s="35">
        <v>51.5</v>
      </c>
      <c r="E238" s="74"/>
      <c r="F238" s="36">
        <f t="shared" si="29"/>
        <v>0</v>
      </c>
      <c r="G238" s="60" t="str">
        <f t="shared" si="26"/>
        <v>zadajte jednotkovú cenu</v>
      </c>
      <c r="H238" s="71">
        <f t="shared" si="27"/>
        <v>1</v>
      </c>
    </row>
    <row r="239" spans="1:8" s="64" customFormat="1" ht="24" customHeight="1" x14ac:dyDescent="0.25">
      <c r="A239" s="39">
        <v>230</v>
      </c>
      <c r="B239" s="34" t="s">
        <v>225</v>
      </c>
      <c r="C239" s="40" t="s">
        <v>8</v>
      </c>
      <c r="D239" s="35">
        <v>15</v>
      </c>
      <c r="E239" s="74"/>
      <c r="F239" s="36">
        <f t="shared" si="29"/>
        <v>0</v>
      </c>
      <c r="G239" s="60" t="str">
        <f t="shared" si="26"/>
        <v>zadajte jednotkovú cenu</v>
      </c>
      <c r="H239" s="71">
        <f t="shared" si="27"/>
        <v>1</v>
      </c>
    </row>
    <row r="240" spans="1:8" s="64" customFormat="1" ht="24" customHeight="1" x14ac:dyDescent="0.25">
      <c r="A240" s="39">
        <v>231</v>
      </c>
      <c r="B240" s="34" t="s">
        <v>226</v>
      </c>
      <c r="C240" s="40" t="s">
        <v>39</v>
      </c>
      <c r="D240" s="35">
        <v>2</v>
      </c>
      <c r="E240" s="74"/>
      <c r="F240" s="36">
        <f t="shared" si="29"/>
        <v>0</v>
      </c>
      <c r="G240" s="60" t="str">
        <f t="shared" si="26"/>
        <v>zadajte jednotkovú cenu</v>
      </c>
      <c r="H240" s="71">
        <f t="shared" si="27"/>
        <v>1</v>
      </c>
    </row>
    <row r="241" spans="1:8" s="64" customFormat="1" ht="24" customHeight="1" x14ac:dyDescent="0.25">
      <c r="A241" s="39">
        <v>232</v>
      </c>
      <c r="B241" s="34" t="s">
        <v>227</v>
      </c>
      <c r="C241" s="40" t="s">
        <v>8</v>
      </c>
      <c r="D241" s="35">
        <v>26.5</v>
      </c>
      <c r="E241" s="74"/>
      <c r="F241" s="36">
        <f t="shared" si="29"/>
        <v>0</v>
      </c>
      <c r="G241" s="60" t="str">
        <f t="shared" si="26"/>
        <v>zadajte jednotkovú cenu</v>
      </c>
      <c r="H241" s="71">
        <f t="shared" si="27"/>
        <v>1</v>
      </c>
    </row>
    <row r="242" spans="1:8" s="64" customFormat="1" ht="34.5" customHeight="1" x14ac:dyDescent="0.25">
      <c r="A242" s="39">
        <v>233</v>
      </c>
      <c r="B242" s="34" t="s">
        <v>228</v>
      </c>
      <c r="C242" s="40" t="s">
        <v>8</v>
      </c>
      <c r="D242" s="35">
        <v>10</v>
      </c>
      <c r="E242" s="74"/>
      <c r="F242" s="36">
        <f t="shared" si="29"/>
        <v>0</v>
      </c>
      <c r="G242" s="60" t="str">
        <f t="shared" si="26"/>
        <v>zadajte jednotkovú cenu</v>
      </c>
      <c r="H242" s="71">
        <f t="shared" si="27"/>
        <v>1</v>
      </c>
    </row>
    <row r="243" spans="1:8" s="64" customFormat="1" ht="24" customHeight="1" x14ac:dyDescent="0.25">
      <c r="A243" s="39">
        <v>234</v>
      </c>
      <c r="B243" s="34" t="s">
        <v>229</v>
      </c>
      <c r="C243" s="40" t="s">
        <v>2</v>
      </c>
      <c r="D243" s="35">
        <v>9357.25</v>
      </c>
      <c r="E243" s="74"/>
      <c r="F243" s="36">
        <f t="shared" si="29"/>
        <v>0</v>
      </c>
      <c r="G243" s="60" t="str">
        <f t="shared" si="26"/>
        <v>zadajte jednotkovú cenu</v>
      </c>
      <c r="H243" s="71">
        <f t="shared" si="27"/>
        <v>1</v>
      </c>
    </row>
    <row r="244" spans="1:8" s="64" customFormat="1" ht="24" customHeight="1" x14ac:dyDescent="0.25">
      <c r="A244" s="39">
        <v>235</v>
      </c>
      <c r="B244" s="34" t="s">
        <v>230</v>
      </c>
      <c r="C244" s="40" t="s">
        <v>2</v>
      </c>
      <c r="D244" s="35">
        <v>9357.25</v>
      </c>
      <c r="E244" s="74"/>
      <c r="F244" s="36">
        <f t="shared" si="29"/>
        <v>0</v>
      </c>
      <c r="G244" s="60" t="str">
        <f t="shared" si="26"/>
        <v>zadajte jednotkovú cenu</v>
      </c>
      <c r="H244" s="71">
        <f t="shared" si="27"/>
        <v>1</v>
      </c>
    </row>
    <row r="245" spans="1:8" s="64" customFormat="1" ht="24" customHeight="1" x14ac:dyDescent="0.25">
      <c r="A245" s="39">
        <v>236</v>
      </c>
      <c r="B245" s="34" t="s">
        <v>22</v>
      </c>
      <c r="C245" s="40" t="s">
        <v>2</v>
      </c>
      <c r="D245" s="35">
        <v>192</v>
      </c>
      <c r="E245" s="74"/>
      <c r="F245" s="36">
        <f t="shared" si="29"/>
        <v>0</v>
      </c>
      <c r="G245" s="60" t="str">
        <f t="shared" si="26"/>
        <v>zadajte jednotkovú cenu</v>
      </c>
      <c r="H245" s="71">
        <f t="shared" si="27"/>
        <v>1</v>
      </c>
    </row>
    <row r="246" spans="1:8" s="64" customFormat="1" ht="24" customHeight="1" x14ac:dyDescent="0.25">
      <c r="A246" s="39">
        <v>237</v>
      </c>
      <c r="B246" s="34" t="s">
        <v>231</v>
      </c>
      <c r="C246" s="40" t="s">
        <v>2</v>
      </c>
      <c r="D246" s="35">
        <v>192</v>
      </c>
      <c r="E246" s="74"/>
      <c r="F246" s="36">
        <f t="shared" si="29"/>
        <v>0</v>
      </c>
      <c r="G246" s="60" t="str">
        <f t="shared" si="26"/>
        <v>zadajte jednotkovú cenu</v>
      </c>
      <c r="H246" s="71">
        <f t="shared" si="27"/>
        <v>1</v>
      </c>
    </row>
    <row r="247" spans="1:8" s="64" customFormat="1" ht="34.5" customHeight="1" x14ac:dyDescent="0.25">
      <c r="A247" s="39">
        <v>238</v>
      </c>
      <c r="B247" s="34" t="s">
        <v>232</v>
      </c>
      <c r="C247" s="40" t="s">
        <v>13</v>
      </c>
      <c r="D247" s="35">
        <v>33</v>
      </c>
      <c r="E247" s="74"/>
      <c r="F247" s="36">
        <f t="shared" si="29"/>
        <v>0</v>
      </c>
      <c r="G247" s="60" t="str">
        <f t="shared" si="26"/>
        <v>zadajte jednotkovú cenu</v>
      </c>
      <c r="H247" s="71">
        <f t="shared" si="27"/>
        <v>1</v>
      </c>
    </row>
    <row r="248" spans="1:8" s="64" customFormat="1" ht="34.5" customHeight="1" x14ac:dyDescent="0.25">
      <c r="A248" s="39">
        <v>239</v>
      </c>
      <c r="B248" s="34" t="s">
        <v>24</v>
      </c>
      <c r="C248" s="40" t="s">
        <v>13</v>
      </c>
      <c r="D248" s="35">
        <v>3179</v>
      </c>
      <c r="E248" s="74"/>
      <c r="F248" s="36">
        <f t="shared" si="29"/>
        <v>0</v>
      </c>
      <c r="G248" s="60" t="str">
        <f t="shared" si="26"/>
        <v>zadajte jednotkovú cenu</v>
      </c>
      <c r="H248" s="71">
        <f t="shared" si="27"/>
        <v>1</v>
      </c>
    </row>
    <row r="249" spans="1:8" s="64" customFormat="1" ht="34.5" customHeight="1" x14ac:dyDescent="0.25">
      <c r="A249" s="39">
        <v>240</v>
      </c>
      <c r="B249" s="34" t="s">
        <v>233</v>
      </c>
      <c r="C249" s="40" t="s">
        <v>13</v>
      </c>
      <c r="D249" s="35">
        <v>32.863999999999997</v>
      </c>
      <c r="E249" s="74"/>
      <c r="F249" s="36">
        <f t="shared" si="29"/>
        <v>0</v>
      </c>
      <c r="G249" s="60" t="str">
        <f t="shared" si="26"/>
        <v>zadajte jednotkovú cenu</v>
      </c>
      <c r="H249" s="71">
        <f t="shared" si="27"/>
        <v>1</v>
      </c>
    </row>
    <row r="250" spans="1:8" s="64" customFormat="1" ht="24" customHeight="1" x14ac:dyDescent="0.25">
      <c r="A250" s="39">
        <v>241</v>
      </c>
      <c r="B250" s="34" t="s">
        <v>234</v>
      </c>
      <c r="C250" s="40" t="s">
        <v>39</v>
      </c>
      <c r="D250" s="35">
        <v>4</v>
      </c>
      <c r="E250" s="74"/>
      <c r="F250" s="36">
        <f t="shared" si="29"/>
        <v>0</v>
      </c>
      <c r="G250" s="60" t="str">
        <f t="shared" si="26"/>
        <v>zadajte jednotkovú cenu</v>
      </c>
      <c r="H250" s="71">
        <f t="shared" si="27"/>
        <v>1</v>
      </c>
    </row>
    <row r="251" spans="1:8" s="64" customFormat="1" ht="24" customHeight="1" x14ac:dyDescent="0.25">
      <c r="A251" s="39">
        <v>242</v>
      </c>
      <c r="B251" s="34" t="s">
        <v>25</v>
      </c>
      <c r="C251" s="40" t="s">
        <v>13</v>
      </c>
      <c r="D251" s="35">
        <v>3179</v>
      </c>
      <c r="E251" s="74"/>
      <c r="F251" s="36">
        <f t="shared" si="29"/>
        <v>0</v>
      </c>
      <c r="G251" s="60" t="str">
        <f t="shared" si="26"/>
        <v>zadajte jednotkovú cenu</v>
      </c>
      <c r="H251" s="71">
        <f t="shared" si="27"/>
        <v>1</v>
      </c>
    </row>
    <row r="252" spans="1:8" s="64" customFormat="1" ht="24" customHeight="1" x14ac:dyDescent="0.25">
      <c r="A252" s="39">
        <v>243</v>
      </c>
      <c r="B252" s="34" t="s">
        <v>26</v>
      </c>
      <c r="C252" s="40" t="s">
        <v>27</v>
      </c>
      <c r="D252" s="35">
        <v>5086.3999999999996</v>
      </c>
      <c r="E252" s="74"/>
      <c r="F252" s="36">
        <f t="shared" si="29"/>
        <v>0</v>
      </c>
      <c r="G252" s="60" t="str">
        <f t="shared" si="26"/>
        <v>zadajte jednotkovú cenu</v>
      </c>
      <c r="H252" s="71">
        <f t="shared" si="27"/>
        <v>1</v>
      </c>
    </row>
    <row r="253" spans="1:8" s="64" customFormat="1" ht="34.5" customHeight="1" x14ac:dyDescent="0.25">
      <c r="A253" s="39">
        <v>244</v>
      </c>
      <c r="B253" s="34" t="s">
        <v>28</v>
      </c>
      <c r="C253" s="40" t="s">
        <v>13</v>
      </c>
      <c r="D253" s="35">
        <v>1978.9</v>
      </c>
      <c r="E253" s="74"/>
      <c r="F253" s="36">
        <f t="shared" si="29"/>
        <v>0</v>
      </c>
      <c r="G253" s="60" t="str">
        <f t="shared" si="26"/>
        <v>zadajte jednotkovú cenu</v>
      </c>
      <c r="H253" s="71">
        <f t="shared" si="27"/>
        <v>1</v>
      </c>
    </row>
    <row r="254" spans="1:8" s="64" customFormat="1" ht="24" customHeight="1" x14ac:dyDescent="0.25">
      <c r="A254" s="39">
        <v>245</v>
      </c>
      <c r="B254" s="34" t="s">
        <v>29</v>
      </c>
      <c r="C254" s="40" t="s">
        <v>27</v>
      </c>
      <c r="D254" s="35">
        <v>3265.1849999999999</v>
      </c>
      <c r="E254" s="74"/>
      <c r="F254" s="36">
        <f t="shared" si="29"/>
        <v>0</v>
      </c>
      <c r="G254" s="60" t="str">
        <f t="shared" si="26"/>
        <v>zadajte jednotkovú cenu</v>
      </c>
      <c r="H254" s="71">
        <f t="shared" si="27"/>
        <v>1</v>
      </c>
    </row>
    <row r="255" spans="1:8" s="64" customFormat="1" ht="24" customHeight="1" x14ac:dyDescent="0.25">
      <c r="A255" s="39">
        <v>246</v>
      </c>
      <c r="B255" s="34" t="s">
        <v>30</v>
      </c>
      <c r="C255" s="40" t="s">
        <v>13</v>
      </c>
      <c r="D255" s="35">
        <v>1273.9380000000001</v>
      </c>
      <c r="E255" s="74"/>
      <c r="F255" s="36">
        <f t="shared" si="29"/>
        <v>0</v>
      </c>
      <c r="G255" s="60" t="str">
        <f t="shared" si="26"/>
        <v>zadajte jednotkovú cenu</v>
      </c>
      <c r="H255" s="71">
        <f t="shared" si="27"/>
        <v>1</v>
      </c>
    </row>
    <row r="256" spans="1:8" s="64" customFormat="1" ht="24" customHeight="1" x14ac:dyDescent="0.25">
      <c r="A256" s="39">
        <v>247</v>
      </c>
      <c r="B256" s="34" t="s">
        <v>31</v>
      </c>
      <c r="C256" s="40" t="s">
        <v>27</v>
      </c>
      <c r="D256" s="35">
        <v>2038.3009999999999</v>
      </c>
      <c r="E256" s="74"/>
      <c r="F256" s="36">
        <f t="shared" si="29"/>
        <v>0</v>
      </c>
      <c r="G256" s="60" t="str">
        <f t="shared" si="26"/>
        <v>zadajte jednotkovú cenu</v>
      </c>
      <c r="H256" s="71">
        <f t="shared" si="27"/>
        <v>1</v>
      </c>
    </row>
    <row r="257" spans="1:8" s="64" customFormat="1" ht="24" customHeight="1" x14ac:dyDescent="0.25">
      <c r="A257" s="39">
        <v>248</v>
      </c>
      <c r="B257" s="34" t="s">
        <v>235</v>
      </c>
      <c r="C257" s="40" t="s">
        <v>2</v>
      </c>
      <c r="D257" s="35">
        <v>1309</v>
      </c>
      <c r="E257" s="74"/>
      <c r="F257" s="36">
        <f t="shared" si="29"/>
        <v>0</v>
      </c>
      <c r="G257" s="60" t="str">
        <f t="shared" si="26"/>
        <v>zadajte jednotkovú cenu</v>
      </c>
      <c r="H257" s="71">
        <f t="shared" si="27"/>
        <v>1</v>
      </c>
    </row>
    <row r="258" spans="1:8" s="64" customFormat="1" ht="24" customHeight="1" x14ac:dyDescent="0.25">
      <c r="A258" s="39">
        <v>249</v>
      </c>
      <c r="B258" s="34" t="s">
        <v>120</v>
      </c>
      <c r="C258" s="40" t="s">
        <v>2</v>
      </c>
      <c r="D258" s="35">
        <v>1800</v>
      </c>
      <c r="E258" s="74"/>
      <c r="F258" s="36">
        <f t="shared" si="29"/>
        <v>0</v>
      </c>
      <c r="G258" s="60" t="str">
        <f t="shared" si="26"/>
        <v>zadajte jednotkovú cenu</v>
      </c>
      <c r="H258" s="71">
        <f t="shared" si="27"/>
        <v>1</v>
      </c>
    </row>
    <row r="259" spans="1:8" s="64" customFormat="1" ht="13.5" customHeight="1" x14ac:dyDescent="0.25">
      <c r="A259" s="39">
        <v>250</v>
      </c>
      <c r="B259" s="34" t="s">
        <v>121</v>
      </c>
      <c r="C259" s="40" t="s">
        <v>2</v>
      </c>
      <c r="D259" s="35">
        <v>56.8</v>
      </c>
      <c r="E259" s="74"/>
      <c r="F259" s="36">
        <f t="shared" si="29"/>
        <v>0</v>
      </c>
      <c r="G259" s="60" t="str">
        <f t="shared" si="26"/>
        <v>zadajte jednotkovú cenu</v>
      </c>
      <c r="H259" s="71">
        <f t="shared" si="27"/>
        <v>1</v>
      </c>
    </row>
    <row r="260" spans="1:8" s="64" customFormat="1" ht="24" customHeight="1" x14ac:dyDescent="0.25">
      <c r="A260" s="39">
        <v>251</v>
      </c>
      <c r="B260" s="34" t="s">
        <v>33</v>
      </c>
      <c r="C260" s="40" t="s">
        <v>13</v>
      </c>
      <c r="D260" s="35">
        <v>0.35699999999999998</v>
      </c>
      <c r="E260" s="74"/>
      <c r="F260" s="36">
        <f t="shared" ref="F260:F266" si="30">ROUND(D260*E260, 2)</f>
        <v>0</v>
      </c>
      <c r="G260" s="60" t="str">
        <f t="shared" si="26"/>
        <v>zadajte jednotkovú cenu</v>
      </c>
      <c r="H260" s="71">
        <f t="shared" si="27"/>
        <v>1</v>
      </c>
    </row>
    <row r="261" spans="1:8" s="64" customFormat="1" ht="24" customHeight="1" x14ac:dyDescent="0.25">
      <c r="A261" s="39">
        <v>252</v>
      </c>
      <c r="B261" s="34" t="s">
        <v>236</v>
      </c>
      <c r="C261" s="40" t="s">
        <v>13</v>
      </c>
      <c r="D261" s="35">
        <v>1.1339999999999999</v>
      </c>
      <c r="E261" s="74"/>
      <c r="F261" s="36">
        <f t="shared" si="30"/>
        <v>0</v>
      </c>
      <c r="G261" s="60" t="str">
        <f t="shared" si="26"/>
        <v>zadajte jednotkovú cenu</v>
      </c>
      <c r="H261" s="71">
        <f t="shared" si="27"/>
        <v>1</v>
      </c>
    </row>
    <row r="262" spans="1:8" s="64" customFormat="1" ht="24" customHeight="1" x14ac:dyDescent="0.25">
      <c r="A262" s="39">
        <v>253</v>
      </c>
      <c r="B262" s="34" t="s">
        <v>237</v>
      </c>
      <c r="C262" s="40" t="s">
        <v>2</v>
      </c>
      <c r="D262" s="35">
        <v>1.98</v>
      </c>
      <c r="E262" s="74"/>
      <c r="F262" s="36">
        <f t="shared" si="30"/>
        <v>0</v>
      </c>
      <c r="G262" s="60" t="str">
        <f t="shared" si="26"/>
        <v>zadajte jednotkovú cenu</v>
      </c>
      <c r="H262" s="71">
        <f t="shared" si="27"/>
        <v>1</v>
      </c>
    </row>
    <row r="263" spans="1:8" s="64" customFormat="1" ht="24" customHeight="1" x14ac:dyDescent="0.25">
      <c r="A263" s="39">
        <v>254</v>
      </c>
      <c r="B263" s="34" t="s">
        <v>238</v>
      </c>
      <c r="C263" s="40" t="s">
        <v>2</v>
      </c>
      <c r="D263" s="35">
        <v>1.98</v>
      </c>
      <c r="E263" s="74"/>
      <c r="F263" s="36">
        <f t="shared" si="30"/>
        <v>0</v>
      </c>
      <c r="G263" s="60" t="str">
        <f t="shared" si="26"/>
        <v>zadajte jednotkovú cenu</v>
      </c>
      <c r="H263" s="71">
        <f t="shared" si="27"/>
        <v>1</v>
      </c>
    </row>
    <row r="264" spans="1:8" s="64" customFormat="1" ht="24" customHeight="1" x14ac:dyDescent="0.25">
      <c r="A264" s="39">
        <v>255</v>
      </c>
      <c r="B264" s="34" t="s">
        <v>239</v>
      </c>
      <c r="C264" s="40" t="s">
        <v>13</v>
      </c>
      <c r="D264" s="35">
        <v>0.99</v>
      </c>
      <c r="E264" s="74"/>
      <c r="F264" s="36">
        <f t="shared" si="30"/>
        <v>0</v>
      </c>
      <c r="G264" s="60" t="str">
        <f t="shared" ref="G264:G327" si="31">IF(E264="", "zadajte jednotkovú cenu", IF(E264=0, "jednotková cena nemôže byť nulová!!!", IF(E264&lt;0, "jednotková cena nemôže byť záporná!!!", "")))</f>
        <v>zadajte jednotkovú cenu</v>
      </c>
      <c r="H264" s="71">
        <f t="shared" ref="H264:H327" si="32">IF(G264="", "", 1)</f>
        <v>1</v>
      </c>
    </row>
    <row r="265" spans="1:8" s="64" customFormat="1" ht="24" customHeight="1" x14ac:dyDescent="0.25">
      <c r="A265" s="39">
        <v>256</v>
      </c>
      <c r="B265" s="34" t="s">
        <v>240</v>
      </c>
      <c r="C265" s="40" t="s">
        <v>2</v>
      </c>
      <c r="D265" s="35">
        <v>7.2</v>
      </c>
      <c r="E265" s="74"/>
      <c r="F265" s="36">
        <f t="shared" si="30"/>
        <v>0</v>
      </c>
      <c r="G265" s="60" t="str">
        <f t="shared" si="31"/>
        <v>zadajte jednotkovú cenu</v>
      </c>
      <c r="H265" s="71">
        <f t="shared" si="32"/>
        <v>1</v>
      </c>
    </row>
    <row r="266" spans="1:8" s="64" customFormat="1" ht="24" customHeight="1" x14ac:dyDescent="0.25">
      <c r="A266" s="39">
        <v>257</v>
      </c>
      <c r="B266" s="34" t="s">
        <v>241</v>
      </c>
      <c r="C266" s="40" t="s">
        <v>2</v>
      </c>
      <c r="D266" s="35">
        <v>7.2</v>
      </c>
      <c r="E266" s="74"/>
      <c r="F266" s="36">
        <f t="shared" si="30"/>
        <v>0</v>
      </c>
      <c r="G266" s="60" t="str">
        <f t="shared" si="31"/>
        <v>zadajte jednotkovú cenu</v>
      </c>
      <c r="H266" s="71">
        <f t="shared" si="32"/>
        <v>1</v>
      </c>
    </row>
    <row r="267" spans="1:8" s="64" customFormat="1" ht="34.5" customHeight="1" x14ac:dyDescent="0.25">
      <c r="A267" s="39">
        <v>258</v>
      </c>
      <c r="B267" s="34" t="s">
        <v>37</v>
      </c>
      <c r="C267" s="40" t="s">
        <v>13</v>
      </c>
      <c r="D267" s="35">
        <v>299.75</v>
      </c>
      <c r="E267" s="74"/>
      <c r="F267" s="36">
        <f t="shared" ref="F267:F272" si="33">ROUND(D267*E267, 2)</f>
        <v>0</v>
      </c>
      <c r="G267" s="60" t="str">
        <f t="shared" si="31"/>
        <v>zadajte jednotkovú cenu</v>
      </c>
      <c r="H267" s="71">
        <f t="shared" si="32"/>
        <v>1</v>
      </c>
    </row>
    <row r="268" spans="1:8" s="64" customFormat="1" ht="24" customHeight="1" x14ac:dyDescent="0.25">
      <c r="A268" s="39">
        <v>259</v>
      </c>
      <c r="B268" s="34" t="s">
        <v>38</v>
      </c>
      <c r="C268" s="40" t="s">
        <v>39</v>
      </c>
      <c r="D268" s="35">
        <v>11</v>
      </c>
      <c r="E268" s="74"/>
      <c r="F268" s="36">
        <f t="shared" si="33"/>
        <v>0</v>
      </c>
      <c r="G268" s="60" t="str">
        <f t="shared" si="31"/>
        <v>zadajte jednotkovú cenu</v>
      </c>
      <c r="H268" s="71">
        <f t="shared" si="32"/>
        <v>1</v>
      </c>
    </row>
    <row r="269" spans="1:8" s="64" customFormat="1" ht="24" customHeight="1" x14ac:dyDescent="0.25">
      <c r="A269" s="39">
        <v>260</v>
      </c>
      <c r="B269" s="34" t="s">
        <v>40</v>
      </c>
      <c r="C269" s="40" t="s">
        <v>39</v>
      </c>
      <c r="D269" s="35">
        <v>11</v>
      </c>
      <c r="E269" s="74"/>
      <c r="F269" s="36">
        <f t="shared" si="33"/>
        <v>0</v>
      </c>
      <c r="G269" s="60" t="str">
        <f t="shared" si="31"/>
        <v>zadajte jednotkovú cenu</v>
      </c>
      <c r="H269" s="71">
        <f t="shared" si="32"/>
        <v>1</v>
      </c>
    </row>
    <row r="270" spans="1:8" s="64" customFormat="1" ht="24" customHeight="1" x14ac:dyDescent="0.25">
      <c r="A270" s="39">
        <v>261</v>
      </c>
      <c r="B270" s="34" t="s">
        <v>242</v>
      </c>
      <c r="C270" s="40" t="s">
        <v>13</v>
      </c>
      <c r="D270" s="35">
        <v>7.8390000000000004</v>
      </c>
      <c r="E270" s="74"/>
      <c r="F270" s="36">
        <f t="shared" si="33"/>
        <v>0</v>
      </c>
      <c r="G270" s="60" t="str">
        <f t="shared" si="31"/>
        <v>zadajte jednotkovú cenu</v>
      </c>
      <c r="H270" s="71">
        <f t="shared" si="32"/>
        <v>1</v>
      </c>
    </row>
    <row r="271" spans="1:8" s="64" customFormat="1" ht="34.5" customHeight="1" x14ac:dyDescent="0.25">
      <c r="A271" s="39">
        <v>262</v>
      </c>
      <c r="B271" s="34" t="s">
        <v>42</v>
      </c>
      <c r="C271" s="40" t="s">
        <v>2</v>
      </c>
      <c r="D271" s="35">
        <v>24.742999999999999</v>
      </c>
      <c r="E271" s="74"/>
      <c r="F271" s="36">
        <f t="shared" si="33"/>
        <v>0</v>
      </c>
      <c r="G271" s="60" t="str">
        <f t="shared" si="31"/>
        <v>zadajte jednotkovú cenu</v>
      </c>
      <c r="H271" s="71">
        <f t="shared" si="32"/>
        <v>1</v>
      </c>
    </row>
    <row r="272" spans="1:8" s="64" customFormat="1" ht="34.5" customHeight="1" x14ac:dyDescent="0.25">
      <c r="A272" s="39">
        <v>263</v>
      </c>
      <c r="B272" s="34" t="s">
        <v>243</v>
      </c>
      <c r="C272" s="40" t="s">
        <v>13</v>
      </c>
      <c r="D272" s="35">
        <v>40</v>
      </c>
      <c r="E272" s="74"/>
      <c r="F272" s="36">
        <f t="shared" si="33"/>
        <v>0</v>
      </c>
      <c r="G272" s="60" t="str">
        <f t="shared" si="31"/>
        <v>zadajte jednotkovú cenu</v>
      </c>
      <c r="H272" s="71">
        <f t="shared" si="32"/>
        <v>1</v>
      </c>
    </row>
    <row r="273" spans="1:8" s="64" customFormat="1" ht="34.5" customHeight="1" x14ac:dyDescent="0.25">
      <c r="A273" s="39">
        <v>264</v>
      </c>
      <c r="B273" s="34" t="s">
        <v>244</v>
      </c>
      <c r="C273" s="40" t="s">
        <v>2</v>
      </c>
      <c r="D273" s="35">
        <v>1171.5</v>
      </c>
      <c r="E273" s="74"/>
      <c r="F273" s="36">
        <f t="shared" ref="F273:F283" si="34">ROUND(D273*E273, 2)</f>
        <v>0</v>
      </c>
      <c r="G273" s="60" t="str">
        <f t="shared" si="31"/>
        <v>zadajte jednotkovú cenu</v>
      </c>
      <c r="H273" s="71">
        <f t="shared" si="32"/>
        <v>1</v>
      </c>
    </row>
    <row r="274" spans="1:8" s="64" customFormat="1" ht="24" customHeight="1" x14ac:dyDescent="0.25">
      <c r="A274" s="39">
        <v>265</v>
      </c>
      <c r="B274" s="34" t="s">
        <v>44</v>
      </c>
      <c r="C274" s="40" t="s">
        <v>2</v>
      </c>
      <c r="D274" s="35">
        <v>1171.5</v>
      </c>
      <c r="E274" s="74"/>
      <c r="F274" s="36">
        <f t="shared" si="34"/>
        <v>0</v>
      </c>
      <c r="G274" s="60" t="str">
        <f t="shared" si="31"/>
        <v>zadajte jednotkovú cenu</v>
      </c>
      <c r="H274" s="71">
        <f t="shared" si="32"/>
        <v>1</v>
      </c>
    </row>
    <row r="275" spans="1:8" s="64" customFormat="1" ht="34.5" customHeight="1" x14ac:dyDescent="0.25">
      <c r="A275" s="39">
        <v>266</v>
      </c>
      <c r="B275" s="34" t="s">
        <v>45</v>
      </c>
      <c r="C275" s="40" t="s">
        <v>2</v>
      </c>
      <c r="D275" s="35">
        <v>1171.5</v>
      </c>
      <c r="E275" s="74"/>
      <c r="F275" s="36">
        <f t="shared" si="34"/>
        <v>0</v>
      </c>
      <c r="G275" s="60" t="str">
        <f t="shared" si="31"/>
        <v>zadajte jednotkovú cenu</v>
      </c>
      <c r="H275" s="71">
        <f t="shared" si="32"/>
        <v>1</v>
      </c>
    </row>
    <row r="276" spans="1:8" s="64" customFormat="1" ht="24" customHeight="1" x14ac:dyDescent="0.25">
      <c r="A276" s="39">
        <v>267</v>
      </c>
      <c r="B276" s="34" t="s">
        <v>245</v>
      </c>
      <c r="C276" s="40" t="s">
        <v>2</v>
      </c>
      <c r="D276" s="35">
        <v>177.6</v>
      </c>
      <c r="E276" s="74"/>
      <c r="F276" s="36">
        <f t="shared" si="34"/>
        <v>0</v>
      </c>
      <c r="G276" s="60" t="str">
        <f t="shared" si="31"/>
        <v>zadajte jednotkovú cenu</v>
      </c>
      <c r="H276" s="71">
        <f t="shared" si="32"/>
        <v>1</v>
      </c>
    </row>
    <row r="277" spans="1:8" s="64" customFormat="1" ht="34.5" customHeight="1" x14ac:dyDescent="0.25">
      <c r="A277" s="39">
        <v>268</v>
      </c>
      <c r="B277" s="34" t="s">
        <v>46</v>
      </c>
      <c r="C277" s="40" t="s">
        <v>2</v>
      </c>
      <c r="D277" s="35">
        <v>1171.5</v>
      </c>
      <c r="E277" s="74"/>
      <c r="F277" s="36">
        <f t="shared" si="34"/>
        <v>0</v>
      </c>
      <c r="G277" s="60" t="str">
        <f t="shared" si="31"/>
        <v>zadajte jednotkovú cenu</v>
      </c>
      <c r="H277" s="71">
        <f t="shared" si="32"/>
        <v>1</v>
      </c>
    </row>
    <row r="278" spans="1:8" s="64" customFormat="1" ht="34.5" customHeight="1" x14ac:dyDescent="0.25">
      <c r="A278" s="39">
        <v>269</v>
      </c>
      <c r="B278" s="34" t="s">
        <v>47</v>
      </c>
      <c r="C278" s="40" t="s">
        <v>2</v>
      </c>
      <c r="D278" s="35">
        <v>1171.5</v>
      </c>
      <c r="E278" s="74"/>
      <c r="F278" s="36">
        <f t="shared" si="34"/>
        <v>0</v>
      </c>
      <c r="G278" s="60" t="str">
        <f t="shared" si="31"/>
        <v>zadajte jednotkovú cenu</v>
      </c>
      <c r="H278" s="71">
        <f t="shared" si="32"/>
        <v>1</v>
      </c>
    </row>
    <row r="279" spans="1:8" s="64" customFormat="1" ht="24" customHeight="1" x14ac:dyDescent="0.25">
      <c r="A279" s="39">
        <v>270</v>
      </c>
      <c r="B279" s="34" t="s">
        <v>246</v>
      </c>
      <c r="C279" s="40" t="s">
        <v>2</v>
      </c>
      <c r="D279" s="35">
        <v>24</v>
      </c>
      <c r="E279" s="74"/>
      <c r="F279" s="36">
        <f t="shared" si="34"/>
        <v>0</v>
      </c>
      <c r="G279" s="60" t="str">
        <f t="shared" si="31"/>
        <v>zadajte jednotkovú cenu</v>
      </c>
      <c r="H279" s="71">
        <f t="shared" si="32"/>
        <v>1</v>
      </c>
    </row>
    <row r="280" spans="1:8" s="64" customFormat="1" ht="45" customHeight="1" x14ac:dyDescent="0.25">
      <c r="A280" s="39">
        <v>271</v>
      </c>
      <c r="B280" s="34" t="s">
        <v>247</v>
      </c>
      <c r="C280" s="40" t="s">
        <v>2</v>
      </c>
      <c r="D280" s="35">
        <v>24</v>
      </c>
      <c r="E280" s="74"/>
      <c r="F280" s="36">
        <f t="shared" si="34"/>
        <v>0</v>
      </c>
      <c r="G280" s="60" t="str">
        <f t="shared" si="31"/>
        <v>zadajte jednotkovú cenu</v>
      </c>
      <c r="H280" s="71">
        <f t="shared" si="32"/>
        <v>1</v>
      </c>
    </row>
    <row r="281" spans="1:8" s="64" customFormat="1" ht="13.5" customHeight="1" x14ac:dyDescent="0.25">
      <c r="A281" s="39">
        <v>272</v>
      </c>
      <c r="B281" s="34" t="s">
        <v>248</v>
      </c>
      <c r="C281" s="40" t="s">
        <v>2</v>
      </c>
      <c r="D281" s="35">
        <v>24</v>
      </c>
      <c r="E281" s="74"/>
      <c r="F281" s="36">
        <f t="shared" si="34"/>
        <v>0</v>
      </c>
      <c r="G281" s="60" t="str">
        <f t="shared" si="31"/>
        <v>zadajte jednotkovú cenu</v>
      </c>
      <c r="H281" s="71">
        <f t="shared" si="32"/>
        <v>1</v>
      </c>
    </row>
    <row r="282" spans="1:8" s="64" customFormat="1" ht="45" customHeight="1" x14ac:dyDescent="0.25">
      <c r="A282" s="39">
        <v>273</v>
      </c>
      <c r="B282" s="34" t="s">
        <v>249</v>
      </c>
      <c r="C282" s="40" t="s">
        <v>2</v>
      </c>
      <c r="D282" s="35">
        <v>32</v>
      </c>
      <c r="E282" s="74"/>
      <c r="F282" s="36">
        <f t="shared" si="34"/>
        <v>0</v>
      </c>
      <c r="G282" s="60" t="str">
        <f t="shared" si="31"/>
        <v>zadajte jednotkovú cenu</v>
      </c>
      <c r="H282" s="71">
        <f t="shared" si="32"/>
        <v>1</v>
      </c>
    </row>
    <row r="283" spans="1:8" s="64" customFormat="1" ht="13.5" customHeight="1" x14ac:dyDescent="0.25">
      <c r="A283" s="39">
        <v>274</v>
      </c>
      <c r="B283" s="34" t="s">
        <v>248</v>
      </c>
      <c r="C283" s="40" t="s">
        <v>2</v>
      </c>
      <c r="D283" s="35">
        <v>32</v>
      </c>
      <c r="E283" s="74"/>
      <c r="F283" s="36">
        <f t="shared" si="34"/>
        <v>0</v>
      </c>
      <c r="G283" s="60" t="str">
        <f t="shared" si="31"/>
        <v>zadajte jednotkovú cenu</v>
      </c>
      <c r="H283" s="71">
        <f t="shared" si="32"/>
        <v>1</v>
      </c>
    </row>
    <row r="284" spans="1:8" s="64" customFormat="1" ht="24" customHeight="1" x14ac:dyDescent="0.25">
      <c r="A284" s="39">
        <v>275</v>
      </c>
      <c r="B284" s="34" t="s">
        <v>250</v>
      </c>
      <c r="C284" s="40" t="s">
        <v>39</v>
      </c>
      <c r="D284" s="35">
        <v>9</v>
      </c>
      <c r="E284" s="74"/>
      <c r="F284" s="36">
        <f t="shared" ref="F284:F344" si="35">ROUND(D284*E284, 2)</f>
        <v>0</v>
      </c>
      <c r="G284" s="60" t="str">
        <f t="shared" si="31"/>
        <v>zadajte jednotkovú cenu</v>
      </c>
      <c r="H284" s="71">
        <f t="shared" si="32"/>
        <v>1</v>
      </c>
    </row>
    <row r="285" spans="1:8" s="64" customFormat="1" ht="24" customHeight="1" x14ac:dyDescent="0.25">
      <c r="A285" s="39">
        <v>276</v>
      </c>
      <c r="B285" s="34" t="s">
        <v>251</v>
      </c>
      <c r="C285" s="40" t="s">
        <v>39</v>
      </c>
      <c r="D285" s="35">
        <v>9</v>
      </c>
      <c r="E285" s="74"/>
      <c r="F285" s="36">
        <f t="shared" si="35"/>
        <v>0</v>
      </c>
      <c r="G285" s="60" t="str">
        <f t="shared" si="31"/>
        <v>zadajte jednotkovú cenu</v>
      </c>
      <c r="H285" s="71">
        <f t="shared" si="32"/>
        <v>1</v>
      </c>
    </row>
    <row r="286" spans="1:8" s="64" customFormat="1" ht="24" customHeight="1" x14ac:dyDescent="0.25">
      <c r="A286" s="39">
        <v>277</v>
      </c>
      <c r="B286" s="34" t="s">
        <v>252</v>
      </c>
      <c r="C286" s="40" t="s">
        <v>39</v>
      </c>
      <c r="D286" s="35">
        <v>2</v>
      </c>
      <c r="E286" s="74"/>
      <c r="F286" s="36">
        <f t="shared" si="35"/>
        <v>0</v>
      </c>
      <c r="G286" s="60" t="str">
        <f t="shared" si="31"/>
        <v>zadajte jednotkovú cenu</v>
      </c>
      <c r="H286" s="71">
        <f t="shared" si="32"/>
        <v>1</v>
      </c>
    </row>
    <row r="287" spans="1:8" s="64" customFormat="1" ht="24" customHeight="1" x14ac:dyDescent="0.25">
      <c r="A287" s="39">
        <v>278</v>
      </c>
      <c r="B287" s="34" t="s">
        <v>253</v>
      </c>
      <c r="C287" s="40" t="s">
        <v>39</v>
      </c>
      <c r="D287" s="35">
        <v>2</v>
      </c>
      <c r="E287" s="74"/>
      <c r="F287" s="36">
        <f t="shared" si="35"/>
        <v>0</v>
      </c>
      <c r="G287" s="60" t="str">
        <f t="shared" si="31"/>
        <v>zadajte jednotkovú cenu</v>
      </c>
      <c r="H287" s="71">
        <f t="shared" si="32"/>
        <v>1</v>
      </c>
    </row>
    <row r="288" spans="1:8" s="64" customFormat="1" ht="24" customHeight="1" x14ac:dyDescent="0.25">
      <c r="A288" s="39">
        <v>279</v>
      </c>
      <c r="B288" s="34" t="s">
        <v>254</v>
      </c>
      <c r="C288" s="40" t="s">
        <v>39</v>
      </c>
      <c r="D288" s="35">
        <v>9</v>
      </c>
      <c r="E288" s="74"/>
      <c r="F288" s="36">
        <f t="shared" si="35"/>
        <v>0</v>
      </c>
      <c r="G288" s="60" t="str">
        <f t="shared" si="31"/>
        <v>zadajte jednotkovú cenu</v>
      </c>
      <c r="H288" s="71">
        <f t="shared" si="32"/>
        <v>1</v>
      </c>
    </row>
    <row r="289" spans="1:8" s="64" customFormat="1" ht="34.5" customHeight="1" x14ac:dyDescent="0.25">
      <c r="A289" s="39">
        <v>280</v>
      </c>
      <c r="B289" s="34" t="s">
        <v>255</v>
      </c>
      <c r="C289" s="40" t="s">
        <v>39</v>
      </c>
      <c r="D289" s="35">
        <v>9</v>
      </c>
      <c r="E289" s="74"/>
      <c r="F289" s="36">
        <f t="shared" si="35"/>
        <v>0</v>
      </c>
      <c r="G289" s="60" t="str">
        <f t="shared" si="31"/>
        <v>zadajte jednotkovú cenu</v>
      </c>
      <c r="H289" s="71">
        <f t="shared" si="32"/>
        <v>1</v>
      </c>
    </row>
    <row r="290" spans="1:8" s="64" customFormat="1" ht="34.5" customHeight="1" x14ac:dyDescent="0.25">
      <c r="A290" s="39">
        <v>281</v>
      </c>
      <c r="B290" s="34" t="s">
        <v>256</v>
      </c>
      <c r="C290" s="40" t="s">
        <v>8</v>
      </c>
      <c r="D290" s="35">
        <v>2725</v>
      </c>
      <c r="E290" s="74"/>
      <c r="F290" s="36">
        <f t="shared" si="35"/>
        <v>0</v>
      </c>
      <c r="G290" s="60" t="str">
        <f t="shared" si="31"/>
        <v>zadajte jednotkovú cenu</v>
      </c>
      <c r="H290" s="71">
        <f t="shared" si="32"/>
        <v>1</v>
      </c>
    </row>
    <row r="291" spans="1:8" s="64" customFormat="1" ht="34.5" customHeight="1" x14ac:dyDescent="0.25">
      <c r="A291" s="39">
        <v>282</v>
      </c>
      <c r="B291" s="34" t="s">
        <v>257</v>
      </c>
      <c r="C291" s="40" t="s">
        <v>8</v>
      </c>
      <c r="D291" s="35">
        <v>2725</v>
      </c>
      <c r="E291" s="74"/>
      <c r="F291" s="36">
        <f t="shared" si="35"/>
        <v>0</v>
      </c>
      <c r="G291" s="60" t="str">
        <f t="shared" si="31"/>
        <v>zadajte jednotkovú cenu</v>
      </c>
      <c r="H291" s="71">
        <f t="shared" si="32"/>
        <v>1</v>
      </c>
    </row>
    <row r="292" spans="1:8" s="64" customFormat="1" ht="24" customHeight="1" x14ac:dyDescent="0.25">
      <c r="A292" s="39">
        <v>283</v>
      </c>
      <c r="B292" s="34" t="s">
        <v>258</v>
      </c>
      <c r="C292" s="40" t="s">
        <v>8</v>
      </c>
      <c r="D292" s="35">
        <v>33</v>
      </c>
      <c r="E292" s="74"/>
      <c r="F292" s="36">
        <f t="shared" si="35"/>
        <v>0</v>
      </c>
      <c r="G292" s="60" t="str">
        <f t="shared" si="31"/>
        <v>zadajte jednotkovú cenu</v>
      </c>
      <c r="H292" s="71">
        <f t="shared" si="32"/>
        <v>1</v>
      </c>
    </row>
    <row r="293" spans="1:8" s="64" customFormat="1" ht="24" customHeight="1" x14ac:dyDescent="0.25">
      <c r="A293" s="39">
        <v>284</v>
      </c>
      <c r="B293" s="34" t="s">
        <v>259</v>
      </c>
      <c r="C293" s="40" t="s">
        <v>39</v>
      </c>
      <c r="D293" s="35">
        <v>33</v>
      </c>
      <c r="E293" s="74"/>
      <c r="F293" s="36">
        <f t="shared" si="35"/>
        <v>0</v>
      </c>
      <c r="G293" s="60" t="str">
        <f t="shared" si="31"/>
        <v>zadajte jednotkovú cenu</v>
      </c>
      <c r="H293" s="71">
        <f t="shared" si="32"/>
        <v>1</v>
      </c>
    </row>
    <row r="294" spans="1:8" s="64" customFormat="1" ht="24" customHeight="1" x14ac:dyDescent="0.25">
      <c r="A294" s="39">
        <v>285</v>
      </c>
      <c r="B294" s="34" t="s">
        <v>55</v>
      </c>
      <c r="C294" s="40" t="s">
        <v>8</v>
      </c>
      <c r="D294" s="35">
        <v>1544</v>
      </c>
      <c r="E294" s="74"/>
      <c r="F294" s="36">
        <f t="shared" si="35"/>
        <v>0</v>
      </c>
      <c r="G294" s="60" t="str">
        <f t="shared" si="31"/>
        <v>zadajte jednotkovú cenu</v>
      </c>
      <c r="H294" s="71">
        <f t="shared" si="32"/>
        <v>1</v>
      </c>
    </row>
    <row r="295" spans="1:8" s="64" customFormat="1" ht="34.5" customHeight="1" x14ac:dyDescent="0.25">
      <c r="A295" s="39">
        <v>286</v>
      </c>
      <c r="B295" s="34" t="s">
        <v>260</v>
      </c>
      <c r="C295" s="40" t="s">
        <v>39</v>
      </c>
      <c r="D295" s="35">
        <v>308.8</v>
      </c>
      <c r="E295" s="74"/>
      <c r="F295" s="36">
        <f t="shared" si="35"/>
        <v>0</v>
      </c>
      <c r="G295" s="60" t="str">
        <f t="shared" si="31"/>
        <v>zadajte jednotkovú cenu</v>
      </c>
      <c r="H295" s="71">
        <f t="shared" si="32"/>
        <v>1</v>
      </c>
    </row>
    <row r="296" spans="1:8" s="64" customFormat="1" ht="13.5" customHeight="1" x14ac:dyDescent="0.25">
      <c r="A296" s="39">
        <v>287</v>
      </c>
      <c r="B296" s="34" t="s">
        <v>261</v>
      </c>
      <c r="C296" s="40" t="s">
        <v>39</v>
      </c>
      <c r="D296" s="35">
        <v>33</v>
      </c>
      <c r="E296" s="74"/>
      <c r="F296" s="36">
        <f t="shared" si="35"/>
        <v>0</v>
      </c>
      <c r="G296" s="60" t="str">
        <f t="shared" si="31"/>
        <v>zadajte jednotkovú cenu</v>
      </c>
      <c r="H296" s="71">
        <f t="shared" si="32"/>
        <v>1</v>
      </c>
    </row>
    <row r="297" spans="1:8" s="64" customFormat="1" ht="24" customHeight="1" x14ac:dyDescent="0.25">
      <c r="A297" s="39">
        <v>288</v>
      </c>
      <c r="B297" s="34" t="s">
        <v>262</v>
      </c>
      <c r="C297" s="40" t="s">
        <v>39</v>
      </c>
      <c r="D297" s="35">
        <v>33</v>
      </c>
      <c r="E297" s="74"/>
      <c r="F297" s="36">
        <f t="shared" si="35"/>
        <v>0</v>
      </c>
      <c r="G297" s="60" t="str">
        <f t="shared" si="31"/>
        <v>zadajte jednotkovú cenu</v>
      </c>
      <c r="H297" s="71">
        <f t="shared" si="32"/>
        <v>1</v>
      </c>
    </row>
    <row r="298" spans="1:8" s="64" customFormat="1" ht="24" customHeight="1" x14ac:dyDescent="0.25">
      <c r="A298" s="39">
        <v>289</v>
      </c>
      <c r="B298" s="34" t="s">
        <v>263</v>
      </c>
      <c r="C298" s="40" t="s">
        <v>39</v>
      </c>
      <c r="D298" s="35">
        <v>1</v>
      </c>
      <c r="E298" s="74"/>
      <c r="F298" s="36">
        <f t="shared" si="35"/>
        <v>0</v>
      </c>
      <c r="G298" s="60" t="str">
        <f t="shared" si="31"/>
        <v>zadajte jednotkovú cenu</v>
      </c>
      <c r="H298" s="71">
        <f t="shared" si="32"/>
        <v>1</v>
      </c>
    </row>
    <row r="299" spans="1:8" s="64" customFormat="1" ht="13.5" customHeight="1" x14ac:dyDescent="0.25">
      <c r="A299" s="39">
        <v>290</v>
      </c>
      <c r="B299" s="34" t="s">
        <v>64</v>
      </c>
      <c r="C299" s="40" t="s">
        <v>39</v>
      </c>
      <c r="D299" s="35">
        <v>33</v>
      </c>
      <c r="E299" s="74"/>
      <c r="F299" s="36">
        <f t="shared" si="35"/>
        <v>0</v>
      </c>
      <c r="G299" s="60" t="str">
        <f t="shared" si="31"/>
        <v>zadajte jednotkovú cenu</v>
      </c>
      <c r="H299" s="71">
        <f t="shared" si="32"/>
        <v>1</v>
      </c>
    </row>
    <row r="300" spans="1:8" s="64" customFormat="1" ht="24" customHeight="1" x14ac:dyDescent="0.25">
      <c r="A300" s="39">
        <v>291</v>
      </c>
      <c r="B300" s="34" t="s">
        <v>264</v>
      </c>
      <c r="C300" s="40" t="s">
        <v>39</v>
      </c>
      <c r="D300" s="35">
        <v>33</v>
      </c>
      <c r="E300" s="74"/>
      <c r="F300" s="36">
        <f t="shared" si="35"/>
        <v>0</v>
      </c>
      <c r="G300" s="60" t="str">
        <f t="shared" si="31"/>
        <v>zadajte jednotkovú cenu</v>
      </c>
      <c r="H300" s="71">
        <f t="shared" si="32"/>
        <v>1</v>
      </c>
    </row>
    <row r="301" spans="1:8" s="64" customFormat="1" ht="24" customHeight="1" x14ac:dyDescent="0.25">
      <c r="A301" s="39">
        <v>292</v>
      </c>
      <c r="B301" s="34" t="s">
        <v>265</v>
      </c>
      <c r="C301" s="40" t="s">
        <v>39</v>
      </c>
      <c r="D301" s="35">
        <v>1</v>
      </c>
      <c r="E301" s="74"/>
      <c r="F301" s="36">
        <f t="shared" si="35"/>
        <v>0</v>
      </c>
      <c r="G301" s="60" t="str">
        <f t="shared" si="31"/>
        <v>zadajte jednotkovú cenu</v>
      </c>
      <c r="H301" s="71">
        <f t="shared" si="32"/>
        <v>1</v>
      </c>
    </row>
    <row r="302" spans="1:8" s="64" customFormat="1" ht="13.5" customHeight="1" x14ac:dyDescent="0.25">
      <c r="A302" s="39">
        <v>293</v>
      </c>
      <c r="B302" s="34" t="s">
        <v>266</v>
      </c>
      <c r="C302" s="40" t="s">
        <v>39</v>
      </c>
      <c r="D302" s="35">
        <v>1</v>
      </c>
      <c r="E302" s="74"/>
      <c r="F302" s="36">
        <f t="shared" si="35"/>
        <v>0</v>
      </c>
      <c r="G302" s="60" t="str">
        <f t="shared" si="31"/>
        <v>zadajte jednotkovú cenu</v>
      </c>
      <c r="H302" s="71">
        <f t="shared" si="32"/>
        <v>1</v>
      </c>
    </row>
    <row r="303" spans="1:8" s="64" customFormat="1" ht="34.5" customHeight="1" x14ac:dyDescent="0.25">
      <c r="A303" s="39">
        <v>294</v>
      </c>
      <c r="B303" s="34" t="s">
        <v>267</v>
      </c>
      <c r="C303" s="40" t="s">
        <v>39</v>
      </c>
      <c r="D303" s="35">
        <v>9</v>
      </c>
      <c r="E303" s="74"/>
      <c r="F303" s="36">
        <f t="shared" si="35"/>
        <v>0</v>
      </c>
      <c r="G303" s="60" t="str">
        <f t="shared" si="31"/>
        <v>zadajte jednotkovú cenu</v>
      </c>
      <c r="H303" s="71">
        <f t="shared" si="32"/>
        <v>1</v>
      </c>
    </row>
    <row r="304" spans="1:8" s="64" customFormat="1" ht="45" customHeight="1" x14ac:dyDescent="0.25">
      <c r="A304" s="39">
        <v>295</v>
      </c>
      <c r="B304" s="34" t="s">
        <v>268</v>
      </c>
      <c r="C304" s="40" t="s">
        <v>39</v>
      </c>
      <c r="D304" s="35">
        <v>4</v>
      </c>
      <c r="E304" s="74"/>
      <c r="F304" s="36">
        <f t="shared" si="35"/>
        <v>0</v>
      </c>
      <c r="G304" s="60" t="str">
        <f t="shared" si="31"/>
        <v>zadajte jednotkovú cenu</v>
      </c>
      <c r="H304" s="71">
        <f t="shared" si="32"/>
        <v>1</v>
      </c>
    </row>
    <row r="305" spans="1:8" s="64" customFormat="1" ht="34.5" customHeight="1" x14ac:dyDescent="0.25">
      <c r="A305" s="39">
        <v>296</v>
      </c>
      <c r="B305" s="34" t="s">
        <v>269</v>
      </c>
      <c r="C305" s="40" t="s">
        <v>39</v>
      </c>
      <c r="D305" s="35">
        <v>5</v>
      </c>
      <c r="E305" s="74"/>
      <c r="F305" s="36">
        <f t="shared" si="35"/>
        <v>0</v>
      </c>
      <c r="G305" s="60" t="str">
        <f t="shared" si="31"/>
        <v>zadajte jednotkovú cenu</v>
      </c>
      <c r="H305" s="71">
        <f t="shared" si="32"/>
        <v>1</v>
      </c>
    </row>
    <row r="306" spans="1:8" s="64" customFormat="1" ht="34.5" customHeight="1" x14ac:dyDescent="0.25">
      <c r="A306" s="39">
        <v>297</v>
      </c>
      <c r="B306" s="34" t="s">
        <v>270</v>
      </c>
      <c r="C306" s="40" t="s">
        <v>39</v>
      </c>
      <c r="D306" s="35">
        <v>1</v>
      </c>
      <c r="E306" s="74"/>
      <c r="F306" s="36">
        <f t="shared" si="35"/>
        <v>0</v>
      </c>
      <c r="G306" s="60" t="str">
        <f t="shared" si="31"/>
        <v>zadajte jednotkovú cenu</v>
      </c>
      <c r="H306" s="71">
        <f t="shared" si="32"/>
        <v>1</v>
      </c>
    </row>
    <row r="307" spans="1:8" s="64" customFormat="1" ht="34.5" customHeight="1" x14ac:dyDescent="0.25">
      <c r="A307" s="39">
        <v>298</v>
      </c>
      <c r="B307" s="34" t="s">
        <v>271</v>
      </c>
      <c r="C307" s="40" t="s">
        <v>39</v>
      </c>
      <c r="D307" s="35">
        <v>1</v>
      </c>
      <c r="E307" s="74"/>
      <c r="F307" s="36">
        <f t="shared" si="35"/>
        <v>0</v>
      </c>
      <c r="G307" s="60" t="str">
        <f t="shared" si="31"/>
        <v>zadajte jednotkovú cenu</v>
      </c>
      <c r="H307" s="71">
        <f t="shared" si="32"/>
        <v>1</v>
      </c>
    </row>
    <row r="308" spans="1:8" s="64" customFormat="1" ht="34.5" customHeight="1" x14ac:dyDescent="0.25">
      <c r="A308" s="39">
        <v>299</v>
      </c>
      <c r="B308" s="34" t="s">
        <v>272</v>
      </c>
      <c r="C308" s="40" t="s">
        <v>8</v>
      </c>
      <c r="D308" s="35">
        <v>2725</v>
      </c>
      <c r="E308" s="74"/>
      <c r="F308" s="36">
        <f t="shared" si="35"/>
        <v>0</v>
      </c>
      <c r="G308" s="60" t="str">
        <f t="shared" si="31"/>
        <v>zadajte jednotkovú cenu</v>
      </c>
      <c r="H308" s="71">
        <f t="shared" si="32"/>
        <v>1</v>
      </c>
    </row>
    <row r="309" spans="1:8" s="64" customFormat="1" ht="24" customHeight="1" x14ac:dyDescent="0.25">
      <c r="A309" s="39">
        <v>300</v>
      </c>
      <c r="B309" s="34" t="s">
        <v>273</v>
      </c>
      <c r="C309" s="40" t="s">
        <v>39</v>
      </c>
      <c r="D309" s="35">
        <v>2</v>
      </c>
      <c r="E309" s="74"/>
      <c r="F309" s="36">
        <f t="shared" si="35"/>
        <v>0</v>
      </c>
      <c r="G309" s="60" t="str">
        <f t="shared" si="31"/>
        <v>zadajte jednotkovú cenu</v>
      </c>
      <c r="H309" s="71">
        <f t="shared" si="32"/>
        <v>1</v>
      </c>
    </row>
    <row r="310" spans="1:8" s="64" customFormat="1" ht="34.5" customHeight="1" x14ac:dyDescent="0.25">
      <c r="A310" s="39">
        <v>301</v>
      </c>
      <c r="B310" s="34" t="s">
        <v>274</v>
      </c>
      <c r="C310" s="40" t="s">
        <v>39</v>
      </c>
      <c r="D310" s="35">
        <v>1</v>
      </c>
      <c r="E310" s="74"/>
      <c r="F310" s="36">
        <f t="shared" si="35"/>
        <v>0</v>
      </c>
      <c r="G310" s="60" t="str">
        <f t="shared" si="31"/>
        <v>zadajte jednotkovú cenu</v>
      </c>
      <c r="H310" s="71">
        <f t="shared" si="32"/>
        <v>1</v>
      </c>
    </row>
    <row r="311" spans="1:8" s="64" customFormat="1" ht="24" customHeight="1" x14ac:dyDescent="0.25">
      <c r="A311" s="39">
        <v>302</v>
      </c>
      <c r="B311" s="34" t="s">
        <v>275</v>
      </c>
      <c r="C311" s="40" t="s">
        <v>13</v>
      </c>
      <c r="D311" s="35">
        <v>9.0030000000000001</v>
      </c>
      <c r="E311" s="74"/>
      <c r="F311" s="36">
        <f t="shared" si="35"/>
        <v>0</v>
      </c>
      <c r="G311" s="60" t="str">
        <f t="shared" si="31"/>
        <v>zadajte jednotkovú cenu</v>
      </c>
      <c r="H311" s="71">
        <f t="shared" si="32"/>
        <v>1</v>
      </c>
    </row>
    <row r="312" spans="1:8" s="64" customFormat="1" ht="24" customHeight="1" x14ac:dyDescent="0.25">
      <c r="A312" s="39">
        <v>303</v>
      </c>
      <c r="B312" s="34" t="s">
        <v>276</v>
      </c>
      <c r="C312" s="40" t="s">
        <v>39</v>
      </c>
      <c r="D312" s="35">
        <v>11</v>
      </c>
      <c r="E312" s="74"/>
      <c r="F312" s="36">
        <f t="shared" si="35"/>
        <v>0</v>
      </c>
      <c r="G312" s="60" t="str">
        <f t="shared" si="31"/>
        <v>zadajte jednotkovú cenu</v>
      </c>
      <c r="H312" s="71">
        <f t="shared" si="32"/>
        <v>1</v>
      </c>
    </row>
    <row r="313" spans="1:8" s="64" customFormat="1" ht="24" customHeight="1" x14ac:dyDescent="0.25">
      <c r="A313" s="39">
        <v>304</v>
      </c>
      <c r="B313" s="34" t="s">
        <v>73</v>
      </c>
      <c r="C313" s="40" t="s">
        <v>39</v>
      </c>
      <c r="D313" s="35">
        <v>30</v>
      </c>
      <c r="E313" s="74"/>
      <c r="F313" s="36">
        <f t="shared" si="35"/>
        <v>0</v>
      </c>
      <c r="G313" s="60" t="str">
        <f t="shared" si="31"/>
        <v>zadajte jednotkovú cenu</v>
      </c>
      <c r="H313" s="71">
        <f t="shared" si="32"/>
        <v>1</v>
      </c>
    </row>
    <row r="314" spans="1:8" s="64" customFormat="1" ht="34.5" customHeight="1" x14ac:dyDescent="0.25">
      <c r="A314" s="39">
        <v>305</v>
      </c>
      <c r="B314" s="34" t="s">
        <v>74</v>
      </c>
      <c r="C314" s="40" t="s">
        <v>39</v>
      </c>
      <c r="D314" s="35">
        <v>11</v>
      </c>
      <c r="E314" s="74"/>
      <c r="F314" s="36">
        <f t="shared" si="35"/>
        <v>0</v>
      </c>
      <c r="G314" s="60" t="str">
        <f t="shared" si="31"/>
        <v>zadajte jednotkovú cenu</v>
      </c>
      <c r="H314" s="71">
        <f t="shared" si="32"/>
        <v>1</v>
      </c>
    </row>
    <row r="315" spans="1:8" s="64" customFormat="1" ht="34.5" customHeight="1" x14ac:dyDescent="0.25">
      <c r="A315" s="39">
        <v>306</v>
      </c>
      <c r="B315" s="34" t="s">
        <v>75</v>
      </c>
      <c r="C315" s="40" t="s">
        <v>39</v>
      </c>
      <c r="D315" s="35">
        <v>19</v>
      </c>
      <c r="E315" s="74"/>
      <c r="F315" s="36">
        <f t="shared" si="35"/>
        <v>0</v>
      </c>
      <c r="G315" s="60" t="str">
        <f t="shared" si="31"/>
        <v>zadajte jednotkovú cenu</v>
      </c>
      <c r="H315" s="71">
        <f t="shared" si="32"/>
        <v>1</v>
      </c>
    </row>
    <row r="316" spans="1:8" s="64" customFormat="1" ht="24" customHeight="1" x14ac:dyDescent="0.25">
      <c r="A316" s="39">
        <v>307</v>
      </c>
      <c r="B316" s="34" t="s">
        <v>140</v>
      </c>
      <c r="C316" s="40" t="s">
        <v>39</v>
      </c>
      <c r="D316" s="35">
        <v>12</v>
      </c>
      <c r="E316" s="74"/>
      <c r="F316" s="36">
        <f t="shared" si="35"/>
        <v>0</v>
      </c>
      <c r="G316" s="60" t="str">
        <f t="shared" si="31"/>
        <v>zadajte jednotkovú cenu</v>
      </c>
      <c r="H316" s="71">
        <f t="shared" si="32"/>
        <v>1</v>
      </c>
    </row>
    <row r="317" spans="1:8" s="64" customFormat="1" ht="24" customHeight="1" x14ac:dyDescent="0.25">
      <c r="A317" s="39">
        <v>308</v>
      </c>
      <c r="B317" s="34" t="s">
        <v>277</v>
      </c>
      <c r="C317" s="40" t="s">
        <v>39</v>
      </c>
      <c r="D317" s="35">
        <v>4</v>
      </c>
      <c r="E317" s="74"/>
      <c r="F317" s="36">
        <f t="shared" si="35"/>
        <v>0</v>
      </c>
      <c r="G317" s="60" t="str">
        <f t="shared" si="31"/>
        <v>zadajte jednotkovú cenu</v>
      </c>
      <c r="H317" s="71">
        <f t="shared" si="32"/>
        <v>1</v>
      </c>
    </row>
    <row r="318" spans="1:8" s="64" customFormat="1" ht="24" customHeight="1" x14ac:dyDescent="0.25">
      <c r="A318" s="39">
        <v>309</v>
      </c>
      <c r="B318" s="34" t="s">
        <v>278</v>
      </c>
      <c r="C318" s="40" t="s">
        <v>39</v>
      </c>
      <c r="D318" s="35">
        <v>8</v>
      </c>
      <c r="E318" s="74"/>
      <c r="F318" s="36">
        <f t="shared" si="35"/>
        <v>0</v>
      </c>
      <c r="G318" s="60" t="str">
        <f t="shared" si="31"/>
        <v>zadajte jednotkovú cenu</v>
      </c>
      <c r="H318" s="71">
        <f t="shared" si="32"/>
        <v>1</v>
      </c>
    </row>
    <row r="319" spans="1:8" s="64" customFormat="1" ht="34.5" customHeight="1" x14ac:dyDescent="0.25">
      <c r="A319" s="39">
        <v>310</v>
      </c>
      <c r="B319" s="34" t="s">
        <v>279</v>
      </c>
      <c r="C319" s="40" t="s">
        <v>2</v>
      </c>
      <c r="D319" s="35">
        <v>14.481</v>
      </c>
      <c r="E319" s="74"/>
      <c r="F319" s="36">
        <f t="shared" si="35"/>
        <v>0</v>
      </c>
      <c r="G319" s="60" t="str">
        <f t="shared" si="31"/>
        <v>zadajte jednotkovú cenu</v>
      </c>
      <c r="H319" s="71">
        <f t="shared" si="32"/>
        <v>1</v>
      </c>
    </row>
    <row r="320" spans="1:8" s="64" customFormat="1" ht="34.5" customHeight="1" x14ac:dyDescent="0.25">
      <c r="A320" s="39">
        <v>311</v>
      </c>
      <c r="B320" s="34" t="s">
        <v>280</v>
      </c>
      <c r="C320" s="40" t="s">
        <v>2</v>
      </c>
      <c r="D320" s="35">
        <v>8.9220000000000006</v>
      </c>
      <c r="E320" s="74"/>
      <c r="F320" s="36">
        <f t="shared" si="35"/>
        <v>0</v>
      </c>
      <c r="G320" s="60" t="str">
        <f t="shared" si="31"/>
        <v>zadajte jednotkovú cenu</v>
      </c>
      <c r="H320" s="71">
        <f t="shared" si="32"/>
        <v>1</v>
      </c>
    </row>
    <row r="321" spans="1:8" s="64" customFormat="1" ht="24" customHeight="1" x14ac:dyDescent="0.25">
      <c r="A321" s="39">
        <v>312</v>
      </c>
      <c r="B321" s="34" t="s">
        <v>281</v>
      </c>
      <c r="C321" s="40" t="s">
        <v>27</v>
      </c>
      <c r="D321" s="35">
        <v>7.0999999999999994E-2</v>
      </c>
      <c r="E321" s="74"/>
      <c r="F321" s="36">
        <f t="shared" si="35"/>
        <v>0</v>
      </c>
      <c r="G321" s="60" t="str">
        <f t="shared" si="31"/>
        <v>zadajte jednotkovú cenu</v>
      </c>
      <c r="H321" s="71">
        <f t="shared" si="32"/>
        <v>1</v>
      </c>
    </row>
    <row r="322" spans="1:8" s="64" customFormat="1" ht="24" customHeight="1" x14ac:dyDescent="0.25">
      <c r="A322" s="39">
        <v>313</v>
      </c>
      <c r="B322" s="34" t="s">
        <v>282</v>
      </c>
      <c r="C322" s="40" t="s">
        <v>39</v>
      </c>
      <c r="D322" s="35">
        <v>30</v>
      </c>
      <c r="E322" s="74"/>
      <c r="F322" s="36">
        <f t="shared" si="35"/>
        <v>0</v>
      </c>
      <c r="G322" s="60" t="str">
        <f t="shared" si="31"/>
        <v>zadajte jednotkovú cenu</v>
      </c>
      <c r="H322" s="71">
        <f t="shared" si="32"/>
        <v>1</v>
      </c>
    </row>
    <row r="323" spans="1:8" s="64" customFormat="1" ht="24" customHeight="1" x14ac:dyDescent="0.25">
      <c r="A323" s="39">
        <v>314</v>
      </c>
      <c r="B323" s="34" t="s">
        <v>283</v>
      </c>
      <c r="C323" s="40" t="s">
        <v>8</v>
      </c>
      <c r="D323" s="35">
        <v>60</v>
      </c>
      <c r="E323" s="74"/>
      <c r="F323" s="36">
        <f t="shared" si="35"/>
        <v>0</v>
      </c>
      <c r="G323" s="60" t="str">
        <f t="shared" si="31"/>
        <v>zadajte jednotkovú cenu</v>
      </c>
      <c r="H323" s="71">
        <f t="shared" si="32"/>
        <v>1</v>
      </c>
    </row>
    <row r="324" spans="1:8" s="64" customFormat="1" ht="34.5" customHeight="1" x14ac:dyDescent="0.25">
      <c r="A324" s="39">
        <v>315</v>
      </c>
      <c r="B324" s="34" t="s">
        <v>284</v>
      </c>
      <c r="C324" s="40" t="s">
        <v>39</v>
      </c>
      <c r="D324" s="35">
        <v>30</v>
      </c>
      <c r="E324" s="74"/>
      <c r="F324" s="36">
        <f t="shared" si="35"/>
        <v>0</v>
      </c>
      <c r="G324" s="60" t="str">
        <f t="shared" si="31"/>
        <v>zadajte jednotkovú cenu</v>
      </c>
      <c r="H324" s="71">
        <f t="shared" si="32"/>
        <v>1</v>
      </c>
    </row>
    <row r="325" spans="1:8" s="64" customFormat="1" ht="24" customHeight="1" x14ac:dyDescent="0.25">
      <c r="A325" s="39">
        <v>316</v>
      </c>
      <c r="B325" s="34" t="s">
        <v>285</v>
      </c>
      <c r="C325" s="40" t="s">
        <v>39</v>
      </c>
      <c r="D325" s="35">
        <v>30</v>
      </c>
      <c r="E325" s="74"/>
      <c r="F325" s="36">
        <f t="shared" si="35"/>
        <v>0</v>
      </c>
      <c r="G325" s="60" t="str">
        <f t="shared" si="31"/>
        <v>zadajte jednotkovú cenu</v>
      </c>
      <c r="H325" s="71">
        <f t="shared" si="32"/>
        <v>1</v>
      </c>
    </row>
    <row r="326" spans="1:8" s="64" customFormat="1" ht="34.5" customHeight="1" x14ac:dyDescent="0.25">
      <c r="A326" s="39">
        <v>317</v>
      </c>
      <c r="B326" s="34" t="s">
        <v>286</v>
      </c>
      <c r="C326" s="40" t="s">
        <v>39</v>
      </c>
      <c r="D326" s="35">
        <v>30</v>
      </c>
      <c r="E326" s="74"/>
      <c r="F326" s="36">
        <f t="shared" si="35"/>
        <v>0</v>
      </c>
      <c r="G326" s="60" t="str">
        <f t="shared" si="31"/>
        <v>zadajte jednotkovú cenu</v>
      </c>
      <c r="H326" s="71">
        <f t="shared" si="32"/>
        <v>1</v>
      </c>
    </row>
    <row r="327" spans="1:8" s="64" customFormat="1" ht="24" customHeight="1" x14ac:dyDescent="0.25">
      <c r="A327" s="39">
        <v>318</v>
      </c>
      <c r="B327" s="34" t="s">
        <v>287</v>
      </c>
      <c r="C327" s="40" t="s">
        <v>39</v>
      </c>
      <c r="D327" s="35">
        <v>33</v>
      </c>
      <c r="E327" s="74"/>
      <c r="F327" s="36">
        <f t="shared" si="35"/>
        <v>0</v>
      </c>
      <c r="G327" s="60" t="str">
        <f t="shared" si="31"/>
        <v>zadajte jednotkovú cenu</v>
      </c>
      <c r="H327" s="71">
        <f t="shared" si="32"/>
        <v>1</v>
      </c>
    </row>
    <row r="328" spans="1:8" s="64" customFormat="1" ht="24" customHeight="1" x14ac:dyDescent="0.25">
      <c r="A328" s="39">
        <v>319</v>
      </c>
      <c r="B328" s="34" t="s">
        <v>288</v>
      </c>
      <c r="C328" s="40" t="s">
        <v>39</v>
      </c>
      <c r="D328" s="35">
        <v>33</v>
      </c>
      <c r="E328" s="74"/>
      <c r="F328" s="36">
        <f t="shared" si="35"/>
        <v>0</v>
      </c>
      <c r="G328" s="60" t="str">
        <f t="shared" ref="G328:G391" si="36">IF(E328="", "zadajte jednotkovú cenu", IF(E328=0, "jednotková cena nemôže byť nulová!!!", IF(E328&lt;0, "jednotková cena nemôže byť záporná!!!", "")))</f>
        <v>zadajte jednotkovú cenu</v>
      </c>
      <c r="H328" s="71">
        <f t="shared" ref="H328:H391" si="37">IF(G328="", "", 1)</f>
        <v>1</v>
      </c>
    </row>
    <row r="329" spans="1:8" s="64" customFormat="1" ht="24" customHeight="1" x14ac:dyDescent="0.25">
      <c r="A329" s="39">
        <v>320</v>
      </c>
      <c r="B329" s="34" t="s">
        <v>289</v>
      </c>
      <c r="C329" s="40" t="s">
        <v>39</v>
      </c>
      <c r="D329" s="35">
        <v>33</v>
      </c>
      <c r="E329" s="74"/>
      <c r="F329" s="36">
        <f t="shared" si="35"/>
        <v>0</v>
      </c>
      <c r="G329" s="60" t="str">
        <f t="shared" si="36"/>
        <v>zadajte jednotkovú cenu</v>
      </c>
      <c r="H329" s="71">
        <f t="shared" si="37"/>
        <v>1</v>
      </c>
    </row>
    <row r="330" spans="1:8" s="64" customFormat="1" ht="24" customHeight="1" x14ac:dyDescent="0.25">
      <c r="A330" s="39">
        <v>321</v>
      </c>
      <c r="B330" s="34" t="s">
        <v>290</v>
      </c>
      <c r="C330" s="40" t="s">
        <v>39</v>
      </c>
      <c r="D330" s="35">
        <v>33</v>
      </c>
      <c r="E330" s="74"/>
      <c r="F330" s="36">
        <f t="shared" si="35"/>
        <v>0</v>
      </c>
      <c r="G330" s="60" t="str">
        <f t="shared" si="36"/>
        <v>zadajte jednotkovú cenu</v>
      </c>
      <c r="H330" s="71">
        <f t="shared" si="37"/>
        <v>1</v>
      </c>
    </row>
    <row r="331" spans="1:8" s="64" customFormat="1" ht="24" customHeight="1" x14ac:dyDescent="0.25">
      <c r="A331" s="39">
        <v>322</v>
      </c>
      <c r="B331" s="34" t="s">
        <v>291</v>
      </c>
      <c r="C331" s="40" t="s">
        <v>39</v>
      </c>
      <c r="D331" s="35">
        <v>33</v>
      </c>
      <c r="E331" s="74"/>
      <c r="F331" s="36">
        <f t="shared" si="35"/>
        <v>0</v>
      </c>
      <c r="G331" s="60" t="str">
        <f t="shared" si="36"/>
        <v>zadajte jednotkovú cenu</v>
      </c>
      <c r="H331" s="71">
        <f t="shared" si="37"/>
        <v>1</v>
      </c>
    </row>
    <row r="332" spans="1:8" s="64" customFormat="1" ht="24" customHeight="1" x14ac:dyDescent="0.25">
      <c r="A332" s="39">
        <v>323</v>
      </c>
      <c r="B332" s="34" t="s">
        <v>292</v>
      </c>
      <c r="C332" s="40" t="s">
        <v>39</v>
      </c>
      <c r="D332" s="35">
        <v>1</v>
      </c>
      <c r="E332" s="74"/>
      <c r="F332" s="36">
        <f t="shared" si="35"/>
        <v>0</v>
      </c>
      <c r="G332" s="60" t="str">
        <f t="shared" si="36"/>
        <v>zadajte jednotkovú cenu</v>
      </c>
      <c r="H332" s="71">
        <f t="shared" si="37"/>
        <v>1</v>
      </c>
    </row>
    <row r="333" spans="1:8" s="64" customFormat="1" ht="34.5" customHeight="1" x14ac:dyDescent="0.25">
      <c r="A333" s="39">
        <v>324</v>
      </c>
      <c r="B333" s="34" t="s">
        <v>293</v>
      </c>
      <c r="C333" s="40" t="s">
        <v>39</v>
      </c>
      <c r="D333" s="35">
        <v>1</v>
      </c>
      <c r="E333" s="74"/>
      <c r="F333" s="36">
        <f t="shared" si="35"/>
        <v>0</v>
      </c>
      <c r="G333" s="60" t="str">
        <f t="shared" si="36"/>
        <v>zadajte jednotkovú cenu</v>
      </c>
      <c r="H333" s="71">
        <f t="shared" si="37"/>
        <v>1</v>
      </c>
    </row>
    <row r="334" spans="1:8" s="64" customFormat="1" ht="24" customHeight="1" x14ac:dyDescent="0.25">
      <c r="A334" s="39">
        <v>325</v>
      </c>
      <c r="B334" s="34" t="s">
        <v>81</v>
      </c>
      <c r="C334" s="40" t="s">
        <v>39</v>
      </c>
      <c r="D334" s="35">
        <v>11</v>
      </c>
      <c r="E334" s="74"/>
      <c r="F334" s="36">
        <f t="shared" si="35"/>
        <v>0</v>
      </c>
      <c r="G334" s="60" t="str">
        <f t="shared" si="36"/>
        <v>zadajte jednotkovú cenu</v>
      </c>
      <c r="H334" s="71">
        <f t="shared" si="37"/>
        <v>1</v>
      </c>
    </row>
    <row r="335" spans="1:8" s="64" customFormat="1" ht="24" customHeight="1" x14ac:dyDescent="0.25">
      <c r="A335" s="39">
        <v>326</v>
      </c>
      <c r="B335" s="34" t="s">
        <v>82</v>
      </c>
      <c r="C335" s="40" t="s">
        <v>39</v>
      </c>
      <c r="D335" s="35">
        <v>11</v>
      </c>
      <c r="E335" s="74"/>
      <c r="F335" s="36">
        <f t="shared" si="35"/>
        <v>0</v>
      </c>
      <c r="G335" s="60" t="str">
        <f t="shared" si="36"/>
        <v>zadajte jednotkovú cenu</v>
      </c>
      <c r="H335" s="71">
        <f t="shared" si="37"/>
        <v>1</v>
      </c>
    </row>
    <row r="336" spans="1:8" s="64" customFormat="1" ht="24" customHeight="1" x14ac:dyDescent="0.25">
      <c r="A336" s="39">
        <v>327</v>
      </c>
      <c r="B336" s="34" t="s">
        <v>294</v>
      </c>
      <c r="C336" s="40" t="s">
        <v>39</v>
      </c>
      <c r="D336" s="35">
        <v>33</v>
      </c>
      <c r="E336" s="74"/>
      <c r="F336" s="36">
        <f t="shared" si="35"/>
        <v>0</v>
      </c>
      <c r="G336" s="60" t="str">
        <f t="shared" si="36"/>
        <v>zadajte jednotkovú cenu</v>
      </c>
      <c r="H336" s="71">
        <f t="shared" si="37"/>
        <v>1</v>
      </c>
    </row>
    <row r="337" spans="1:8" s="64" customFormat="1" ht="24" customHeight="1" x14ac:dyDescent="0.25">
      <c r="A337" s="39">
        <v>328</v>
      </c>
      <c r="B337" s="34" t="s">
        <v>295</v>
      </c>
      <c r="C337" s="40" t="s">
        <v>39</v>
      </c>
      <c r="D337" s="35">
        <v>33</v>
      </c>
      <c r="E337" s="74"/>
      <c r="F337" s="36">
        <f t="shared" si="35"/>
        <v>0</v>
      </c>
      <c r="G337" s="60" t="str">
        <f t="shared" si="36"/>
        <v>zadajte jednotkovú cenu</v>
      </c>
      <c r="H337" s="71">
        <f t="shared" si="37"/>
        <v>1</v>
      </c>
    </row>
    <row r="338" spans="1:8" s="64" customFormat="1" ht="24" customHeight="1" x14ac:dyDescent="0.25">
      <c r="A338" s="39">
        <v>329</v>
      </c>
      <c r="B338" s="34" t="s">
        <v>296</v>
      </c>
      <c r="C338" s="40" t="s">
        <v>39</v>
      </c>
      <c r="D338" s="35">
        <v>33</v>
      </c>
      <c r="E338" s="74"/>
      <c r="F338" s="36">
        <f t="shared" si="35"/>
        <v>0</v>
      </c>
      <c r="G338" s="60" t="str">
        <f t="shared" si="36"/>
        <v>zadajte jednotkovú cenu</v>
      </c>
      <c r="H338" s="71">
        <f t="shared" si="37"/>
        <v>1</v>
      </c>
    </row>
    <row r="339" spans="1:8" s="64" customFormat="1" ht="34.5" customHeight="1" x14ac:dyDescent="0.25">
      <c r="A339" s="39">
        <v>330</v>
      </c>
      <c r="B339" s="34" t="s">
        <v>83</v>
      </c>
      <c r="C339" s="40" t="s">
        <v>13</v>
      </c>
      <c r="D339" s="35">
        <v>3.96</v>
      </c>
      <c r="E339" s="74"/>
      <c r="F339" s="36">
        <f t="shared" si="35"/>
        <v>0</v>
      </c>
      <c r="G339" s="60" t="str">
        <f t="shared" si="36"/>
        <v>zadajte jednotkovú cenu</v>
      </c>
      <c r="H339" s="71">
        <f t="shared" si="37"/>
        <v>1</v>
      </c>
    </row>
    <row r="340" spans="1:8" s="64" customFormat="1" ht="24" customHeight="1" x14ac:dyDescent="0.25">
      <c r="A340" s="39">
        <v>331</v>
      </c>
      <c r="B340" s="34" t="s">
        <v>84</v>
      </c>
      <c r="C340" s="40" t="s">
        <v>2</v>
      </c>
      <c r="D340" s="35">
        <v>13.2</v>
      </c>
      <c r="E340" s="74"/>
      <c r="F340" s="36">
        <f t="shared" si="35"/>
        <v>0</v>
      </c>
      <c r="G340" s="60" t="str">
        <f t="shared" si="36"/>
        <v>zadajte jednotkovú cenu</v>
      </c>
      <c r="H340" s="71">
        <f t="shared" si="37"/>
        <v>1</v>
      </c>
    </row>
    <row r="341" spans="1:8" s="64" customFormat="1" ht="34.5" customHeight="1" x14ac:dyDescent="0.25">
      <c r="A341" s="39">
        <v>332</v>
      </c>
      <c r="B341" s="34" t="s">
        <v>297</v>
      </c>
      <c r="C341" s="40" t="s">
        <v>39</v>
      </c>
      <c r="D341" s="35">
        <v>10</v>
      </c>
      <c r="E341" s="74"/>
      <c r="F341" s="36">
        <f t="shared" si="35"/>
        <v>0</v>
      </c>
      <c r="G341" s="60" t="str">
        <f t="shared" si="36"/>
        <v>zadajte jednotkovú cenu</v>
      </c>
      <c r="H341" s="71">
        <f t="shared" si="37"/>
        <v>1</v>
      </c>
    </row>
    <row r="342" spans="1:8" s="64" customFormat="1" ht="34.5" customHeight="1" x14ac:dyDescent="0.25">
      <c r="A342" s="39">
        <v>333</v>
      </c>
      <c r="B342" s="34" t="s">
        <v>298</v>
      </c>
      <c r="C342" s="40" t="s">
        <v>39</v>
      </c>
      <c r="D342" s="35">
        <v>10</v>
      </c>
      <c r="E342" s="74"/>
      <c r="F342" s="36">
        <f t="shared" si="35"/>
        <v>0</v>
      </c>
      <c r="G342" s="60" t="str">
        <f t="shared" si="36"/>
        <v>zadajte jednotkovú cenu</v>
      </c>
      <c r="H342" s="71">
        <f t="shared" si="37"/>
        <v>1</v>
      </c>
    </row>
    <row r="343" spans="1:8" s="64" customFormat="1" ht="24" customHeight="1" x14ac:dyDescent="0.25">
      <c r="A343" s="39">
        <v>334</v>
      </c>
      <c r="B343" s="34" t="s">
        <v>299</v>
      </c>
      <c r="C343" s="40" t="s">
        <v>39</v>
      </c>
      <c r="D343" s="35">
        <v>10</v>
      </c>
      <c r="E343" s="74"/>
      <c r="F343" s="36">
        <f t="shared" si="35"/>
        <v>0</v>
      </c>
      <c r="G343" s="60" t="str">
        <f t="shared" si="36"/>
        <v>zadajte jednotkovú cenu</v>
      </c>
      <c r="H343" s="71">
        <f t="shared" si="37"/>
        <v>1</v>
      </c>
    </row>
    <row r="344" spans="1:8" s="64" customFormat="1" ht="24" customHeight="1" x14ac:dyDescent="0.25">
      <c r="A344" s="39">
        <v>335</v>
      </c>
      <c r="B344" s="34" t="s">
        <v>300</v>
      </c>
      <c r="C344" s="40" t="s">
        <v>8</v>
      </c>
      <c r="D344" s="35">
        <v>2735</v>
      </c>
      <c r="E344" s="74"/>
      <c r="F344" s="36">
        <f t="shared" si="35"/>
        <v>0</v>
      </c>
      <c r="G344" s="60" t="str">
        <f t="shared" si="36"/>
        <v>zadajte jednotkovú cenu</v>
      </c>
      <c r="H344" s="71">
        <f t="shared" si="37"/>
        <v>1</v>
      </c>
    </row>
    <row r="345" spans="1:8" s="64" customFormat="1" ht="34.5" customHeight="1" x14ac:dyDescent="0.25">
      <c r="A345" s="39">
        <v>336</v>
      </c>
      <c r="B345" s="34" t="s">
        <v>301</v>
      </c>
      <c r="C345" s="40" t="s">
        <v>8</v>
      </c>
      <c r="D345" s="35">
        <v>64</v>
      </c>
      <c r="E345" s="74"/>
      <c r="F345" s="36">
        <f t="shared" ref="F345:F361" si="38">ROUND(D345*E345, 2)</f>
        <v>0</v>
      </c>
      <c r="G345" s="60" t="str">
        <f t="shared" si="36"/>
        <v>zadajte jednotkovú cenu</v>
      </c>
      <c r="H345" s="71">
        <f t="shared" si="37"/>
        <v>1</v>
      </c>
    </row>
    <row r="346" spans="1:8" s="64" customFormat="1" ht="24" customHeight="1" x14ac:dyDescent="0.25">
      <c r="A346" s="39">
        <v>337</v>
      </c>
      <c r="B346" s="34" t="s">
        <v>302</v>
      </c>
      <c r="C346" s="40" t="s">
        <v>39</v>
      </c>
      <c r="D346" s="35">
        <v>64</v>
      </c>
      <c r="E346" s="74"/>
      <c r="F346" s="36">
        <f t="shared" si="38"/>
        <v>0</v>
      </c>
      <c r="G346" s="60" t="str">
        <f t="shared" si="36"/>
        <v>zadajte jednotkovú cenu</v>
      </c>
      <c r="H346" s="71">
        <f t="shared" si="37"/>
        <v>1</v>
      </c>
    </row>
    <row r="347" spans="1:8" s="64" customFormat="1" ht="34.5" customHeight="1" x14ac:dyDescent="0.25">
      <c r="A347" s="39">
        <v>338</v>
      </c>
      <c r="B347" s="34" t="s">
        <v>303</v>
      </c>
      <c r="C347" s="40" t="s">
        <v>8</v>
      </c>
      <c r="D347" s="35">
        <v>160</v>
      </c>
      <c r="E347" s="74"/>
      <c r="F347" s="36">
        <f t="shared" si="38"/>
        <v>0</v>
      </c>
      <c r="G347" s="60" t="str">
        <f t="shared" si="36"/>
        <v>zadajte jednotkovú cenu</v>
      </c>
      <c r="H347" s="71">
        <f t="shared" si="37"/>
        <v>1</v>
      </c>
    </row>
    <row r="348" spans="1:8" s="64" customFormat="1" ht="34.5" customHeight="1" x14ac:dyDescent="0.25">
      <c r="A348" s="39">
        <v>339</v>
      </c>
      <c r="B348" s="34" t="s">
        <v>145</v>
      </c>
      <c r="C348" s="40" t="s">
        <v>8</v>
      </c>
      <c r="D348" s="35">
        <v>1380</v>
      </c>
      <c r="E348" s="74"/>
      <c r="F348" s="36">
        <f t="shared" si="38"/>
        <v>0</v>
      </c>
      <c r="G348" s="60" t="str">
        <f t="shared" si="36"/>
        <v>zadajte jednotkovú cenu</v>
      </c>
      <c r="H348" s="71">
        <f t="shared" si="37"/>
        <v>1</v>
      </c>
    </row>
    <row r="349" spans="1:8" s="64" customFormat="1" ht="24" customHeight="1" x14ac:dyDescent="0.25">
      <c r="A349" s="39">
        <v>340</v>
      </c>
      <c r="B349" s="34" t="s">
        <v>304</v>
      </c>
      <c r="C349" s="40" t="s">
        <v>39</v>
      </c>
      <c r="D349" s="35">
        <v>1540</v>
      </c>
      <c r="E349" s="74"/>
      <c r="F349" s="36">
        <f t="shared" si="38"/>
        <v>0</v>
      </c>
      <c r="G349" s="60" t="str">
        <f t="shared" si="36"/>
        <v>zadajte jednotkovú cenu</v>
      </c>
      <c r="H349" s="71">
        <f t="shared" si="37"/>
        <v>1</v>
      </c>
    </row>
    <row r="350" spans="1:8" s="64" customFormat="1" ht="24" customHeight="1" x14ac:dyDescent="0.25">
      <c r="A350" s="39">
        <v>341</v>
      </c>
      <c r="B350" s="34" t="s">
        <v>305</v>
      </c>
      <c r="C350" s="40" t="s">
        <v>13</v>
      </c>
      <c r="D350" s="35">
        <v>123.2</v>
      </c>
      <c r="E350" s="74"/>
      <c r="F350" s="36">
        <f t="shared" si="38"/>
        <v>0</v>
      </c>
      <c r="G350" s="60" t="str">
        <f t="shared" si="36"/>
        <v>zadajte jednotkovú cenu</v>
      </c>
      <c r="H350" s="71">
        <f t="shared" si="37"/>
        <v>1</v>
      </c>
    </row>
    <row r="351" spans="1:8" s="64" customFormat="1" ht="24" customHeight="1" x14ac:dyDescent="0.25">
      <c r="A351" s="39">
        <v>342</v>
      </c>
      <c r="B351" s="34" t="s">
        <v>306</v>
      </c>
      <c r="C351" s="40" t="s">
        <v>39</v>
      </c>
      <c r="D351" s="35">
        <v>30</v>
      </c>
      <c r="E351" s="74"/>
      <c r="F351" s="36">
        <f t="shared" si="38"/>
        <v>0</v>
      </c>
      <c r="G351" s="60" t="str">
        <f t="shared" si="36"/>
        <v>zadajte jednotkovú cenu</v>
      </c>
      <c r="H351" s="71">
        <f t="shared" si="37"/>
        <v>1</v>
      </c>
    </row>
    <row r="352" spans="1:8" s="64" customFormat="1" ht="24" customHeight="1" x14ac:dyDescent="0.25">
      <c r="A352" s="39">
        <v>343</v>
      </c>
      <c r="B352" s="34" t="s">
        <v>307</v>
      </c>
      <c r="C352" s="40" t="s">
        <v>8</v>
      </c>
      <c r="D352" s="35">
        <v>1946.5</v>
      </c>
      <c r="E352" s="74"/>
      <c r="F352" s="36">
        <f t="shared" si="38"/>
        <v>0</v>
      </c>
      <c r="G352" s="60" t="str">
        <f t="shared" si="36"/>
        <v>zadajte jednotkovú cenu</v>
      </c>
      <c r="H352" s="71">
        <f t="shared" si="37"/>
        <v>1</v>
      </c>
    </row>
    <row r="353" spans="1:8" s="64" customFormat="1" ht="34.5" customHeight="1" x14ac:dyDescent="0.25">
      <c r="A353" s="39">
        <v>344</v>
      </c>
      <c r="B353" s="34" t="s">
        <v>308</v>
      </c>
      <c r="C353" s="40" t="s">
        <v>13</v>
      </c>
      <c r="D353" s="35">
        <v>6</v>
      </c>
      <c r="E353" s="74"/>
      <c r="F353" s="36">
        <f t="shared" si="38"/>
        <v>0</v>
      </c>
      <c r="G353" s="60" t="str">
        <f t="shared" si="36"/>
        <v>zadajte jednotkovú cenu</v>
      </c>
      <c r="H353" s="71">
        <f t="shared" si="37"/>
        <v>1</v>
      </c>
    </row>
    <row r="354" spans="1:8" s="64" customFormat="1" ht="24" customHeight="1" x14ac:dyDescent="0.25">
      <c r="A354" s="39">
        <v>345</v>
      </c>
      <c r="B354" s="34" t="s">
        <v>309</v>
      </c>
      <c r="C354" s="40" t="s">
        <v>8</v>
      </c>
      <c r="D354" s="35">
        <v>64</v>
      </c>
      <c r="E354" s="74"/>
      <c r="F354" s="36">
        <f t="shared" si="38"/>
        <v>0</v>
      </c>
      <c r="G354" s="60" t="str">
        <f t="shared" si="36"/>
        <v>zadajte jednotkovú cenu</v>
      </c>
      <c r="H354" s="71">
        <f t="shared" si="37"/>
        <v>1</v>
      </c>
    </row>
    <row r="355" spans="1:8" s="64" customFormat="1" ht="24" customHeight="1" x14ac:dyDescent="0.25">
      <c r="A355" s="39">
        <v>346</v>
      </c>
      <c r="B355" s="34" t="s">
        <v>310</v>
      </c>
      <c r="C355" s="40" t="s">
        <v>8</v>
      </c>
      <c r="D355" s="35">
        <v>4</v>
      </c>
      <c r="E355" s="74"/>
      <c r="F355" s="36">
        <f t="shared" si="38"/>
        <v>0</v>
      </c>
      <c r="G355" s="60" t="str">
        <f t="shared" si="36"/>
        <v>zadajte jednotkovú cenu</v>
      </c>
      <c r="H355" s="71">
        <f t="shared" si="37"/>
        <v>1</v>
      </c>
    </row>
    <row r="356" spans="1:8" s="64" customFormat="1" ht="24" customHeight="1" x14ac:dyDescent="0.25">
      <c r="A356" s="39">
        <v>347</v>
      </c>
      <c r="B356" s="34" t="s">
        <v>311</v>
      </c>
      <c r="C356" s="40" t="s">
        <v>8</v>
      </c>
      <c r="D356" s="35">
        <v>48</v>
      </c>
      <c r="E356" s="74"/>
      <c r="F356" s="36">
        <f t="shared" si="38"/>
        <v>0</v>
      </c>
      <c r="G356" s="60" t="str">
        <f t="shared" si="36"/>
        <v>zadajte jednotkovú cenu</v>
      </c>
      <c r="H356" s="71">
        <f t="shared" si="37"/>
        <v>1</v>
      </c>
    </row>
    <row r="357" spans="1:8" s="64" customFormat="1" ht="24" customHeight="1" x14ac:dyDescent="0.25">
      <c r="A357" s="39">
        <v>348</v>
      </c>
      <c r="B357" s="34" t="s">
        <v>86</v>
      </c>
      <c r="C357" s="40" t="s">
        <v>27</v>
      </c>
      <c r="D357" s="35">
        <v>997.68899999999996</v>
      </c>
      <c r="E357" s="74"/>
      <c r="F357" s="36">
        <f t="shared" si="38"/>
        <v>0</v>
      </c>
      <c r="G357" s="60" t="str">
        <f t="shared" si="36"/>
        <v>zadajte jednotkovú cenu</v>
      </c>
      <c r="H357" s="71">
        <f t="shared" si="37"/>
        <v>1</v>
      </c>
    </row>
    <row r="358" spans="1:8" s="64" customFormat="1" ht="24" customHeight="1" x14ac:dyDescent="0.25">
      <c r="A358" s="39">
        <v>349</v>
      </c>
      <c r="B358" s="34" t="s">
        <v>87</v>
      </c>
      <c r="C358" s="40" t="s">
        <v>27</v>
      </c>
      <c r="D358" s="35">
        <v>3990.7559999999999</v>
      </c>
      <c r="E358" s="74"/>
      <c r="F358" s="36">
        <f t="shared" si="38"/>
        <v>0</v>
      </c>
      <c r="G358" s="60" t="str">
        <f t="shared" si="36"/>
        <v>zadajte jednotkovú cenu</v>
      </c>
      <c r="H358" s="71">
        <f t="shared" si="37"/>
        <v>1</v>
      </c>
    </row>
    <row r="359" spans="1:8" s="64" customFormat="1" ht="24" customHeight="1" x14ac:dyDescent="0.25">
      <c r="A359" s="39">
        <v>350</v>
      </c>
      <c r="B359" s="34" t="s">
        <v>88</v>
      </c>
      <c r="C359" s="40" t="s">
        <v>27</v>
      </c>
      <c r="D359" s="35">
        <v>997.68899999999996</v>
      </c>
      <c r="E359" s="74"/>
      <c r="F359" s="36">
        <f t="shared" si="38"/>
        <v>0</v>
      </c>
      <c r="G359" s="60" t="str">
        <f t="shared" si="36"/>
        <v>zadajte jednotkovú cenu</v>
      </c>
      <c r="H359" s="71">
        <f t="shared" si="37"/>
        <v>1</v>
      </c>
    </row>
    <row r="360" spans="1:8" s="64" customFormat="1" ht="34.5" customHeight="1" x14ac:dyDescent="0.25">
      <c r="A360" s="39">
        <v>351</v>
      </c>
      <c r="B360" s="34" t="s">
        <v>89</v>
      </c>
      <c r="C360" s="40" t="s">
        <v>27</v>
      </c>
      <c r="D360" s="35">
        <v>997.68899999999996</v>
      </c>
      <c r="E360" s="74"/>
      <c r="F360" s="36">
        <f t="shared" si="38"/>
        <v>0</v>
      </c>
      <c r="G360" s="60" t="str">
        <f t="shared" si="36"/>
        <v>zadajte jednotkovú cenu</v>
      </c>
      <c r="H360" s="71">
        <f t="shared" si="37"/>
        <v>1</v>
      </c>
    </row>
    <row r="361" spans="1:8" s="64" customFormat="1" ht="24" customHeight="1" x14ac:dyDescent="0.25">
      <c r="A361" s="39">
        <v>352</v>
      </c>
      <c r="B361" s="34" t="s">
        <v>90</v>
      </c>
      <c r="C361" s="40" t="s">
        <v>27</v>
      </c>
      <c r="D361" s="35">
        <v>997.68899999999996</v>
      </c>
      <c r="E361" s="74"/>
      <c r="F361" s="36">
        <f t="shared" si="38"/>
        <v>0</v>
      </c>
      <c r="G361" s="60" t="str">
        <f t="shared" si="36"/>
        <v>zadajte jednotkovú cenu</v>
      </c>
      <c r="H361" s="71">
        <f t="shared" si="37"/>
        <v>1</v>
      </c>
    </row>
    <row r="362" spans="1:8" s="64" customFormat="1" ht="24" customHeight="1" x14ac:dyDescent="0.25">
      <c r="A362" s="39">
        <v>353</v>
      </c>
      <c r="B362" s="34" t="s">
        <v>312</v>
      </c>
      <c r="C362" s="40" t="s">
        <v>2</v>
      </c>
      <c r="D362" s="35">
        <v>13.64</v>
      </c>
      <c r="E362" s="74"/>
      <c r="F362" s="36">
        <f t="shared" ref="F362:F367" si="39">ROUND(D362*E362, 2)</f>
        <v>0</v>
      </c>
      <c r="G362" s="60" t="str">
        <f t="shared" si="36"/>
        <v>zadajte jednotkovú cenu</v>
      </c>
      <c r="H362" s="71">
        <f t="shared" si="37"/>
        <v>1</v>
      </c>
    </row>
    <row r="363" spans="1:8" s="64" customFormat="1" ht="24" customHeight="1" x14ac:dyDescent="0.25">
      <c r="A363" s="39">
        <v>354</v>
      </c>
      <c r="B363" s="34" t="s">
        <v>313</v>
      </c>
      <c r="C363" s="40" t="s">
        <v>2</v>
      </c>
      <c r="D363" s="35">
        <v>24.79</v>
      </c>
      <c r="E363" s="74"/>
      <c r="F363" s="36">
        <f t="shared" si="39"/>
        <v>0</v>
      </c>
      <c r="G363" s="60" t="str">
        <f t="shared" si="36"/>
        <v>zadajte jednotkovú cenu</v>
      </c>
      <c r="H363" s="71">
        <f t="shared" si="37"/>
        <v>1</v>
      </c>
    </row>
    <row r="364" spans="1:8" s="64" customFormat="1" ht="13.5" customHeight="1" x14ac:dyDescent="0.25">
      <c r="A364" s="39">
        <v>355</v>
      </c>
      <c r="B364" s="34" t="s">
        <v>314</v>
      </c>
      <c r="C364" s="40" t="s">
        <v>27</v>
      </c>
      <c r="D364" s="35">
        <v>1.2999999999999999E-2</v>
      </c>
      <c r="E364" s="74"/>
      <c r="F364" s="36">
        <f t="shared" si="39"/>
        <v>0</v>
      </c>
      <c r="G364" s="60" t="str">
        <f t="shared" si="36"/>
        <v>zadajte jednotkovú cenu</v>
      </c>
      <c r="H364" s="71">
        <f t="shared" si="37"/>
        <v>1</v>
      </c>
    </row>
    <row r="365" spans="1:8" s="64" customFormat="1" ht="24" customHeight="1" x14ac:dyDescent="0.25">
      <c r="A365" s="39">
        <v>356</v>
      </c>
      <c r="B365" s="34" t="s">
        <v>315</v>
      </c>
      <c r="C365" s="40" t="s">
        <v>2</v>
      </c>
      <c r="D365" s="35">
        <v>13.64</v>
      </c>
      <c r="E365" s="74"/>
      <c r="F365" s="36">
        <f t="shared" si="39"/>
        <v>0</v>
      </c>
      <c r="G365" s="60" t="str">
        <f t="shared" si="36"/>
        <v>zadajte jednotkovú cenu</v>
      </c>
      <c r="H365" s="71">
        <f t="shared" si="37"/>
        <v>1</v>
      </c>
    </row>
    <row r="366" spans="1:8" s="64" customFormat="1" ht="24" customHeight="1" x14ac:dyDescent="0.25">
      <c r="A366" s="39">
        <v>357</v>
      </c>
      <c r="B366" s="34" t="s">
        <v>316</v>
      </c>
      <c r="C366" s="40" t="s">
        <v>2</v>
      </c>
      <c r="D366" s="35">
        <v>24.79</v>
      </c>
      <c r="E366" s="74"/>
      <c r="F366" s="36">
        <f t="shared" si="39"/>
        <v>0</v>
      </c>
      <c r="G366" s="60" t="str">
        <f t="shared" si="36"/>
        <v>zadajte jednotkovú cenu</v>
      </c>
      <c r="H366" s="71">
        <f t="shared" si="37"/>
        <v>1</v>
      </c>
    </row>
    <row r="367" spans="1:8" s="64" customFormat="1" ht="24" customHeight="1" x14ac:dyDescent="0.25">
      <c r="A367" s="39">
        <v>358</v>
      </c>
      <c r="B367" s="34" t="s">
        <v>317</v>
      </c>
      <c r="C367" s="40" t="s">
        <v>2</v>
      </c>
      <c r="D367" s="35">
        <v>38.43</v>
      </c>
      <c r="E367" s="74"/>
      <c r="F367" s="36">
        <f t="shared" si="39"/>
        <v>0</v>
      </c>
      <c r="G367" s="60" t="str">
        <f t="shared" si="36"/>
        <v>zadajte jednotkovú cenu</v>
      </c>
      <c r="H367" s="71">
        <f t="shared" si="37"/>
        <v>1</v>
      </c>
    </row>
    <row r="368" spans="1:8" s="64" customFormat="1" ht="34.5" customHeight="1" x14ac:dyDescent="0.25">
      <c r="A368" s="39">
        <v>359</v>
      </c>
      <c r="B368" s="34" t="s">
        <v>160</v>
      </c>
      <c r="C368" s="40" t="s">
        <v>8</v>
      </c>
      <c r="D368" s="35">
        <v>2</v>
      </c>
      <c r="E368" s="74"/>
      <c r="F368" s="36">
        <f t="shared" ref="F368:F369" si="40">ROUND(D368*E368, 2)</f>
        <v>0</v>
      </c>
      <c r="G368" s="60" t="str">
        <f t="shared" si="36"/>
        <v>zadajte jednotkovú cenu</v>
      </c>
      <c r="H368" s="71">
        <f t="shared" si="37"/>
        <v>1</v>
      </c>
    </row>
    <row r="369" spans="1:8" s="64" customFormat="1" ht="13.5" customHeight="1" x14ac:dyDescent="0.25">
      <c r="A369" s="39">
        <v>360</v>
      </c>
      <c r="B369" s="34" t="s">
        <v>318</v>
      </c>
      <c r="C369" s="40" t="s">
        <v>39</v>
      </c>
      <c r="D369" s="35">
        <v>1</v>
      </c>
      <c r="E369" s="74"/>
      <c r="F369" s="36">
        <f t="shared" si="40"/>
        <v>0</v>
      </c>
      <c r="G369" s="60" t="str">
        <f t="shared" si="36"/>
        <v>zadajte jednotkovú cenu</v>
      </c>
      <c r="H369" s="71">
        <f t="shared" si="37"/>
        <v>1</v>
      </c>
    </row>
    <row r="370" spans="1:8" s="64" customFormat="1" ht="24" customHeight="1" x14ac:dyDescent="0.25">
      <c r="A370" s="39">
        <v>361</v>
      </c>
      <c r="B370" s="34" t="s">
        <v>319</v>
      </c>
      <c r="C370" s="40" t="s">
        <v>39</v>
      </c>
      <c r="D370" s="35">
        <v>1</v>
      </c>
      <c r="E370" s="74"/>
      <c r="F370" s="36">
        <f t="shared" ref="F370:F371" si="41">ROUND(D370*E370, 2)</f>
        <v>0</v>
      </c>
      <c r="G370" s="60" t="str">
        <f t="shared" si="36"/>
        <v>zadajte jednotkovú cenu</v>
      </c>
      <c r="H370" s="71">
        <f t="shared" si="37"/>
        <v>1</v>
      </c>
    </row>
    <row r="371" spans="1:8" s="64" customFormat="1" ht="24" customHeight="1" x14ac:dyDescent="0.25">
      <c r="A371" s="39">
        <v>362</v>
      </c>
      <c r="B371" s="34" t="s">
        <v>320</v>
      </c>
      <c r="C371" s="40" t="s">
        <v>39</v>
      </c>
      <c r="D371" s="35">
        <v>1</v>
      </c>
      <c r="E371" s="74"/>
      <c r="F371" s="36">
        <f t="shared" si="41"/>
        <v>0</v>
      </c>
      <c r="G371" s="60" t="str">
        <f t="shared" si="36"/>
        <v>zadajte jednotkovú cenu</v>
      </c>
      <c r="H371" s="71">
        <f t="shared" si="37"/>
        <v>1</v>
      </c>
    </row>
    <row r="372" spans="1:8" s="64" customFormat="1" ht="24" customHeight="1" x14ac:dyDescent="0.25">
      <c r="A372" s="39">
        <v>363</v>
      </c>
      <c r="B372" s="34" t="s">
        <v>321</v>
      </c>
      <c r="C372" s="40" t="s">
        <v>8</v>
      </c>
      <c r="D372" s="35">
        <v>44</v>
      </c>
      <c r="E372" s="74"/>
      <c r="F372" s="36">
        <f t="shared" ref="F372:F388" si="42">ROUND(D372*E372, 2)</f>
        <v>0</v>
      </c>
      <c r="G372" s="60" t="str">
        <f t="shared" si="36"/>
        <v>zadajte jednotkovú cenu</v>
      </c>
      <c r="H372" s="71">
        <f t="shared" si="37"/>
        <v>1</v>
      </c>
    </row>
    <row r="373" spans="1:8" s="64" customFormat="1" ht="24" customHeight="1" x14ac:dyDescent="0.25">
      <c r="A373" s="39">
        <v>364</v>
      </c>
      <c r="B373" s="34" t="s">
        <v>322</v>
      </c>
      <c r="C373" s="40" t="s">
        <v>8</v>
      </c>
      <c r="D373" s="35">
        <v>29.5</v>
      </c>
      <c r="E373" s="74"/>
      <c r="F373" s="36">
        <f t="shared" si="42"/>
        <v>0</v>
      </c>
      <c r="G373" s="60" t="str">
        <f t="shared" si="36"/>
        <v>zadajte jednotkovú cenu</v>
      </c>
      <c r="H373" s="71">
        <f t="shared" si="37"/>
        <v>1</v>
      </c>
    </row>
    <row r="374" spans="1:8" s="64" customFormat="1" ht="24" customHeight="1" x14ac:dyDescent="0.25">
      <c r="A374" s="39">
        <v>365</v>
      </c>
      <c r="B374" s="34" t="s">
        <v>92</v>
      </c>
      <c r="C374" s="40" t="s">
        <v>8</v>
      </c>
      <c r="D374" s="35">
        <v>13</v>
      </c>
      <c r="E374" s="74"/>
      <c r="F374" s="36">
        <f t="shared" si="42"/>
        <v>0</v>
      </c>
      <c r="G374" s="60" t="str">
        <f t="shared" si="36"/>
        <v>zadajte jednotkovú cenu</v>
      </c>
      <c r="H374" s="71">
        <f t="shared" si="37"/>
        <v>1</v>
      </c>
    </row>
    <row r="375" spans="1:8" s="64" customFormat="1" ht="34.5" customHeight="1" x14ac:dyDescent="0.25">
      <c r="A375" s="39">
        <v>366</v>
      </c>
      <c r="B375" s="34" t="s">
        <v>323</v>
      </c>
      <c r="C375" s="40" t="s">
        <v>39</v>
      </c>
      <c r="D375" s="35">
        <v>13</v>
      </c>
      <c r="E375" s="74"/>
      <c r="F375" s="36">
        <f t="shared" si="42"/>
        <v>0</v>
      </c>
      <c r="G375" s="60" t="str">
        <f t="shared" si="36"/>
        <v>zadajte jednotkovú cenu</v>
      </c>
      <c r="H375" s="71">
        <f t="shared" si="37"/>
        <v>1</v>
      </c>
    </row>
    <row r="376" spans="1:8" s="64" customFormat="1" ht="34.5" customHeight="1" x14ac:dyDescent="0.25">
      <c r="A376" s="39">
        <v>367</v>
      </c>
      <c r="B376" s="34" t="s">
        <v>324</v>
      </c>
      <c r="C376" s="40" t="s">
        <v>39</v>
      </c>
      <c r="D376" s="35">
        <v>16</v>
      </c>
      <c r="E376" s="74"/>
      <c r="F376" s="36">
        <f t="shared" si="42"/>
        <v>0</v>
      </c>
      <c r="G376" s="60" t="str">
        <f t="shared" si="36"/>
        <v>zadajte jednotkovú cenu</v>
      </c>
      <c r="H376" s="71">
        <f t="shared" si="37"/>
        <v>1</v>
      </c>
    </row>
    <row r="377" spans="1:8" s="64" customFormat="1" ht="24" customHeight="1" x14ac:dyDescent="0.25">
      <c r="A377" s="39">
        <v>368</v>
      </c>
      <c r="B377" s="34" t="s">
        <v>325</v>
      </c>
      <c r="C377" s="40" t="s">
        <v>39</v>
      </c>
      <c r="D377" s="35">
        <v>4</v>
      </c>
      <c r="E377" s="74"/>
      <c r="F377" s="36">
        <f t="shared" si="42"/>
        <v>0</v>
      </c>
      <c r="G377" s="60" t="str">
        <f t="shared" si="36"/>
        <v>zadajte jednotkovú cenu</v>
      </c>
      <c r="H377" s="71">
        <f t="shared" si="37"/>
        <v>1</v>
      </c>
    </row>
    <row r="378" spans="1:8" s="64" customFormat="1" ht="24" customHeight="1" x14ac:dyDescent="0.25">
      <c r="A378" s="39">
        <v>369</v>
      </c>
      <c r="B378" s="34" t="s">
        <v>326</v>
      </c>
      <c r="C378" s="40" t="s">
        <v>39</v>
      </c>
      <c r="D378" s="35">
        <v>2</v>
      </c>
      <c r="E378" s="74"/>
      <c r="F378" s="36">
        <f t="shared" si="42"/>
        <v>0</v>
      </c>
      <c r="G378" s="60" t="str">
        <f t="shared" si="36"/>
        <v>zadajte jednotkovú cenu</v>
      </c>
      <c r="H378" s="71">
        <f t="shared" si="37"/>
        <v>1</v>
      </c>
    </row>
    <row r="379" spans="1:8" s="64" customFormat="1" ht="24" customHeight="1" x14ac:dyDescent="0.25">
      <c r="A379" s="39">
        <v>370</v>
      </c>
      <c r="B379" s="34" t="s">
        <v>327</v>
      </c>
      <c r="C379" s="40" t="s">
        <v>39</v>
      </c>
      <c r="D379" s="35">
        <v>22</v>
      </c>
      <c r="E379" s="74"/>
      <c r="F379" s="36">
        <f t="shared" si="42"/>
        <v>0</v>
      </c>
      <c r="G379" s="60" t="str">
        <f t="shared" si="36"/>
        <v>zadajte jednotkovú cenu</v>
      </c>
      <c r="H379" s="71">
        <f t="shared" si="37"/>
        <v>1</v>
      </c>
    </row>
    <row r="380" spans="1:8" s="64" customFormat="1" ht="24" customHeight="1" x14ac:dyDescent="0.25">
      <c r="A380" s="39">
        <v>371</v>
      </c>
      <c r="B380" s="34" t="s">
        <v>328</v>
      </c>
      <c r="C380" s="40" t="s">
        <v>39</v>
      </c>
      <c r="D380" s="35">
        <v>22</v>
      </c>
      <c r="E380" s="74"/>
      <c r="F380" s="36">
        <f t="shared" si="42"/>
        <v>0</v>
      </c>
      <c r="G380" s="60" t="str">
        <f t="shared" si="36"/>
        <v>zadajte jednotkovú cenu</v>
      </c>
      <c r="H380" s="71">
        <f t="shared" si="37"/>
        <v>1</v>
      </c>
    </row>
    <row r="381" spans="1:8" s="64" customFormat="1" ht="24" customHeight="1" x14ac:dyDescent="0.25">
      <c r="A381" s="39">
        <v>372</v>
      </c>
      <c r="B381" s="34" t="s">
        <v>329</v>
      </c>
      <c r="C381" s="40" t="s">
        <v>39</v>
      </c>
      <c r="D381" s="35">
        <v>7</v>
      </c>
      <c r="E381" s="74"/>
      <c r="F381" s="36">
        <f t="shared" si="42"/>
        <v>0</v>
      </c>
      <c r="G381" s="60" t="str">
        <f t="shared" si="36"/>
        <v>zadajte jednotkovú cenu</v>
      </c>
      <c r="H381" s="71">
        <f t="shared" si="37"/>
        <v>1</v>
      </c>
    </row>
    <row r="382" spans="1:8" s="64" customFormat="1" ht="24" customHeight="1" x14ac:dyDescent="0.25">
      <c r="A382" s="39">
        <v>373</v>
      </c>
      <c r="B382" s="34" t="s">
        <v>330</v>
      </c>
      <c r="C382" s="40" t="s">
        <v>39</v>
      </c>
      <c r="D382" s="35">
        <v>7</v>
      </c>
      <c r="E382" s="74"/>
      <c r="F382" s="36">
        <f t="shared" si="42"/>
        <v>0</v>
      </c>
      <c r="G382" s="60" t="str">
        <f t="shared" si="36"/>
        <v>zadajte jednotkovú cenu</v>
      </c>
      <c r="H382" s="71">
        <f t="shared" si="37"/>
        <v>1</v>
      </c>
    </row>
    <row r="383" spans="1:8" s="64" customFormat="1" ht="24" customHeight="1" x14ac:dyDescent="0.25">
      <c r="A383" s="39">
        <v>374</v>
      </c>
      <c r="B383" s="34" t="s">
        <v>331</v>
      </c>
      <c r="C383" s="40" t="s">
        <v>39</v>
      </c>
      <c r="D383" s="35">
        <v>10</v>
      </c>
      <c r="E383" s="74"/>
      <c r="F383" s="36">
        <f t="shared" si="42"/>
        <v>0</v>
      </c>
      <c r="G383" s="60" t="str">
        <f t="shared" si="36"/>
        <v>zadajte jednotkovú cenu</v>
      </c>
      <c r="H383" s="71">
        <f t="shared" si="37"/>
        <v>1</v>
      </c>
    </row>
    <row r="384" spans="1:8" s="64" customFormat="1" ht="24" customHeight="1" x14ac:dyDescent="0.25">
      <c r="A384" s="39">
        <v>375</v>
      </c>
      <c r="B384" s="34" t="s">
        <v>332</v>
      </c>
      <c r="C384" s="40" t="s">
        <v>39</v>
      </c>
      <c r="D384" s="35">
        <v>10</v>
      </c>
      <c r="E384" s="74"/>
      <c r="F384" s="36">
        <f t="shared" si="42"/>
        <v>0</v>
      </c>
      <c r="G384" s="60" t="str">
        <f t="shared" si="36"/>
        <v>zadajte jednotkovú cenu</v>
      </c>
      <c r="H384" s="71">
        <f t="shared" si="37"/>
        <v>1</v>
      </c>
    </row>
    <row r="385" spans="1:8" s="64" customFormat="1" ht="24" customHeight="1" x14ac:dyDescent="0.25">
      <c r="A385" s="39">
        <v>376</v>
      </c>
      <c r="B385" s="34" t="s">
        <v>333</v>
      </c>
      <c r="C385" s="40" t="s">
        <v>39</v>
      </c>
      <c r="D385" s="35">
        <v>19</v>
      </c>
      <c r="E385" s="74"/>
      <c r="F385" s="36">
        <f t="shared" si="42"/>
        <v>0</v>
      </c>
      <c r="G385" s="60" t="str">
        <f t="shared" si="36"/>
        <v>zadajte jednotkovú cenu</v>
      </c>
      <c r="H385" s="71">
        <f t="shared" si="37"/>
        <v>1</v>
      </c>
    </row>
    <row r="386" spans="1:8" s="64" customFormat="1" ht="24" customHeight="1" x14ac:dyDescent="0.25">
      <c r="A386" s="39">
        <v>377</v>
      </c>
      <c r="B386" s="34" t="s">
        <v>334</v>
      </c>
      <c r="C386" s="40" t="s">
        <v>39</v>
      </c>
      <c r="D386" s="35">
        <v>19</v>
      </c>
      <c r="E386" s="74"/>
      <c r="F386" s="36">
        <f t="shared" si="42"/>
        <v>0</v>
      </c>
      <c r="G386" s="60" t="str">
        <f t="shared" si="36"/>
        <v>zadajte jednotkovú cenu</v>
      </c>
      <c r="H386" s="71">
        <f t="shared" si="37"/>
        <v>1</v>
      </c>
    </row>
    <row r="387" spans="1:8" s="64" customFormat="1" ht="24" customHeight="1" x14ac:dyDescent="0.25">
      <c r="A387" s="39">
        <v>378</v>
      </c>
      <c r="B387" s="34" t="s">
        <v>335</v>
      </c>
      <c r="C387" s="40" t="s">
        <v>39</v>
      </c>
      <c r="D387" s="35">
        <v>22</v>
      </c>
      <c r="E387" s="74"/>
      <c r="F387" s="36">
        <f t="shared" si="42"/>
        <v>0</v>
      </c>
      <c r="G387" s="60" t="str">
        <f t="shared" si="36"/>
        <v>zadajte jednotkovú cenu</v>
      </c>
      <c r="H387" s="71">
        <f t="shared" si="37"/>
        <v>1</v>
      </c>
    </row>
    <row r="388" spans="1:8" s="64" customFormat="1" ht="24" customHeight="1" x14ac:dyDescent="0.25">
      <c r="A388" s="39">
        <v>379</v>
      </c>
      <c r="B388" s="34" t="s">
        <v>336</v>
      </c>
      <c r="C388" s="40" t="s">
        <v>39</v>
      </c>
      <c r="D388" s="35">
        <v>22</v>
      </c>
      <c r="E388" s="74"/>
      <c r="F388" s="36">
        <f t="shared" si="42"/>
        <v>0</v>
      </c>
      <c r="G388" s="60" t="str">
        <f t="shared" si="36"/>
        <v>zadajte jednotkovú cenu</v>
      </c>
      <c r="H388" s="71">
        <f t="shared" si="37"/>
        <v>1</v>
      </c>
    </row>
    <row r="389" spans="1:8" s="70" customFormat="1" ht="15" customHeight="1" x14ac:dyDescent="0.25">
      <c r="A389" s="92" t="s">
        <v>422</v>
      </c>
      <c r="B389" s="93"/>
      <c r="C389" s="93"/>
      <c r="D389" s="93"/>
      <c r="E389" s="75"/>
      <c r="F389" s="63"/>
      <c r="G389" s="60"/>
      <c r="H389" s="71"/>
    </row>
    <row r="390" spans="1:8" s="64" customFormat="1" ht="122.25" customHeight="1" x14ac:dyDescent="0.25">
      <c r="A390" s="39">
        <v>380</v>
      </c>
      <c r="B390" s="34" t="s">
        <v>404</v>
      </c>
      <c r="C390" s="40" t="s">
        <v>39</v>
      </c>
      <c r="D390" s="35">
        <v>2</v>
      </c>
      <c r="E390" s="74"/>
      <c r="F390" s="36">
        <f>ROUND(D390*E390, 2)</f>
        <v>0</v>
      </c>
      <c r="G390" s="60" t="str">
        <f t="shared" si="36"/>
        <v>zadajte jednotkovú cenu</v>
      </c>
      <c r="H390" s="71">
        <f t="shared" si="37"/>
        <v>1</v>
      </c>
    </row>
    <row r="391" spans="1:8" s="64" customFormat="1" ht="13.5" customHeight="1" x14ac:dyDescent="0.25">
      <c r="A391" s="39">
        <v>381</v>
      </c>
      <c r="B391" s="34" t="s">
        <v>337</v>
      </c>
      <c r="C391" s="40" t="s">
        <v>338</v>
      </c>
      <c r="D391" s="35">
        <v>6</v>
      </c>
      <c r="E391" s="74"/>
      <c r="F391" s="36">
        <f t="shared" ref="F391:F398" si="43">ROUND(D391*E391, 2)</f>
        <v>0</v>
      </c>
      <c r="G391" s="60" t="str">
        <f t="shared" si="36"/>
        <v>zadajte jednotkovú cenu</v>
      </c>
      <c r="H391" s="71">
        <f t="shared" si="37"/>
        <v>1</v>
      </c>
    </row>
    <row r="392" spans="1:8" s="64" customFormat="1" ht="34.5" customHeight="1" x14ac:dyDescent="0.25">
      <c r="A392" s="39">
        <v>382</v>
      </c>
      <c r="B392" s="34" t="s">
        <v>339</v>
      </c>
      <c r="C392" s="40" t="s">
        <v>39</v>
      </c>
      <c r="D392" s="35">
        <v>9</v>
      </c>
      <c r="E392" s="74"/>
      <c r="F392" s="36">
        <f t="shared" si="43"/>
        <v>0</v>
      </c>
      <c r="G392" s="60" t="str">
        <f t="shared" ref="G392:G450" si="44">IF(E392="", "zadajte jednotkovú cenu", IF(E392=0, "jednotková cena nemôže byť nulová!!!", IF(E392&lt;0, "jednotková cena nemôže byť záporná!!!", "")))</f>
        <v>zadajte jednotkovú cenu</v>
      </c>
      <c r="H392" s="71">
        <f t="shared" ref="H392:H450" si="45">IF(G392="", "", 1)</f>
        <v>1</v>
      </c>
    </row>
    <row r="393" spans="1:8" s="64" customFormat="1" ht="13.5" customHeight="1" x14ac:dyDescent="0.25">
      <c r="A393" s="39">
        <v>383</v>
      </c>
      <c r="B393" s="34" t="s">
        <v>340</v>
      </c>
      <c r="C393" s="40" t="s">
        <v>39</v>
      </c>
      <c r="D393" s="35">
        <v>2</v>
      </c>
      <c r="E393" s="74"/>
      <c r="F393" s="36">
        <f t="shared" si="43"/>
        <v>0</v>
      </c>
      <c r="G393" s="60" t="str">
        <f t="shared" si="44"/>
        <v>zadajte jednotkovú cenu</v>
      </c>
      <c r="H393" s="71">
        <f t="shared" si="45"/>
        <v>1</v>
      </c>
    </row>
    <row r="394" spans="1:8" s="64" customFormat="1" ht="13.5" customHeight="1" x14ac:dyDescent="0.25">
      <c r="A394" s="39">
        <v>384</v>
      </c>
      <c r="B394" s="34" t="s">
        <v>341</v>
      </c>
      <c r="C394" s="40" t="s">
        <v>39</v>
      </c>
      <c r="D394" s="35">
        <v>2</v>
      </c>
      <c r="E394" s="74"/>
      <c r="F394" s="36">
        <f t="shared" si="43"/>
        <v>0</v>
      </c>
      <c r="G394" s="60" t="str">
        <f t="shared" si="44"/>
        <v>zadajte jednotkovú cenu</v>
      </c>
      <c r="H394" s="71">
        <f t="shared" si="45"/>
        <v>1</v>
      </c>
    </row>
    <row r="395" spans="1:8" s="64" customFormat="1" ht="24" customHeight="1" x14ac:dyDescent="0.25">
      <c r="A395" s="39">
        <v>385</v>
      </c>
      <c r="B395" s="34" t="s">
        <v>342</v>
      </c>
      <c r="C395" s="40" t="s">
        <v>118</v>
      </c>
      <c r="D395" s="35">
        <v>2</v>
      </c>
      <c r="E395" s="74"/>
      <c r="F395" s="36">
        <f t="shared" si="43"/>
        <v>0</v>
      </c>
      <c r="G395" s="60" t="str">
        <f t="shared" si="44"/>
        <v>zadajte jednotkovú cenu</v>
      </c>
      <c r="H395" s="71">
        <f t="shared" si="45"/>
        <v>1</v>
      </c>
    </row>
    <row r="396" spans="1:8" s="64" customFormat="1" ht="45" customHeight="1" x14ac:dyDescent="0.25">
      <c r="A396" s="39">
        <v>386</v>
      </c>
      <c r="B396" s="34" t="s">
        <v>343</v>
      </c>
      <c r="C396" s="40" t="s">
        <v>118</v>
      </c>
      <c r="D396" s="35">
        <v>8</v>
      </c>
      <c r="E396" s="74"/>
      <c r="F396" s="36">
        <f t="shared" si="43"/>
        <v>0</v>
      </c>
      <c r="G396" s="60" t="str">
        <f t="shared" si="44"/>
        <v>zadajte jednotkovú cenu</v>
      </c>
      <c r="H396" s="71">
        <f t="shared" si="45"/>
        <v>1</v>
      </c>
    </row>
    <row r="397" spans="1:8" s="64" customFormat="1" ht="13.5" customHeight="1" x14ac:dyDescent="0.25">
      <c r="A397" s="39">
        <v>387</v>
      </c>
      <c r="B397" s="34" t="s">
        <v>344</v>
      </c>
      <c r="C397" s="40" t="s">
        <v>39</v>
      </c>
      <c r="D397" s="35">
        <v>1</v>
      </c>
      <c r="E397" s="74"/>
      <c r="F397" s="36">
        <f t="shared" si="43"/>
        <v>0</v>
      </c>
      <c r="G397" s="60" t="str">
        <f t="shared" si="44"/>
        <v>zadajte jednotkovú cenu</v>
      </c>
      <c r="H397" s="71">
        <f t="shared" si="45"/>
        <v>1</v>
      </c>
    </row>
    <row r="398" spans="1:8" s="64" customFormat="1" ht="24" customHeight="1" x14ac:dyDescent="0.25">
      <c r="A398" s="39">
        <v>388</v>
      </c>
      <c r="B398" s="34" t="s">
        <v>345</v>
      </c>
      <c r="C398" s="40" t="s">
        <v>39</v>
      </c>
      <c r="D398" s="35">
        <v>1</v>
      </c>
      <c r="E398" s="74"/>
      <c r="F398" s="36">
        <f t="shared" si="43"/>
        <v>0</v>
      </c>
      <c r="G398" s="60" t="str">
        <f t="shared" si="44"/>
        <v>zadajte jednotkovú cenu</v>
      </c>
      <c r="H398" s="71">
        <f t="shared" si="45"/>
        <v>1</v>
      </c>
    </row>
    <row r="399" spans="1:8" s="64" customFormat="1" ht="24" customHeight="1" x14ac:dyDescent="0.25">
      <c r="A399" s="39">
        <v>389</v>
      </c>
      <c r="B399" s="34" t="s">
        <v>346</v>
      </c>
      <c r="C399" s="40" t="s">
        <v>8</v>
      </c>
      <c r="D399" s="35">
        <v>26</v>
      </c>
      <c r="E399" s="74"/>
      <c r="F399" s="36">
        <f>ROUND(D399*E399, 2)</f>
        <v>0</v>
      </c>
      <c r="G399" s="60" t="str">
        <f t="shared" si="44"/>
        <v>zadajte jednotkovú cenu</v>
      </c>
      <c r="H399" s="71">
        <f t="shared" si="45"/>
        <v>1</v>
      </c>
    </row>
    <row r="400" spans="1:8" s="64" customFormat="1" ht="24" customHeight="1" x14ac:dyDescent="0.25">
      <c r="A400" s="39">
        <v>390</v>
      </c>
      <c r="B400" s="34" t="s">
        <v>347</v>
      </c>
      <c r="C400" s="40" t="s">
        <v>8</v>
      </c>
      <c r="D400" s="35">
        <v>26</v>
      </c>
      <c r="E400" s="74"/>
      <c r="F400" s="36">
        <f t="shared" ref="F400:F431" si="46">ROUND(D400*E400, 2)</f>
        <v>0</v>
      </c>
      <c r="G400" s="60" t="str">
        <f t="shared" si="44"/>
        <v>zadajte jednotkovú cenu</v>
      </c>
      <c r="H400" s="71">
        <f t="shared" si="45"/>
        <v>1</v>
      </c>
    </row>
    <row r="401" spans="1:8" s="64" customFormat="1" ht="24" customHeight="1" x14ac:dyDescent="0.25">
      <c r="A401" s="39">
        <v>391</v>
      </c>
      <c r="B401" s="34" t="s">
        <v>348</v>
      </c>
      <c r="C401" s="40" t="s">
        <v>39</v>
      </c>
      <c r="D401" s="35">
        <v>85</v>
      </c>
      <c r="E401" s="74"/>
      <c r="F401" s="36">
        <f t="shared" si="46"/>
        <v>0</v>
      </c>
      <c r="G401" s="60" t="str">
        <f t="shared" si="44"/>
        <v>zadajte jednotkovú cenu</v>
      </c>
      <c r="H401" s="71">
        <f t="shared" si="45"/>
        <v>1</v>
      </c>
    </row>
    <row r="402" spans="1:8" s="64" customFormat="1" ht="24" customHeight="1" x14ac:dyDescent="0.25">
      <c r="A402" s="39">
        <v>392</v>
      </c>
      <c r="B402" s="34" t="s">
        <v>349</v>
      </c>
      <c r="C402" s="40" t="s">
        <v>8</v>
      </c>
      <c r="D402" s="35">
        <v>18.5</v>
      </c>
      <c r="E402" s="74"/>
      <c r="F402" s="36">
        <f t="shared" si="46"/>
        <v>0</v>
      </c>
      <c r="G402" s="60" t="str">
        <f t="shared" si="44"/>
        <v>zadajte jednotkovú cenu</v>
      </c>
      <c r="H402" s="71">
        <f t="shared" si="45"/>
        <v>1</v>
      </c>
    </row>
    <row r="403" spans="1:8" s="64" customFormat="1" ht="24" customHeight="1" x14ac:dyDescent="0.25">
      <c r="A403" s="39">
        <v>393</v>
      </c>
      <c r="B403" s="34" t="s">
        <v>350</v>
      </c>
      <c r="C403" s="40" t="s">
        <v>8</v>
      </c>
      <c r="D403" s="35">
        <v>18.5</v>
      </c>
      <c r="E403" s="74"/>
      <c r="F403" s="36">
        <f t="shared" si="46"/>
        <v>0</v>
      </c>
      <c r="G403" s="60" t="str">
        <f t="shared" si="44"/>
        <v>zadajte jednotkovú cenu</v>
      </c>
      <c r="H403" s="71">
        <f t="shared" si="45"/>
        <v>1</v>
      </c>
    </row>
    <row r="404" spans="1:8" s="64" customFormat="1" ht="24" customHeight="1" x14ac:dyDescent="0.25">
      <c r="A404" s="39">
        <v>394</v>
      </c>
      <c r="B404" s="34" t="s">
        <v>351</v>
      </c>
      <c r="C404" s="40" t="s">
        <v>39</v>
      </c>
      <c r="D404" s="35">
        <v>56</v>
      </c>
      <c r="E404" s="74"/>
      <c r="F404" s="36">
        <f t="shared" si="46"/>
        <v>0</v>
      </c>
      <c r="G404" s="60" t="str">
        <f t="shared" si="44"/>
        <v>zadajte jednotkovú cenu</v>
      </c>
      <c r="H404" s="71">
        <f t="shared" si="45"/>
        <v>1</v>
      </c>
    </row>
    <row r="405" spans="1:8" s="64" customFormat="1" ht="24" customHeight="1" x14ac:dyDescent="0.25">
      <c r="A405" s="39">
        <v>395</v>
      </c>
      <c r="B405" s="34" t="s">
        <v>352</v>
      </c>
      <c r="C405" s="40" t="s">
        <v>8</v>
      </c>
      <c r="D405" s="35">
        <v>3</v>
      </c>
      <c r="E405" s="74"/>
      <c r="F405" s="36">
        <f t="shared" si="46"/>
        <v>0</v>
      </c>
      <c r="G405" s="60" t="str">
        <f t="shared" si="44"/>
        <v>zadajte jednotkovú cenu</v>
      </c>
      <c r="H405" s="71">
        <f t="shared" si="45"/>
        <v>1</v>
      </c>
    </row>
    <row r="406" spans="1:8" s="64" customFormat="1" ht="24" customHeight="1" x14ac:dyDescent="0.25">
      <c r="A406" s="39">
        <v>396</v>
      </c>
      <c r="B406" s="34" t="s">
        <v>353</v>
      </c>
      <c r="C406" s="40" t="s">
        <v>8</v>
      </c>
      <c r="D406" s="35">
        <v>3</v>
      </c>
      <c r="E406" s="74"/>
      <c r="F406" s="36">
        <f t="shared" si="46"/>
        <v>0</v>
      </c>
      <c r="G406" s="60" t="str">
        <f t="shared" si="44"/>
        <v>zadajte jednotkovú cenu</v>
      </c>
      <c r="H406" s="71">
        <f t="shared" si="45"/>
        <v>1</v>
      </c>
    </row>
    <row r="407" spans="1:8" s="64" customFormat="1" ht="24" customHeight="1" x14ac:dyDescent="0.25">
      <c r="A407" s="39">
        <v>397</v>
      </c>
      <c r="B407" s="34" t="s">
        <v>354</v>
      </c>
      <c r="C407" s="40" t="s">
        <v>39</v>
      </c>
      <c r="D407" s="35">
        <v>145</v>
      </c>
      <c r="E407" s="74"/>
      <c r="F407" s="36">
        <f t="shared" si="46"/>
        <v>0</v>
      </c>
      <c r="G407" s="60" t="str">
        <f t="shared" si="44"/>
        <v>zadajte jednotkovú cenu</v>
      </c>
      <c r="H407" s="71">
        <f t="shared" si="45"/>
        <v>1</v>
      </c>
    </row>
    <row r="408" spans="1:8" s="64" customFormat="1" ht="24" customHeight="1" x14ac:dyDescent="0.25">
      <c r="A408" s="39">
        <v>398</v>
      </c>
      <c r="B408" s="34" t="s">
        <v>355</v>
      </c>
      <c r="C408" s="40" t="s">
        <v>39</v>
      </c>
      <c r="D408" s="35">
        <v>145</v>
      </c>
      <c r="E408" s="74"/>
      <c r="F408" s="36">
        <f t="shared" si="46"/>
        <v>0</v>
      </c>
      <c r="G408" s="60" t="str">
        <f t="shared" si="44"/>
        <v>zadajte jednotkovú cenu</v>
      </c>
      <c r="H408" s="71">
        <f t="shared" si="45"/>
        <v>1</v>
      </c>
    </row>
    <row r="409" spans="1:8" s="64" customFormat="1" ht="24" customHeight="1" x14ac:dyDescent="0.25">
      <c r="A409" s="39">
        <v>399</v>
      </c>
      <c r="B409" s="34" t="s">
        <v>356</v>
      </c>
      <c r="C409" s="40" t="s">
        <v>39</v>
      </c>
      <c r="D409" s="35">
        <v>76</v>
      </c>
      <c r="E409" s="74"/>
      <c r="F409" s="36">
        <f t="shared" si="46"/>
        <v>0</v>
      </c>
      <c r="G409" s="60" t="str">
        <f t="shared" si="44"/>
        <v>zadajte jednotkovú cenu</v>
      </c>
      <c r="H409" s="71">
        <f t="shared" si="45"/>
        <v>1</v>
      </c>
    </row>
    <row r="410" spans="1:8" s="64" customFormat="1" ht="24" customHeight="1" x14ac:dyDescent="0.25">
      <c r="A410" s="39">
        <v>400</v>
      </c>
      <c r="B410" s="34" t="s">
        <v>357</v>
      </c>
      <c r="C410" s="40" t="s">
        <v>39</v>
      </c>
      <c r="D410" s="35">
        <v>12</v>
      </c>
      <c r="E410" s="74"/>
      <c r="F410" s="36">
        <f t="shared" si="46"/>
        <v>0</v>
      </c>
      <c r="G410" s="60" t="str">
        <f t="shared" si="44"/>
        <v>zadajte jednotkovú cenu</v>
      </c>
      <c r="H410" s="71">
        <f t="shared" si="45"/>
        <v>1</v>
      </c>
    </row>
    <row r="411" spans="1:8" s="64" customFormat="1" ht="24" customHeight="1" x14ac:dyDescent="0.25">
      <c r="A411" s="39">
        <v>401</v>
      </c>
      <c r="B411" s="34" t="s">
        <v>358</v>
      </c>
      <c r="C411" s="40" t="s">
        <v>39</v>
      </c>
      <c r="D411" s="35">
        <v>4</v>
      </c>
      <c r="E411" s="74"/>
      <c r="F411" s="36">
        <f t="shared" si="46"/>
        <v>0</v>
      </c>
      <c r="G411" s="60" t="str">
        <f t="shared" si="44"/>
        <v>zadajte jednotkovú cenu</v>
      </c>
      <c r="H411" s="71">
        <f t="shared" si="45"/>
        <v>1</v>
      </c>
    </row>
    <row r="412" spans="1:8" s="64" customFormat="1" ht="24" customHeight="1" x14ac:dyDescent="0.25">
      <c r="A412" s="39">
        <v>402</v>
      </c>
      <c r="B412" s="34" t="s">
        <v>359</v>
      </c>
      <c r="C412" s="40" t="s">
        <v>39</v>
      </c>
      <c r="D412" s="35">
        <v>3</v>
      </c>
      <c r="E412" s="74"/>
      <c r="F412" s="36">
        <f t="shared" si="46"/>
        <v>0</v>
      </c>
      <c r="G412" s="60" t="str">
        <f t="shared" si="44"/>
        <v>zadajte jednotkovú cenu</v>
      </c>
      <c r="H412" s="71">
        <f t="shared" si="45"/>
        <v>1</v>
      </c>
    </row>
    <row r="413" spans="1:8" s="64" customFormat="1" ht="13.5" customHeight="1" x14ac:dyDescent="0.25">
      <c r="A413" s="39">
        <v>403</v>
      </c>
      <c r="B413" s="34" t="s">
        <v>360</v>
      </c>
      <c r="C413" s="40" t="s">
        <v>39</v>
      </c>
      <c r="D413" s="35">
        <v>3</v>
      </c>
      <c r="E413" s="74"/>
      <c r="F413" s="36">
        <f t="shared" si="46"/>
        <v>0</v>
      </c>
      <c r="G413" s="60" t="str">
        <f t="shared" si="44"/>
        <v>zadajte jednotkovú cenu</v>
      </c>
      <c r="H413" s="71">
        <f t="shared" si="45"/>
        <v>1</v>
      </c>
    </row>
    <row r="414" spans="1:8" s="64" customFormat="1" ht="13.5" customHeight="1" x14ac:dyDescent="0.25">
      <c r="A414" s="39">
        <v>404</v>
      </c>
      <c r="B414" s="34" t="s">
        <v>361</v>
      </c>
      <c r="C414" s="40" t="s">
        <v>39</v>
      </c>
      <c r="D414" s="35">
        <v>1</v>
      </c>
      <c r="E414" s="74"/>
      <c r="F414" s="36">
        <f t="shared" si="46"/>
        <v>0</v>
      </c>
      <c r="G414" s="60" t="str">
        <f t="shared" si="44"/>
        <v>zadajte jednotkovú cenu</v>
      </c>
      <c r="H414" s="71">
        <f t="shared" si="45"/>
        <v>1</v>
      </c>
    </row>
    <row r="415" spans="1:8" s="64" customFormat="1" ht="24" customHeight="1" x14ac:dyDescent="0.25">
      <c r="A415" s="39">
        <v>405</v>
      </c>
      <c r="B415" s="34" t="s">
        <v>362</v>
      </c>
      <c r="C415" s="40" t="s">
        <v>39</v>
      </c>
      <c r="D415" s="35">
        <v>1</v>
      </c>
      <c r="E415" s="74"/>
      <c r="F415" s="36">
        <f t="shared" si="46"/>
        <v>0</v>
      </c>
      <c r="G415" s="60" t="str">
        <f t="shared" si="44"/>
        <v>zadajte jednotkovú cenu</v>
      </c>
      <c r="H415" s="71">
        <f t="shared" si="45"/>
        <v>1</v>
      </c>
    </row>
    <row r="416" spans="1:8" s="64" customFormat="1" ht="13.5" customHeight="1" x14ac:dyDescent="0.25">
      <c r="A416" s="39">
        <v>406</v>
      </c>
      <c r="B416" s="34" t="s">
        <v>363</v>
      </c>
      <c r="C416" s="40" t="s">
        <v>8</v>
      </c>
      <c r="D416" s="35">
        <v>20</v>
      </c>
      <c r="E416" s="74"/>
      <c r="F416" s="36">
        <f t="shared" si="46"/>
        <v>0</v>
      </c>
      <c r="G416" s="60" t="str">
        <f t="shared" si="44"/>
        <v>zadajte jednotkovú cenu</v>
      </c>
      <c r="H416" s="71">
        <f t="shared" si="45"/>
        <v>1</v>
      </c>
    </row>
    <row r="417" spans="1:8" s="64" customFormat="1" ht="13.5" customHeight="1" x14ac:dyDescent="0.25">
      <c r="A417" s="39">
        <v>407</v>
      </c>
      <c r="B417" s="34" t="s">
        <v>364</v>
      </c>
      <c r="C417" s="40" t="s">
        <v>8</v>
      </c>
      <c r="D417" s="35">
        <v>20</v>
      </c>
      <c r="E417" s="74"/>
      <c r="F417" s="36">
        <f t="shared" si="46"/>
        <v>0</v>
      </c>
      <c r="G417" s="60" t="str">
        <f t="shared" si="44"/>
        <v>zadajte jednotkovú cenu</v>
      </c>
      <c r="H417" s="71">
        <f t="shared" si="45"/>
        <v>1</v>
      </c>
    </row>
    <row r="418" spans="1:8" s="64" customFormat="1" ht="13.5" customHeight="1" x14ac:dyDescent="0.25">
      <c r="A418" s="39">
        <v>408</v>
      </c>
      <c r="B418" s="34" t="s">
        <v>365</v>
      </c>
      <c r="C418" s="40" t="s">
        <v>39</v>
      </c>
      <c r="D418" s="35">
        <v>8</v>
      </c>
      <c r="E418" s="74"/>
      <c r="F418" s="36">
        <f t="shared" si="46"/>
        <v>0</v>
      </c>
      <c r="G418" s="60" t="str">
        <f t="shared" si="44"/>
        <v>zadajte jednotkovú cenu</v>
      </c>
      <c r="H418" s="71">
        <f t="shared" si="45"/>
        <v>1</v>
      </c>
    </row>
    <row r="419" spans="1:8" s="64" customFormat="1" ht="24" customHeight="1" x14ac:dyDescent="0.25">
      <c r="A419" s="39">
        <v>409</v>
      </c>
      <c r="B419" s="34" t="s">
        <v>366</v>
      </c>
      <c r="C419" s="40" t="s">
        <v>39</v>
      </c>
      <c r="D419" s="35">
        <v>8</v>
      </c>
      <c r="E419" s="74"/>
      <c r="F419" s="36">
        <f t="shared" si="46"/>
        <v>0</v>
      </c>
      <c r="G419" s="60" t="str">
        <f t="shared" si="44"/>
        <v>zadajte jednotkovú cenu</v>
      </c>
      <c r="H419" s="71">
        <f t="shared" si="45"/>
        <v>1</v>
      </c>
    </row>
    <row r="420" spans="1:8" s="64" customFormat="1" ht="13.5" customHeight="1" x14ac:dyDescent="0.25">
      <c r="A420" s="39">
        <v>410</v>
      </c>
      <c r="B420" s="34" t="s">
        <v>367</v>
      </c>
      <c r="C420" s="40" t="s">
        <v>39</v>
      </c>
      <c r="D420" s="35">
        <v>1</v>
      </c>
      <c r="E420" s="74"/>
      <c r="F420" s="36">
        <f t="shared" si="46"/>
        <v>0</v>
      </c>
      <c r="G420" s="60" t="str">
        <f t="shared" si="44"/>
        <v>zadajte jednotkovú cenu</v>
      </c>
      <c r="H420" s="71">
        <f t="shared" si="45"/>
        <v>1</v>
      </c>
    </row>
    <row r="421" spans="1:8" s="64" customFormat="1" ht="13.5" customHeight="1" x14ac:dyDescent="0.25">
      <c r="A421" s="39">
        <v>411</v>
      </c>
      <c r="B421" s="34" t="s">
        <v>368</v>
      </c>
      <c r="C421" s="40" t="s">
        <v>39</v>
      </c>
      <c r="D421" s="35">
        <v>1</v>
      </c>
      <c r="E421" s="74"/>
      <c r="F421" s="36">
        <f t="shared" si="46"/>
        <v>0</v>
      </c>
      <c r="G421" s="60" t="str">
        <f t="shared" si="44"/>
        <v>zadajte jednotkovú cenu</v>
      </c>
      <c r="H421" s="71">
        <f t="shared" si="45"/>
        <v>1</v>
      </c>
    </row>
    <row r="422" spans="1:8" s="64" customFormat="1" ht="13.5" customHeight="1" x14ac:dyDescent="0.25">
      <c r="A422" s="39">
        <v>412</v>
      </c>
      <c r="B422" s="34" t="s">
        <v>369</v>
      </c>
      <c r="C422" s="40" t="s">
        <v>39</v>
      </c>
      <c r="D422" s="35">
        <v>5</v>
      </c>
      <c r="E422" s="74"/>
      <c r="F422" s="36">
        <f t="shared" si="46"/>
        <v>0</v>
      </c>
      <c r="G422" s="60" t="str">
        <f t="shared" si="44"/>
        <v>zadajte jednotkovú cenu</v>
      </c>
      <c r="H422" s="71">
        <f t="shared" si="45"/>
        <v>1</v>
      </c>
    </row>
    <row r="423" spans="1:8" s="64" customFormat="1" ht="13.5" customHeight="1" x14ac:dyDescent="0.25">
      <c r="A423" s="39">
        <v>413</v>
      </c>
      <c r="B423" s="34" t="s">
        <v>370</v>
      </c>
      <c r="C423" s="40" t="s">
        <v>39</v>
      </c>
      <c r="D423" s="35">
        <v>5</v>
      </c>
      <c r="E423" s="74"/>
      <c r="F423" s="36">
        <f t="shared" si="46"/>
        <v>0</v>
      </c>
      <c r="G423" s="60" t="str">
        <f t="shared" si="44"/>
        <v>zadajte jednotkovú cenu</v>
      </c>
      <c r="H423" s="71">
        <f t="shared" si="45"/>
        <v>1</v>
      </c>
    </row>
    <row r="424" spans="1:8" s="64" customFormat="1" ht="13.5" customHeight="1" x14ac:dyDescent="0.25">
      <c r="A424" s="39">
        <v>414</v>
      </c>
      <c r="B424" s="34" t="s">
        <v>371</v>
      </c>
      <c r="C424" s="40" t="s">
        <v>8</v>
      </c>
      <c r="D424" s="35">
        <v>4</v>
      </c>
      <c r="E424" s="74"/>
      <c r="F424" s="36">
        <f t="shared" si="46"/>
        <v>0</v>
      </c>
      <c r="G424" s="60" t="str">
        <f t="shared" si="44"/>
        <v>zadajte jednotkovú cenu</v>
      </c>
      <c r="H424" s="71">
        <f t="shared" si="45"/>
        <v>1</v>
      </c>
    </row>
    <row r="425" spans="1:8" s="64" customFormat="1" ht="13.5" customHeight="1" x14ac:dyDescent="0.25">
      <c r="A425" s="39">
        <v>415</v>
      </c>
      <c r="B425" s="34" t="s">
        <v>372</v>
      </c>
      <c r="C425" s="40" t="s">
        <v>39</v>
      </c>
      <c r="D425" s="35">
        <v>4</v>
      </c>
      <c r="E425" s="74"/>
      <c r="F425" s="36">
        <f t="shared" si="46"/>
        <v>0</v>
      </c>
      <c r="G425" s="60" t="str">
        <f t="shared" si="44"/>
        <v>zadajte jednotkovú cenu</v>
      </c>
      <c r="H425" s="71">
        <f t="shared" si="45"/>
        <v>1</v>
      </c>
    </row>
    <row r="426" spans="1:8" s="64" customFormat="1" ht="24" customHeight="1" x14ac:dyDescent="0.25">
      <c r="A426" s="39">
        <v>416</v>
      </c>
      <c r="B426" s="34" t="s">
        <v>373</v>
      </c>
      <c r="C426" s="40" t="s">
        <v>8</v>
      </c>
      <c r="D426" s="35">
        <v>58</v>
      </c>
      <c r="E426" s="74"/>
      <c r="F426" s="36">
        <f t="shared" si="46"/>
        <v>0</v>
      </c>
      <c r="G426" s="60" t="str">
        <f t="shared" si="44"/>
        <v>zadajte jednotkovú cenu</v>
      </c>
      <c r="H426" s="71">
        <f t="shared" si="45"/>
        <v>1</v>
      </c>
    </row>
    <row r="427" spans="1:8" s="64" customFormat="1" ht="13.5" customHeight="1" x14ac:dyDescent="0.25">
      <c r="A427" s="39">
        <v>417</v>
      </c>
      <c r="B427" s="34" t="s">
        <v>374</v>
      </c>
      <c r="C427" s="40" t="s">
        <v>8</v>
      </c>
      <c r="D427" s="35">
        <v>40</v>
      </c>
      <c r="E427" s="74"/>
      <c r="F427" s="36">
        <f t="shared" si="46"/>
        <v>0</v>
      </c>
      <c r="G427" s="60" t="str">
        <f t="shared" si="44"/>
        <v>zadajte jednotkovú cenu</v>
      </c>
      <c r="H427" s="71">
        <f t="shared" si="45"/>
        <v>1</v>
      </c>
    </row>
    <row r="428" spans="1:8" s="64" customFormat="1" ht="13.5" customHeight="1" x14ac:dyDescent="0.25">
      <c r="A428" s="39">
        <v>418</v>
      </c>
      <c r="B428" s="34" t="s">
        <v>375</v>
      </c>
      <c r="C428" s="40" t="s">
        <v>8</v>
      </c>
      <c r="D428" s="35">
        <v>18</v>
      </c>
      <c r="E428" s="74"/>
      <c r="F428" s="36">
        <f t="shared" si="46"/>
        <v>0</v>
      </c>
      <c r="G428" s="60" t="str">
        <f t="shared" si="44"/>
        <v>zadajte jednotkovú cenu</v>
      </c>
      <c r="H428" s="71">
        <f t="shared" si="45"/>
        <v>1</v>
      </c>
    </row>
    <row r="429" spans="1:8" s="64" customFormat="1" ht="34.5" customHeight="1" x14ac:dyDescent="0.25">
      <c r="A429" s="39">
        <v>419</v>
      </c>
      <c r="B429" s="34" t="s">
        <v>376</v>
      </c>
      <c r="C429" s="40" t="s">
        <v>39</v>
      </c>
      <c r="D429" s="35">
        <v>2</v>
      </c>
      <c r="E429" s="74"/>
      <c r="F429" s="36">
        <f t="shared" si="46"/>
        <v>0</v>
      </c>
      <c r="G429" s="60" t="str">
        <f t="shared" si="44"/>
        <v>zadajte jednotkovú cenu</v>
      </c>
      <c r="H429" s="71">
        <f t="shared" si="45"/>
        <v>1</v>
      </c>
    </row>
    <row r="430" spans="1:8" s="64" customFormat="1" ht="24" customHeight="1" x14ac:dyDescent="0.25">
      <c r="A430" s="39">
        <v>420</v>
      </c>
      <c r="B430" s="34" t="s">
        <v>377</v>
      </c>
      <c r="C430" s="40" t="s">
        <v>8</v>
      </c>
      <c r="D430" s="35">
        <v>20</v>
      </c>
      <c r="E430" s="74"/>
      <c r="F430" s="36">
        <f t="shared" si="46"/>
        <v>0</v>
      </c>
      <c r="G430" s="60" t="str">
        <f t="shared" si="44"/>
        <v>zadajte jednotkovú cenu</v>
      </c>
      <c r="H430" s="71">
        <f t="shared" si="45"/>
        <v>1</v>
      </c>
    </row>
    <row r="431" spans="1:8" s="64" customFormat="1" ht="13.5" customHeight="1" x14ac:dyDescent="0.25">
      <c r="A431" s="39">
        <v>421</v>
      </c>
      <c r="B431" s="34" t="s">
        <v>378</v>
      </c>
      <c r="C431" s="40" t="s">
        <v>8</v>
      </c>
      <c r="D431" s="35">
        <v>20</v>
      </c>
      <c r="E431" s="74"/>
      <c r="F431" s="36">
        <f t="shared" si="46"/>
        <v>0</v>
      </c>
      <c r="G431" s="60" t="str">
        <f t="shared" si="44"/>
        <v>zadajte jednotkovú cenu</v>
      </c>
      <c r="H431" s="71">
        <f t="shared" si="45"/>
        <v>1</v>
      </c>
    </row>
    <row r="432" spans="1:8" s="64" customFormat="1" ht="13.5" customHeight="1" x14ac:dyDescent="0.25">
      <c r="A432" s="39">
        <v>422</v>
      </c>
      <c r="B432" s="34" t="s">
        <v>379</v>
      </c>
      <c r="C432" s="40" t="s">
        <v>39</v>
      </c>
      <c r="D432" s="35">
        <v>1</v>
      </c>
      <c r="E432" s="74"/>
      <c r="F432" s="36">
        <f t="shared" ref="F432:F437" si="47">ROUND(D432*E432, 2)</f>
        <v>0</v>
      </c>
      <c r="G432" s="60" t="str">
        <f t="shared" si="44"/>
        <v>zadajte jednotkovú cenu</v>
      </c>
      <c r="H432" s="71">
        <f t="shared" si="45"/>
        <v>1</v>
      </c>
    </row>
    <row r="433" spans="1:8" s="64" customFormat="1" ht="45" customHeight="1" x14ac:dyDescent="0.25">
      <c r="A433" s="39">
        <v>423</v>
      </c>
      <c r="B433" s="34" t="s">
        <v>380</v>
      </c>
      <c r="C433" s="40" t="s">
        <v>39</v>
      </c>
      <c r="D433" s="35">
        <v>1</v>
      </c>
      <c r="E433" s="74"/>
      <c r="F433" s="36">
        <f t="shared" si="47"/>
        <v>0</v>
      </c>
      <c r="G433" s="60" t="str">
        <f t="shared" si="44"/>
        <v>zadajte jednotkovú cenu</v>
      </c>
      <c r="H433" s="71">
        <f t="shared" si="45"/>
        <v>1</v>
      </c>
    </row>
    <row r="434" spans="1:8" s="64" customFormat="1" ht="24" customHeight="1" x14ac:dyDescent="0.25">
      <c r="A434" s="39">
        <v>424</v>
      </c>
      <c r="B434" s="34" t="s">
        <v>381</v>
      </c>
      <c r="C434" s="40" t="s">
        <v>39</v>
      </c>
      <c r="D434" s="35">
        <v>1</v>
      </c>
      <c r="E434" s="74"/>
      <c r="F434" s="36">
        <f t="shared" si="47"/>
        <v>0</v>
      </c>
      <c r="G434" s="60" t="str">
        <f t="shared" si="44"/>
        <v>zadajte jednotkovú cenu</v>
      </c>
      <c r="H434" s="71">
        <f t="shared" si="45"/>
        <v>1</v>
      </c>
    </row>
    <row r="435" spans="1:8" s="64" customFormat="1" ht="45" customHeight="1" x14ac:dyDescent="0.25">
      <c r="A435" s="39">
        <v>425</v>
      </c>
      <c r="B435" s="34" t="s">
        <v>382</v>
      </c>
      <c r="C435" s="40" t="s">
        <v>39</v>
      </c>
      <c r="D435" s="35">
        <v>2</v>
      </c>
      <c r="E435" s="74"/>
      <c r="F435" s="36">
        <f t="shared" si="47"/>
        <v>0</v>
      </c>
      <c r="G435" s="60" t="str">
        <f t="shared" si="44"/>
        <v>zadajte jednotkovú cenu</v>
      </c>
      <c r="H435" s="71">
        <f t="shared" si="45"/>
        <v>1</v>
      </c>
    </row>
    <row r="436" spans="1:8" s="64" customFormat="1" ht="55.5" customHeight="1" x14ac:dyDescent="0.25">
      <c r="A436" s="39">
        <v>426</v>
      </c>
      <c r="B436" s="34" t="s">
        <v>383</v>
      </c>
      <c r="C436" s="40" t="s">
        <v>39</v>
      </c>
      <c r="D436" s="35">
        <v>1</v>
      </c>
      <c r="E436" s="74"/>
      <c r="F436" s="36">
        <f t="shared" si="47"/>
        <v>0</v>
      </c>
      <c r="G436" s="60" t="str">
        <f t="shared" si="44"/>
        <v>zadajte jednotkovú cenu</v>
      </c>
      <c r="H436" s="71">
        <f t="shared" si="45"/>
        <v>1</v>
      </c>
    </row>
    <row r="437" spans="1:8" s="64" customFormat="1" ht="24" customHeight="1" x14ac:dyDescent="0.25">
      <c r="A437" s="39">
        <v>427</v>
      </c>
      <c r="B437" s="34" t="s">
        <v>384</v>
      </c>
      <c r="C437" s="40" t="s">
        <v>39</v>
      </c>
      <c r="D437" s="35">
        <v>1</v>
      </c>
      <c r="E437" s="74"/>
      <c r="F437" s="36">
        <f t="shared" si="47"/>
        <v>0</v>
      </c>
      <c r="G437" s="60" t="str">
        <f t="shared" si="44"/>
        <v>zadajte jednotkovú cenu</v>
      </c>
      <c r="H437" s="71">
        <f t="shared" si="45"/>
        <v>1</v>
      </c>
    </row>
    <row r="438" spans="1:8" s="64" customFormat="1" ht="24" customHeight="1" x14ac:dyDescent="0.25">
      <c r="A438" s="39">
        <v>428</v>
      </c>
      <c r="B438" s="34" t="s">
        <v>385</v>
      </c>
      <c r="C438" s="40" t="s">
        <v>39</v>
      </c>
      <c r="D438" s="35">
        <v>2</v>
      </c>
      <c r="E438" s="74"/>
      <c r="F438" s="36">
        <f t="shared" ref="F438:F442" si="48">ROUND(D438*E438, 2)</f>
        <v>0</v>
      </c>
      <c r="G438" s="60" t="str">
        <f t="shared" si="44"/>
        <v>zadajte jednotkovú cenu</v>
      </c>
      <c r="H438" s="71">
        <f t="shared" si="45"/>
        <v>1</v>
      </c>
    </row>
    <row r="439" spans="1:8" s="64" customFormat="1" ht="13.5" customHeight="1" x14ac:dyDescent="0.25">
      <c r="A439" s="39">
        <v>429</v>
      </c>
      <c r="B439" s="34" t="s">
        <v>386</v>
      </c>
      <c r="C439" s="40" t="s">
        <v>39</v>
      </c>
      <c r="D439" s="35">
        <v>3</v>
      </c>
      <c r="E439" s="74"/>
      <c r="F439" s="36">
        <f t="shared" si="48"/>
        <v>0</v>
      </c>
      <c r="G439" s="60" t="str">
        <f t="shared" si="44"/>
        <v>zadajte jednotkovú cenu</v>
      </c>
      <c r="H439" s="71">
        <f t="shared" si="45"/>
        <v>1</v>
      </c>
    </row>
    <row r="440" spans="1:8" s="64" customFormat="1" ht="24" customHeight="1" x14ac:dyDescent="0.25">
      <c r="A440" s="39">
        <v>430</v>
      </c>
      <c r="B440" s="34" t="s">
        <v>387</v>
      </c>
      <c r="C440" s="40" t="s">
        <v>39</v>
      </c>
      <c r="D440" s="35">
        <v>3</v>
      </c>
      <c r="E440" s="74"/>
      <c r="F440" s="36">
        <f t="shared" si="48"/>
        <v>0</v>
      </c>
      <c r="G440" s="60" t="str">
        <f t="shared" si="44"/>
        <v>zadajte jednotkovú cenu</v>
      </c>
      <c r="H440" s="71">
        <f t="shared" si="45"/>
        <v>1</v>
      </c>
    </row>
    <row r="441" spans="1:8" s="64" customFormat="1" ht="13.5" customHeight="1" x14ac:dyDescent="0.25">
      <c r="A441" s="39">
        <v>431</v>
      </c>
      <c r="B441" s="34" t="s">
        <v>388</v>
      </c>
      <c r="C441" s="40" t="s">
        <v>39</v>
      </c>
      <c r="D441" s="35">
        <v>1</v>
      </c>
      <c r="E441" s="74"/>
      <c r="F441" s="36">
        <f t="shared" si="48"/>
        <v>0</v>
      </c>
      <c r="G441" s="60" t="str">
        <f t="shared" si="44"/>
        <v>zadajte jednotkovú cenu</v>
      </c>
      <c r="H441" s="71">
        <f t="shared" si="45"/>
        <v>1</v>
      </c>
    </row>
    <row r="442" spans="1:8" s="64" customFormat="1" ht="13.5" customHeight="1" x14ac:dyDescent="0.25">
      <c r="A442" s="39">
        <v>432</v>
      </c>
      <c r="B442" s="34" t="s">
        <v>389</v>
      </c>
      <c r="C442" s="40" t="s">
        <v>39</v>
      </c>
      <c r="D442" s="35">
        <v>1</v>
      </c>
      <c r="E442" s="74"/>
      <c r="F442" s="36">
        <f t="shared" si="48"/>
        <v>0</v>
      </c>
      <c r="G442" s="60" t="str">
        <f t="shared" si="44"/>
        <v>zadajte jednotkovú cenu</v>
      </c>
      <c r="H442" s="71">
        <f t="shared" si="45"/>
        <v>1</v>
      </c>
    </row>
    <row r="443" spans="1:8" s="64" customFormat="1" ht="24" customHeight="1" x14ac:dyDescent="0.25">
      <c r="A443" s="39">
        <v>433</v>
      </c>
      <c r="B443" s="34" t="s">
        <v>204</v>
      </c>
      <c r="C443" s="40" t="s">
        <v>8</v>
      </c>
      <c r="D443" s="35">
        <v>5</v>
      </c>
      <c r="E443" s="74"/>
      <c r="F443" s="36">
        <f t="shared" ref="F443:F449" si="49">ROUND(D443*E443, 2)</f>
        <v>0</v>
      </c>
      <c r="G443" s="60" t="str">
        <f t="shared" si="44"/>
        <v>zadajte jednotkovú cenu</v>
      </c>
      <c r="H443" s="71">
        <f t="shared" si="45"/>
        <v>1</v>
      </c>
    </row>
    <row r="444" spans="1:8" s="64" customFormat="1" ht="34.5" customHeight="1" x14ac:dyDescent="0.25">
      <c r="A444" s="39">
        <v>434</v>
      </c>
      <c r="B444" s="34" t="s">
        <v>390</v>
      </c>
      <c r="C444" s="40" t="s">
        <v>8</v>
      </c>
      <c r="D444" s="35">
        <v>5</v>
      </c>
      <c r="E444" s="74"/>
      <c r="F444" s="36">
        <f t="shared" si="49"/>
        <v>0</v>
      </c>
      <c r="G444" s="60" t="str">
        <f t="shared" si="44"/>
        <v>zadajte jednotkovú cenu</v>
      </c>
      <c r="H444" s="71">
        <f t="shared" si="45"/>
        <v>1</v>
      </c>
    </row>
    <row r="445" spans="1:8" s="64" customFormat="1" ht="13.5" customHeight="1" x14ac:dyDescent="0.25">
      <c r="A445" s="39">
        <v>435</v>
      </c>
      <c r="B445" s="34" t="s">
        <v>391</v>
      </c>
      <c r="C445" s="40" t="s">
        <v>27</v>
      </c>
      <c r="D445" s="35">
        <v>0.52</v>
      </c>
      <c r="E445" s="74"/>
      <c r="F445" s="36">
        <f t="shared" si="49"/>
        <v>0</v>
      </c>
      <c r="G445" s="60" t="str">
        <f t="shared" si="44"/>
        <v>zadajte jednotkovú cenu</v>
      </c>
      <c r="H445" s="71">
        <f t="shared" si="45"/>
        <v>1</v>
      </c>
    </row>
    <row r="446" spans="1:8" s="64" customFormat="1" ht="24" customHeight="1" x14ac:dyDescent="0.25">
      <c r="A446" s="39">
        <v>436</v>
      </c>
      <c r="B446" s="34" t="s">
        <v>392</v>
      </c>
      <c r="C446" s="40" t="s">
        <v>8</v>
      </c>
      <c r="D446" s="35">
        <v>5</v>
      </c>
      <c r="E446" s="74"/>
      <c r="F446" s="36">
        <f t="shared" si="49"/>
        <v>0</v>
      </c>
      <c r="G446" s="60" t="str">
        <f t="shared" si="44"/>
        <v>zadajte jednotkovú cenu</v>
      </c>
      <c r="H446" s="71">
        <f t="shared" si="45"/>
        <v>1</v>
      </c>
    </row>
    <row r="447" spans="1:8" s="64" customFormat="1" ht="24" customHeight="1" x14ac:dyDescent="0.25">
      <c r="A447" s="39">
        <v>437</v>
      </c>
      <c r="B447" s="34" t="s">
        <v>393</v>
      </c>
      <c r="C447" s="40" t="s">
        <v>8</v>
      </c>
      <c r="D447" s="35">
        <v>5</v>
      </c>
      <c r="E447" s="74"/>
      <c r="F447" s="36">
        <f t="shared" si="49"/>
        <v>0</v>
      </c>
      <c r="G447" s="60" t="str">
        <f t="shared" si="44"/>
        <v>zadajte jednotkovú cenu</v>
      </c>
      <c r="H447" s="71">
        <f t="shared" si="45"/>
        <v>1</v>
      </c>
    </row>
    <row r="448" spans="1:8" s="64" customFormat="1" ht="34.5" customHeight="1" x14ac:dyDescent="0.25">
      <c r="A448" s="39">
        <v>438</v>
      </c>
      <c r="B448" s="34" t="s">
        <v>208</v>
      </c>
      <c r="C448" s="40" t="s">
        <v>8</v>
      </c>
      <c r="D448" s="35">
        <v>5</v>
      </c>
      <c r="E448" s="74"/>
      <c r="F448" s="36">
        <f t="shared" si="49"/>
        <v>0</v>
      </c>
      <c r="G448" s="60" t="str">
        <f t="shared" si="44"/>
        <v>zadajte jednotkovú cenu</v>
      </c>
      <c r="H448" s="71">
        <f t="shared" si="45"/>
        <v>1</v>
      </c>
    </row>
    <row r="449" spans="1:9" s="64" customFormat="1" ht="34.5" customHeight="1" x14ac:dyDescent="0.25">
      <c r="A449" s="39">
        <v>439</v>
      </c>
      <c r="B449" s="34" t="s">
        <v>394</v>
      </c>
      <c r="C449" s="40" t="s">
        <v>2</v>
      </c>
      <c r="D449" s="35">
        <v>10</v>
      </c>
      <c r="E449" s="74"/>
      <c r="F449" s="36">
        <f t="shared" si="49"/>
        <v>0</v>
      </c>
      <c r="G449" s="60" t="str">
        <f t="shared" si="44"/>
        <v>zadajte jednotkovú cenu</v>
      </c>
      <c r="H449" s="71">
        <f t="shared" si="45"/>
        <v>1</v>
      </c>
    </row>
    <row r="450" spans="1:9" s="64" customFormat="1" ht="24" customHeight="1" x14ac:dyDescent="0.25">
      <c r="A450" s="39">
        <v>440</v>
      </c>
      <c r="B450" s="34" t="s">
        <v>395</v>
      </c>
      <c r="C450" s="40" t="s">
        <v>6</v>
      </c>
      <c r="D450" s="35">
        <v>24</v>
      </c>
      <c r="E450" s="74"/>
      <c r="F450" s="36">
        <f>ROUND(D450*E450, 2)</f>
        <v>0</v>
      </c>
      <c r="G450" s="60" t="str">
        <f t="shared" si="44"/>
        <v>zadajte jednotkovú cenu</v>
      </c>
      <c r="H450" s="71">
        <f t="shared" si="45"/>
        <v>1</v>
      </c>
    </row>
    <row r="451" spans="1:9" s="5" customFormat="1" ht="17.25" thickBot="1" x14ac:dyDescent="0.3">
      <c r="A451" s="86" t="s">
        <v>419</v>
      </c>
      <c r="B451" s="87"/>
      <c r="C451" s="87"/>
      <c r="D451" s="87"/>
      <c r="E451" s="87"/>
      <c r="F451" s="26">
        <f>SUM(F7:F450)</f>
        <v>0</v>
      </c>
      <c r="G451" s="27"/>
      <c r="H451" s="42">
        <f>SUM(H7:H450)</f>
        <v>440</v>
      </c>
      <c r="I451" s="41" t="s">
        <v>424</v>
      </c>
    </row>
    <row r="452" spans="1:9" ht="17.25" customHeight="1" x14ac:dyDescent="0.25"/>
  </sheetData>
  <sheetProtection algorithmName="SHA-512" hashValue="ScM8QwGC33pw1c3bypjNsUr8vg1pvFdCInnEE5fwWeZ933bBAKgSSVyo3Why7/yDdQg6kLNI2xKQfIkAd41U0A==" saltValue="Rg3LWTfjm9924wCCFNHIgw==" spinCount="100000" sheet="1" objects="1" scenarios="1"/>
  <mergeCells count="8">
    <mergeCell ref="A451:E451"/>
    <mergeCell ref="A2:F2"/>
    <mergeCell ref="A3:F3"/>
    <mergeCell ref="A6:D6"/>
    <mergeCell ref="A94:D94"/>
    <mergeCell ref="A179:D179"/>
    <mergeCell ref="A213:D213"/>
    <mergeCell ref="A389:D389"/>
  </mergeCells>
  <conditionalFormatting sqref="G7:G450">
    <cfRule type="notContainsText" dxfId="0" priority="1" operator="notContains" text="zadajte">
      <formula>ISERROR(SEARCH("zadajte",G7))</formula>
    </cfRule>
  </conditionalFormatting>
  <printOptions horizontalCentered="1"/>
  <pageMargins left="0.39370079040527345" right="0.39370079040527345" top="0.7874015808105469" bottom="0.7874015808105469" header="0" footer="0"/>
  <pageSetup paperSize="9" scale="86" fitToHeight="0" orientation="portrait" blackAndWhite="1" verticalDpi="598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Celkový sumár</vt:lpstr>
      <vt:lpstr>A - Všeobecné položky</vt:lpstr>
      <vt:lpstr>Výkaz - výmer B</vt:lpstr>
      <vt:lpstr>'Výkaz - výmer B'!Názvy_tlače</vt:lpstr>
      <vt:lpstr>'A - Všeobecné položky'!Oblasť_tlače</vt:lpstr>
      <vt:lpstr>'Celkový sumár'!Oblasť_tlače</vt:lpstr>
      <vt:lpstr>'Výkaz - výmer B'!Oblasť_tlače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Basarab Marián</dc:creator>
  <cp:lastModifiedBy>Basarab Marián</cp:lastModifiedBy>
  <dcterms:created xsi:type="dcterms:W3CDTF">2022-06-28T06:29:53Z</dcterms:created>
  <dcterms:modified xsi:type="dcterms:W3CDTF">2022-06-30T09:19:07Z</dcterms:modified>
</cp:coreProperties>
</file>