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Beslerova\Documents\0_OBSTARÁVATEĽ SK\AGROFARMA\"/>
    </mc:Choice>
  </mc:AlternateContent>
  <bookViews>
    <workbookView xWindow="0" yWindow="0" windowWidth="17256" windowHeight="6996" firstSheet="4" activeTab="4"/>
  </bookViews>
  <sheets>
    <sheet name="Rekapitulácia" sheetId="1" state="veryHidden" r:id="rId1"/>
    <sheet name="Krycí list stavby" sheetId="2" state="veryHidden" r:id="rId2"/>
    <sheet name="Kryci_list 13489" sheetId="3" state="veryHidden" r:id="rId3"/>
    <sheet name="Rekap 13489" sheetId="4" state="veryHidden" r:id="rId4"/>
    <sheet name="SO 13489" sheetId="5" r:id="rId5"/>
  </sheets>
  <definedNames>
    <definedName name="_xlnm.Print_Titles" localSheetId="3">'Rekap 13489'!$9:$9</definedName>
    <definedName name="_xlnm.Print_Titles" localSheetId="4">'SO 13489'!$8:$8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0" i="5" l="1"/>
  <c r="V40" i="5"/>
  <c r="I11" i="5"/>
  <c r="I12" i="5"/>
  <c r="I13" i="5"/>
  <c r="I14" i="5"/>
  <c r="I19" i="5"/>
  <c r="I20" i="5"/>
  <c r="I21" i="5"/>
  <c r="I22" i="5"/>
  <c r="I33" i="5"/>
  <c r="I34" i="5"/>
  <c r="I35" i="5"/>
  <c r="I36" i="5"/>
  <c r="J18" i="2" l="1"/>
  <c r="F18" i="2"/>
  <c r="E18" i="2"/>
  <c r="D18" i="2"/>
  <c r="F16" i="2"/>
  <c r="E16" i="2"/>
  <c r="D16" i="2"/>
  <c r="F8" i="1"/>
  <c r="J16" i="2" s="1"/>
  <c r="D8" i="1"/>
  <c r="I30" i="3"/>
  <c r="J30" i="3" s="1"/>
  <c r="Z40" i="5"/>
  <c r="J17" i="3" s="1"/>
  <c r="V37" i="5"/>
  <c r="F14" i="4" s="1"/>
  <c r="K36" i="5"/>
  <c r="J36" i="5"/>
  <c r="S36" i="5"/>
  <c r="M36" i="5"/>
  <c r="L36" i="5"/>
  <c r="K35" i="5"/>
  <c r="J35" i="5"/>
  <c r="S35" i="5"/>
  <c r="M35" i="5"/>
  <c r="L35" i="5"/>
  <c r="K34" i="5"/>
  <c r="J34" i="5"/>
  <c r="L34" i="5"/>
  <c r="K33" i="5"/>
  <c r="J33" i="5"/>
  <c r="S33" i="5"/>
  <c r="S37" i="5" s="1"/>
  <c r="E14" i="4" s="1"/>
  <c r="L33" i="5"/>
  <c r="L37" i="5" s="1"/>
  <c r="B14" i="4" s="1"/>
  <c r="S30" i="5"/>
  <c r="E13" i="4" s="1"/>
  <c r="H30" i="5"/>
  <c r="M30" i="5"/>
  <c r="C13" i="4" s="1"/>
  <c r="K29" i="5"/>
  <c r="J29" i="5"/>
  <c r="L29" i="5"/>
  <c r="I29" i="5"/>
  <c r="K28" i="5"/>
  <c r="J28" i="5"/>
  <c r="V28" i="5"/>
  <c r="V30" i="5" s="1"/>
  <c r="F13" i="4" s="1"/>
  <c r="L28" i="5"/>
  <c r="I28" i="5"/>
  <c r="K27" i="5"/>
  <c r="J27" i="5"/>
  <c r="L27" i="5"/>
  <c r="I27" i="5"/>
  <c r="K26" i="5"/>
  <c r="J26" i="5"/>
  <c r="L26" i="5"/>
  <c r="L30" i="5" s="1"/>
  <c r="B13" i="4" s="1"/>
  <c r="I26" i="5"/>
  <c r="V23" i="5"/>
  <c r="F12" i="4" s="1"/>
  <c r="H23" i="5"/>
  <c r="M23" i="5"/>
  <c r="C12" i="4" s="1"/>
  <c r="K22" i="5"/>
  <c r="J22" i="5"/>
  <c r="L22" i="5"/>
  <c r="K21" i="5"/>
  <c r="J21" i="5"/>
  <c r="S21" i="5"/>
  <c r="L21" i="5"/>
  <c r="K20" i="5"/>
  <c r="J20" i="5"/>
  <c r="S20" i="5"/>
  <c r="L20" i="5"/>
  <c r="K19" i="5"/>
  <c r="J19" i="5"/>
  <c r="S19" i="5"/>
  <c r="L19" i="5"/>
  <c r="K18" i="5"/>
  <c r="J18" i="5"/>
  <c r="S18" i="5"/>
  <c r="L18" i="5"/>
  <c r="I18" i="5"/>
  <c r="I23" i="5" s="1"/>
  <c r="D12" i="4" s="1"/>
  <c r="S15" i="5"/>
  <c r="H15" i="5"/>
  <c r="M15" i="5"/>
  <c r="K14" i="5"/>
  <c r="J14" i="5"/>
  <c r="V14" i="5"/>
  <c r="V15" i="5" s="1"/>
  <c r="F11" i="4" s="1"/>
  <c r="L14" i="5"/>
  <c r="K13" i="5"/>
  <c r="J13" i="5"/>
  <c r="L13" i="5"/>
  <c r="K12" i="5"/>
  <c r="J12" i="5"/>
  <c r="L12" i="5"/>
  <c r="K11" i="5"/>
  <c r="J11" i="5"/>
  <c r="L11" i="5"/>
  <c r="J20" i="3" l="1"/>
  <c r="E7" i="1"/>
  <c r="E8" i="1" s="1"/>
  <c r="J17" i="2" s="1"/>
  <c r="J20" i="2" s="1"/>
  <c r="M39" i="5"/>
  <c r="C15" i="4" s="1"/>
  <c r="E17" i="3" s="1"/>
  <c r="E17" i="2" s="1"/>
  <c r="S23" i="5"/>
  <c r="E12" i="4" s="1"/>
  <c r="M37" i="5"/>
  <c r="C14" i="4" s="1"/>
  <c r="K40" i="5"/>
  <c r="K7" i="1" s="1"/>
  <c r="I30" i="5"/>
  <c r="D13" i="4" s="1"/>
  <c r="I37" i="5"/>
  <c r="D14" i="4" s="1"/>
  <c r="L23" i="5"/>
  <c r="B12" i="4" s="1"/>
  <c r="L15" i="5"/>
  <c r="B11" i="4" s="1"/>
  <c r="E11" i="4"/>
  <c r="S39" i="5"/>
  <c r="E15" i="4" s="1"/>
  <c r="F17" i="4"/>
  <c r="H39" i="5"/>
  <c r="V39" i="5"/>
  <c r="F15" i="4" s="1"/>
  <c r="C11" i="4"/>
  <c r="I15" i="5"/>
  <c r="D11" i="4" s="1"/>
  <c r="M40" i="5" l="1"/>
  <c r="C17" i="4" s="1"/>
  <c r="I39" i="5"/>
  <c r="D15" i="4" s="1"/>
  <c r="F17" i="3" s="1"/>
  <c r="F17" i="2" s="1"/>
  <c r="F20" i="2" s="1"/>
  <c r="H40" i="5"/>
  <c r="L39" i="5"/>
  <c r="B15" i="4" s="1"/>
  <c r="D17" i="3" s="1"/>
  <c r="D17" i="2" s="1"/>
  <c r="E17" i="4"/>
  <c r="J22" i="3" l="1"/>
  <c r="J22" i="2" s="1"/>
  <c r="F20" i="3"/>
  <c r="F22" i="3"/>
  <c r="F22" i="2" s="1"/>
  <c r="J23" i="3"/>
  <c r="J23" i="2" s="1"/>
  <c r="F23" i="3"/>
  <c r="F23" i="2" s="1"/>
  <c r="F24" i="3"/>
  <c r="F24" i="2" s="1"/>
  <c r="J24" i="3"/>
  <c r="J24" i="2" s="1"/>
  <c r="I40" i="5"/>
  <c r="B7" i="1" s="1"/>
  <c r="L40" i="5"/>
  <c r="B17" i="4" s="1"/>
  <c r="D17" i="4" l="1"/>
  <c r="J26" i="2"/>
  <c r="J28" i="2" s="1"/>
  <c r="J26" i="3"/>
  <c r="C7" i="1" s="1"/>
  <c r="C8" i="1" s="1"/>
  <c r="B8" i="1"/>
  <c r="J28" i="3" l="1"/>
  <c r="I29" i="3" s="1"/>
  <c r="J29" i="3" s="1"/>
  <c r="J31" i="3" s="1"/>
  <c r="G7" i="1"/>
  <c r="G8" i="1" s="1"/>
  <c r="B9" i="1" s="1"/>
  <c r="B10" i="1" s="1"/>
  <c r="G10" i="1" l="1"/>
  <c r="I30" i="2"/>
  <c r="J30" i="2" s="1"/>
  <c r="I29" i="2"/>
  <c r="J29" i="2" s="1"/>
  <c r="G9" i="1"/>
  <c r="J31" i="2" l="1"/>
  <c r="G11" i="1"/>
</calcChain>
</file>

<file path=xl/sharedStrings.xml><?xml version="1.0" encoding="utf-8"?>
<sst xmlns="http://schemas.openxmlformats.org/spreadsheetml/2006/main" count="248" uniqueCount="129">
  <si>
    <t>Rekapitulácia rozpočtu</t>
  </si>
  <si>
    <t>Stavba Modernizácia strechy maštale HD v Medzanoch</t>
  </si>
  <si>
    <t xml:space="preserve">           Sadzby DPH</t>
  </si>
  <si>
    <t xml:space="preserve">   A   </t>
  </si>
  <si>
    <t xml:space="preserve">   B   </t>
  </si>
  <si>
    <t>Názov objektu</t>
  </si>
  <si>
    <t>ZRN</t>
  </si>
  <si>
    <t>VRN</t>
  </si>
  <si>
    <t>HZS</t>
  </si>
  <si>
    <t>Kompl.čin.</t>
  </si>
  <si>
    <t>Ost. náklady</t>
  </si>
  <si>
    <t>Cena</t>
  </si>
  <si>
    <t>SO 01 - maštaľ HD</t>
  </si>
  <si>
    <t>Krycí list rozpočtu</t>
  </si>
  <si>
    <t xml:space="preserve">Miesto:  </t>
  </si>
  <si>
    <t>Objekt SO 01 - maštaľ HD</t>
  </si>
  <si>
    <t xml:space="preserve">Ks: </t>
  </si>
  <si>
    <t xml:space="preserve">Zákazka: </t>
  </si>
  <si>
    <t xml:space="preserve">Spracoval: </t>
  </si>
  <si>
    <t xml:space="preserve">Dňa </t>
  </si>
  <si>
    <t>Odberateľ: AGROFARMA - K, s.r.o., Medzany 168, okr. Prešov</t>
  </si>
  <si>
    <t xml:space="preserve">Projektant: </t>
  </si>
  <si>
    <t xml:space="preserve">Dodávateľ: </t>
  </si>
  <si>
    <t xml:space="preserve">IČO: </t>
  </si>
  <si>
    <t xml:space="preserve">DIČ: </t>
  </si>
  <si>
    <t xml:space="preserve">A </t>
  </si>
  <si>
    <t xml:space="preserve">HSV </t>
  </si>
  <si>
    <t xml:space="preserve">PSV </t>
  </si>
  <si>
    <t xml:space="preserve">MONT </t>
  </si>
  <si>
    <t>Spolu</t>
  </si>
  <si>
    <t xml:space="preserve">B </t>
  </si>
  <si>
    <t>Ďalšie náklady</t>
  </si>
  <si>
    <t>Ostatné náklady</t>
  </si>
  <si>
    <t xml:space="preserve">Kompletačná činnosť </t>
  </si>
  <si>
    <t xml:space="preserve">HZS </t>
  </si>
  <si>
    <t xml:space="preserve">E </t>
  </si>
  <si>
    <t>Celkové náklady</t>
  </si>
  <si>
    <t>Súčet riadkov 5,10,15,20</t>
  </si>
  <si>
    <t xml:space="preserve">DPH 20% z </t>
  </si>
  <si>
    <t xml:space="preserve">DPH 0% z </t>
  </si>
  <si>
    <t>Spolu v EUR</t>
  </si>
  <si>
    <t xml:space="preserve">F </t>
  </si>
  <si>
    <t xml:space="preserve">C </t>
  </si>
  <si>
    <t>Zariadenie staveniska</t>
  </si>
  <si>
    <t>Sťažené výrobné podmienky</t>
  </si>
  <si>
    <t>Prevádzkové vplyvy</t>
  </si>
  <si>
    <t>0% z [H+P+M]</t>
  </si>
  <si>
    <t>0% z [H+P]</t>
  </si>
  <si>
    <t xml:space="preserve">D </t>
  </si>
  <si>
    <t>Sťažené podmienky dopravy</t>
  </si>
  <si>
    <t>Horské oblasti</t>
  </si>
  <si>
    <t>Mimostavenisková doprava</t>
  </si>
  <si>
    <t>Montáž</t>
  </si>
  <si>
    <t>Materiál</t>
  </si>
  <si>
    <t>ZRN spolu</t>
  </si>
  <si>
    <t>Odberateľ</t>
  </si>
  <si>
    <t>Dodávateľ</t>
  </si>
  <si>
    <t>Projektant,rozpočtár</t>
  </si>
  <si>
    <t>Oddiel</t>
  </si>
  <si>
    <t>Hmotnosť (T)</t>
  </si>
  <si>
    <t>Suť (T)</t>
  </si>
  <si>
    <t>Prehľad rozpočtových nákladov</t>
  </si>
  <si>
    <t>Práce PSV</t>
  </si>
  <si>
    <t>KONŠTRUKCIE TESÁRSKE</t>
  </si>
  <si>
    <t>KONŠTRUKCIE KLAMPIARSKE</t>
  </si>
  <si>
    <t>KRYTINY TVRDÉ</t>
  </si>
  <si>
    <t>KOVOVÉ DOPLNKOVÉ KONŠTRUKCIE</t>
  </si>
  <si>
    <t>Celkom v EUR</t>
  </si>
  <si>
    <t>Por.č.</t>
  </si>
  <si>
    <t>Cenník</t>
  </si>
  <si>
    <t>Kód položky</t>
  </si>
  <si>
    <t>Názov</t>
  </si>
  <si>
    <t>Mj</t>
  </si>
  <si>
    <t>Množstvo</t>
  </si>
  <si>
    <t>Cena/Mj</t>
  </si>
  <si>
    <t>Cena celkom</t>
  </si>
  <si>
    <t>Hmotnosť/Mj</t>
  </si>
  <si>
    <t>Hmotnosť</t>
  </si>
  <si>
    <t>Suť</t>
  </si>
  <si>
    <t>Zákazka Modernizácia strechy maštale HD v Medzanoch</t>
  </si>
  <si>
    <t xml:space="preserve"> 13/B 1</t>
  </si>
  <si>
    <t xml:space="preserve"> 979082111</t>
  </si>
  <si>
    <t>Vnútrostavenisková doprava sutiny a vybúraných hmôt do 10 m</t>
  </si>
  <si>
    <t>t</t>
  </si>
  <si>
    <t xml:space="preserve"> 979082121</t>
  </si>
  <si>
    <t>Vnútrostavenisková doprava sutiny a vybúraných hmôt za každých ďalších 5 m</t>
  </si>
  <si>
    <t>762/A 1</t>
  </si>
  <si>
    <t xml:space="preserve"> 998762202</t>
  </si>
  <si>
    <t>Presun hmôt pre konštrukcie tesárske v objektoch výšky do 12 m</t>
  </si>
  <si>
    <t xml:space="preserve"> %</t>
  </si>
  <si>
    <t>762/B 1</t>
  </si>
  <si>
    <t xml:space="preserve"> 762341811</t>
  </si>
  <si>
    <t>Demontáž debnenia striech rovných, oblúkových do  60 st. z dosiek hrubých, hobľovaných      0.016t</t>
  </si>
  <si>
    <t>m2</t>
  </si>
  <si>
    <t>764/A 1</t>
  </si>
  <si>
    <t xml:space="preserve"> 764331240_1</t>
  </si>
  <si>
    <t>Lemovanie z LP plechu, na strechách, rš 400 mm</t>
  </si>
  <si>
    <t>m</t>
  </si>
  <si>
    <t>764/A 6</t>
  </si>
  <si>
    <t xml:space="preserve"> 764171433</t>
  </si>
  <si>
    <t>Záveterná lišta z LP plechu, r.š. 400mm</t>
  </si>
  <si>
    <t xml:space="preserve"> 764171455</t>
  </si>
  <si>
    <t>Hrebeň z LP plechu, r.š. 660mm</t>
  </si>
  <si>
    <t xml:space="preserve"> 764173431</t>
  </si>
  <si>
    <t xml:space="preserve">Odkvapové lemovanie z LP plechu, r.š. 250mm, </t>
  </si>
  <si>
    <t>764/A 7</t>
  </si>
  <si>
    <t xml:space="preserve"> 998764201</t>
  </si>
  <si>
    <t>Presun hmôt pre konštrukcie klampiarske v objektoch výšky do 6 m</t>
  </si>
  <si>
    <t>765/B 1</t>
  </si>
  <si>
    <t xml:space="preserve"> 765383815</t>
  </si>
  <si>
    <t>Demont krytiny ONDULINE vlnovky na debnení do sute</t>
  </si>
  <si>
    <t xml:space="preserve"> 765388814</t>
  </si>
  <si>
    <t>Demontáž krytiny ONDULINE vlnitej, hrebeň a nárožia do sute</t>
  </si>
  <si>
    <t>767/A 2</t>
  </si>
  <si>
    <t xml:space="preserve"> 767397101</t>
  </si>
  <si>
    <t>Montáž strešných sendvičových panelov s viditeľným spojom na OK, hrúbky do 80 mm</t>
  </si>
  <si>
    <t>767/A 3</t>
  </si>
  <si>
    <t xml:space="preserve"> 998767201</t>
  </si>
  <si>
    <t>Presun hmôt pre kovové stavebné doplnkové konštrukcie v objektoch výšky do 6 m</t>
  </si>
  <si>
    <t>S/S50</t>
  </si>
  <si>
    <t xml:space="preserve"> 5535865630</t>
  </si>
  <si>
    <t>Sendvičový PUR panel strešný hr. 60mm</t>
  </si>
  <si>
    <t xml:space="preserve"> 5535866080</t>
  </si>
  <si>
    <t>Spojovací materiál</t>
  </si>
  <si>
    <t xml:space="preserve">           Celkom bez DPH</t>
  </si>
  <si>
    <t xml:space="preserve">           DPH 20% z </t>
  </si>
  <si>
    <t xml:space="preserve">           DPH 0% z </t>
  </si>
  <si>
    <t xml:space="preserve">          Celkom v EUR</t>
  </si>
  <si>
    <t>Krycí list stavby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</si>
</sst>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##\ ###\ ##0.00"/>
    <numFmt numFmtId="165" formatCode="###\ ###\ ##0.0000"/>
    <numFmt numFmtId="166" formatCode="###\ ###\ ##0.000"/>
  </numFmts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 CE"/>
      <charset val="238"/>
    </font>
    <font>
      <b/>
      <sz val="11"/>
      <color theme="1"/>
      <name val="Arial CE"/>
      <charset val="238"/>
    </font>
    <font>
      <b/>
      <sz val="10"/>
      <color theme="1"/>
      <name val="Arial CE"/>
      <charset val="238"/>
    </font>
    <font>
      <b/>
      <sz val="8"/>
      <color theme="1"/>
      <name val="Arial CE"/>
      <charset val="238"/>
    </font>
    <font>
      <sz val="8"/>
      <color theme="1"/>
      <name val="Arial CE"/>
      <charset val="238"/>
    </font>
    <font>
      <sz val="9"/>
      <color theme="1"/>
      <name val="Arial CE"/>
      <charset val="238"/>
    </font>
    <font>
      <sz val="9"/>
      <color rgb="FF0000FF"/>
      <name val="Arial CE"/>
      <charset val="238"/>
    </font>
    <font>
      <b/>
      <sz val="9"/>
      <color theme="1"/>
      <name val="Arial CE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Arial CE"/>
      <charset val="238"/>
    </font>
    <font>
      <sz val="12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rgb="FFFF0000"/>
      <name val="Arial CE"/>
      <charset val="238"/>
    </font>
    <font>
      <b/>
      <sz val="11"/>
      <color rgb="FFFF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9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808080"/>
      </top>
      <bottom/>
      <diagonal/>
    </border>
    <border>
      <left style="thin">
        <color rgb="FFFFFFFF"/>
      </left>
      <right style="thin">
        <color rgb="FFFFFFFF"/>
      </right>
      <top/>
      <bottom/>
      <diagonal/>
    </border>
    <border>
      <left/>
      <right style="thin">
        <color rgb="FFFFFFFF"/>
      </right>
      <top style="double">
        <color rgb="FF000000"/>
      </top>
      <bottom/>
      <diagonal/>
    </border>
    <border>
      <left/>
      <right style="thin">
        <color rgb="FFFFFFFF"/>
      </right>
      <top style="thin">
        <color rgb="FF808080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thin">
        <color rgb="FF808080"/>
      </top>
      <bottom/>
      <diagonal/>
    </border>
    <border>
      <left style="double">
        <color rgb="FF000000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/>
      <bottom style="thin">
        <color rgb="FFFFFFFF"/>
      </bottom>
      <diagonal/>
    </border>
    <border>
      <left style="double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double">
        <color rgb="FF000000"/>
      </top>
      <bottom/>
      <diagonal/>
    </border>
    <border>
      <left style="thin">
        <color rgb="FFFFFFFF"/>
      </left>
      <right/>
      <top style="thin">
        <color rgb="FF808080"/>
      </top>
      <bottom/>
      <diagonal/>
    </border>
    <border>
      <left style="thin">
        <color rgb="FFFFFFFF"/>
      </left>
      <right/>
      <top/>
      <bottom/>
      <diagonal/>
    </border>
    <border>
      <left style="thin">
        <color rgb="FFFFFFFF"/>
      </left>
      <right/>
      <top style="thin">
        <color rgb="FF000000"/>
      </top>
      <bottom style="thin">
        <color rgb="FF808080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 style="thin">
        <color rgb="FFFFFFFF"/>
      </left>
      <right style="double">
        <color rgb="FF000000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 style="double">
        <color rgb="FF000000"/>
      </right>
      <top style="thin">
        <color rgb="FF808080"/>
      </top>
      <bottom/>
      <diagonal/>
    </border>
    <border>
      <left style="thin">
        <color rgb="FFFFFFFF"/>
      </left>
      <right style="double">
        <color rgb="FF000000"/>
      </right>
      <top/>
      <bottom/>
      <diagonal/>
    </border>
    <border>
      <left style="thin">
        <color rgb="FFFFFFFF"/>
      </left>
      <right style="double">
        <color rgb="FF000000"/>
      </right>
      <top/>
      <bottom style="thin">
        <color rgb="FFFFFFFF"/>
      </bottom>
      <diagonal/>
    </border>
    <border>
      <left style="thin">
        <color rgb="FFFFFFFF"/>
      </left>
      <right style="double">
        <color rgb="FF000000"/>
      </right>
      <top style="thin">
        <color rgb="FFFFFFFF"/>
      </top>
      <bottom style="thin">
        <color rgb="FFFFFFFF"/>
      </bottom>
      <diagonal/>
    </border>
    <border>
      <left style="double">
        <color rgb="FF000000"/>
      </left>
      <right/>
      <top style="double">
        <color rgb="FF000000"/>
      </top>
      <bottom style="thin">
        <color rgb="FF808080"/>
      </bottom>
      <diagonal/>
    </border>
    <border>
      <left/>
      <right/>
      <top style="double">
        <color rgb="FF000000"/>
      </top>
      <bottom style="thin">
        <color rgb="FF808080"/>
      </bottom>
      <diagonal/>
    </border>
    <border>
      <left/>
      <right style="double">
        <color rgb="FF000000"/>
      </right>
      <top style="double">
        <color rgb="FF000000"/>
      </top>
      <bottom style="thin">
        <color rgb="FF808080"/>
      </bottom>
      <diagonal/>
    </border>
    <border>
      <left style="double">
        <color rgb="FF000000"/>
      </left>
      <right style="thin">
        <color rgb="FFFFFFFF"/>
      </right>
      <top/>
      <bottom/>
      <diagonal/>
    </border>
    <border>
      <left/>
      <right style="thin">
        <color rgb="FFFFFFFF"/>
      </right>
      <top/>
      <bottom/>
      <diagonal/>
    </border>
    <border>
      <left style="double">
        <color rgb="FF000000"/>
      </left>
      <right style="thin">
        <color rgb="FFFFFFFF"/>
      </right>
      <top style="double">
        <color rgb="FF000000"/>
      </top>
      <bottom style="thin">
        <color rgb="FF808080"/>
      </bottom>
      <diagonal/>
    </border>
    <border>
      <left/>
      <right style="thin">
        <color rgb="FFFFFFFF"/>
      </right>
      <top style="double">
        <color rgb="FF000000"/>
      </top>
      <bottom style="thin">
        <color rgb="FF808080"/>
      </bottom>
      <diagonal/>
    </border>
    <border>
      <left style="thin">
        <color rgb="FFFFFFFF"/>
      </left>
      <right style="thin">
        <color rgb="FFFFFFFF"/>
      </right>
      <top style="double">
        <color rgb="FF000000"/>
      </top>
      <bottom style="thin">
        <color rgb="FF808080"/>
      </bottom>
      <diagonal/>
    </border>
    <border>
      <left style="thin">
        <color rgb="FFFFFFFF"/>
      </left>
      <right/>
      <top style="double">
        <color rgb="FF000000"/>
      </top>
      <bottom style="thin">
        <color rgb="FF808080"/>
      </bottom>
      <diagonal/>
    </border>
    <border>
      <left style="thin">
        <color rgb="FFFFFFFF"/>
      </left>
      <right style="double">
        <color rgb="FF000000"/>
      </right>
      <top style="double">
        <color rgb="FF000000"/>
      </top>
      <bottom style="thin">
        <color rgb="FF808080"/>
      </bottom>
      <diagonal/>
    </border>
    <border>
      <left style="double">
        <color rgb="FF000000"/>
      </left>
      <right/>
      <top style="thin">
        <color rgb="FF808080"/>
      </top>
      <bottom style="thin">
        <color rgb="FF808080"/>
      </bottom>
      <diagonal/>
    </border>
    <border>
      <left/>
      <right/>
      <top style="thin">
        <color rgb="FF808080"/>
      </top>
      <bottom style="thin">
        <color rgb="FF808080"/>
      </bottom>
      <diagonal/>
    </border>
    <border>
      <left/>
      <right style="double">
        <color rgb="FF000000"/>
      </right>
      <top style="thin">
        <color rgb="FF808080"/>
      </top>
      <bottom style="thin">
        <color rgb="FF808080"/>
      </bottom>
      <diagonal/>
    </border>
    <border>
      <left style="double">
        <color rgb="FF000000"/>
      </left>
      <right style="thin">
        <color rgb="FF808080"/>
      </right>
      <top style="double">
        <color rgb="FF000000"/>
      </top>
      <bottom style="thin">
        <color rgb="FF808080"/>
      </bottom>
      <diagonal/>
    </border>
    <border>
      <left style="double">
        <color rgb="FF000000"/>
      </left>
      <right style="thin">
        <color rgb="FF808080"/>
      </right>
      <top/>
      <bottom/>
      <diagonal/>
    </border>
    <border>
      <left style="double">
        <color rgb="FF000000"/>
      </left>
      <right style="thin">
        <color rgb="FF808080"/>
      </right>
      <top style="thin">
        <color rgb="FF808080"/>
      </top>
      <bottom/>
      <diagonal/>
    </border>
    <border>
      <left style="double">
        <color rgb="FF00000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double">
        <color rgb="FF000000"/>
      </left>
      <right/>
      <top/>
      <bottom/>
      <diagonal/>
    </border>
    <border>
      <left style="double">
        <color rgb="FF000000"/>
      </left>
      <right/>
      <top style="thin">
        <color rgb="FF808080"/>
      </top>
      <bottom/>
      <diagonal/>
    </border>
    <border>
      <left/>
      <right style="thin">
        <color rgb="FFFFFFFF"/>
      </right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/>
      <top/>
      <bottom/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 style="thin">
        <color rgb="FF808080"/>
      </top>
      <bottom style="double">
        <color rgb="FF000000"/>
      </bottom>
      <diagonal/>
    </border>
    <border>
      <left style="thin">
        <color rgb="FFFFFFFF"/>
      </left>
      <right style="thin">
        <color rgb="FFFFFFFF"/>
      </right>
      <top/>
      <bottom style="thin">
        <color rgb="FF808080"/>
      </bottom>
      <diagonal/>
    </border>
    <border>
      <left/>
      <right/>
      <top style="thin">
        <color rgb="FF808080"/>
      </top>
      <bottom/>
      <diagonal/>
    </border>
    <border>
      <left style="double">
        <color rgb="FF000000"/>
      </left>
      <right style="thin">
        <color rgb="FFFFFFFF"/>
      </right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rgb="FFFFFFFF"/>
      </left>
      <right style="double">
        <color rgb="FF000000"/>
      </right>
      <top style="thin">
        <color rgb="FFFFFFFF"/>
      </top>
      <bottom/>
      <diagonal/>
    </border>
    <border>
      <left/>
      <right/>
      <top style="thin">
        <color rgb="FF808080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808080"/>
      </top>
      <bottom/>
      <diagonal/>
    </border>
    <border>
      <left style="thin">
        <color rgb="FFFFFFFF"/>
      </left>
      <right style="thin">
        <color rgb="FF808080"/>
      </right>
      <top style="thin">
        <color rgb="FF808080"/>
      </top>
      <bottom style="thin">
        <color rgb="FFFFFFFF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 style="thin">
        <color rgb="FF808080"/>
      </left>
      <right/>
      <top style="double">
        <color rgb="FF000000"/>
      </top>
      <bottom/>
      <diagonal/>
    </border>
    <border>
      <left style="thin">
        <color rgb="FF808080"/>
      </left>
      <right style="thin">
        <color rgb="FF808080"/>
      </right>
      <top style="double">
        <color rgb="FF000000"/>
      </top>
      <bottom/>
      <diagonal/>
    </border>
    <border>
      <left style="double">
        <color rgb="FF000000"/>
      </left>
      <right/>
      <top style="thin">
        <color rgb="FF000000"/>
      </top>
      <bottom style="thin">
        <color rgb="FF808080"/>
      </bottom>
      <diagonal/>
    </border>
    <border>
      <left style="thin">
        <color rgb="FF808080"/>
      </left>
      <right/>
      <top style="thin">
        <color rgb="FF00000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/>
      <right style="double">
        <color rgb="FF000000"/>
      </right>
      <top style="thin">
        <color rgb="FF000000"/>
      </top>
      <bottom style="thin">
        <color rgb="FF808080"/>
      </bottom>
      <diagonal/>
    </border>
    <border>
      <left style="thin">
        <color rgb="FFFFFFFF"/>
      </left>
      <right/>
      <top/>
      <bottom style="thin">
        <color rgb="FF808080"/>
      </bottom>
      <diagonal/>
    </border>
    <border>
      <left style="thin">
        <color rgb="FF808080"/>
      </left>
      <right style="double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808080"/>
      </left>
      <right style="thin">
        <color rgb="FF000000"/>
      </right>
      <top style="thin">
        <color rgb="FF808080"/>
      </top>
      <bottom style="double">
        <color rgb="FF000000"/>
      </bottom>
      <diagonal/>
    </border>
    <border>
      <left/>
      <right style="thin">
        <color rgb="FFFFFFFF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/>
      <top style="double">
        <color rgb="FF000000"/>
      </top>
      <bottom style="thin">
        <color rgb="FFFFFFFF"/>
      </bottom>
      <diagonal/>
    </border>
    <border>
      <left/>
      <right/>
      <top style="double">
        <color rgb="FF000000"/>
      </top>
      <bottom/>
      <diagonal/>
    </border>
    <border>
      <left/>
      <right/>
      <top style="thin">
        <color rgb="FF000000"/>
      </top>
      <bottom style="thin">
        <color rgb="FF80808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rgb="FF808080"/>
      </left>
      <right/>
      <top style="thin">
        <color rgb="FF000000"/>
      </top>
      <bottom style="double">
        <color rgb="FF000000"/>
      </bottom>
      <diagonal/>
    </border>
    <border>
      <left style="double">
        <color rgb="FF000000"/>
      </left>
      <right style="thin">
        <color rgb="FF808080"/>
      </right>
      <top style="double">
        <color rgb="FF000000"/>
      </top>
      <bottom/>
      <diagonal/>
    </border>
    <border>
      <left/>
      <right style="double">
        <color rgb="FF000000"/>
      </right>
      <top/>
      <bottom/>
      <diagonal/>
    </border>
    <border>
      <left/>
      <right style="double">
        <color rgb="FF000000"/>
      </right>
      <top style="thin">
        <color rgb="FF808080"/>
      </top>
      <bottom/>
      <diagonal/>
    </border>
    <border>
      <left style="thin">
        <color rgb="FFFFFFFF"/>
      </left>
      <right style="thin">
        <color rgb="FF808080"/>
      </right>
      <top style="thin">
        <color rgb="FF000000"/>
      </top>
      <bottom style="thin">
        <color rgb="FF808080"/>
      </bottom>
      <diagonal/>
    </border>
    <border>
      <left style="thin">
        <color rgb="FFFFFFFF"/>
      </left>
      <right style="thin">
        <color rgb="FF808080"/>
      </right>
      <top/>
      <bottom/>
      <diagonal/>
    </border>
    <border>
      <left style="thin">
        <color rgb="FFFFFFFF"/>
      </left>
      <right style="thin">
        <color rgb="FF808080"/>
      </right>
      <top/>
      <bottom style="double">
        <color rgb="FF000000"/>
      </bottom>
      <diagonal/>
    </border>
    <border>
      <left style="thin">
        <color rgb="FFFFFFFF"/>
      </left>
      <right/>
      <top style="thin">
        <color rgb="FF808080"/>
      </top>
      <bottom style="double">
        <color rgb="FF000000"/>
      </bottom>
      <diagonal/>
    </border>
    <border>
      <left style="thin">
        <color rgb="FFFFFFFF"/>
      </left>
      <right style="double">
        <color rgb="FF000000"/>
      </right>
      <top/>
      <bottom style="thin">
        <color rgb="FF808080"/>
      </bottom>
      <diagonal/>
    </border>
    <border>
      <left style="thin">
        <color rgb="FF808080"/>
      </left>
      <right style="double">
        <color rgb="FF000000"/>
      </right>
      <top style="thin">
        <color rgb="FF000000"/>
      </top>
      <bottom style="thin">
        <color rgb="FF808080"/>
      </bottom>
      <diagonal/>
    </border>
    <border>
      <left/>
      <right/>
      <top style="double">
        <color rgb="FF000000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/>
      <diagonal/>
    </border>
    <border>
      <left style="thin">
        <color rgb="FFFFFFFF"/>
      </left>
      <right style="thin">
        <color rgb="FF808080"/>
      </right>
      <top style="double">
        <color rgb="FF000000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808080"/>
      </right>
      <top style="thin">
        <color rgb="FFFFFFFF"/>
      </top>
      <bottom/>
      <diagonal/>
    </border>
    <border>
      <left/>
      <right/>
      <top style="thin">
        <color rgb="FF000000"/>
      </top>
      <bottom/>
      <diagonal/>
    </border>
    <border>
      <left style="double">
        <color rgb="FF000000"/>
      </left>
      <right style="thin">
        <color rgb="FF808080"/>
      </right>
      <top style="thin">
        <color rgb="FF000000"/>
      </top>
      <bottom style="double">
        <color rgb="FF000000"/>
      </bottom>
      <diagonal/>
    </border>
    <border>
      <left style="thin">
        <color rgb="FFFFFFFF"/>
      </left>
      <right style="thin">
        <color rgb="FF808080"/>
      </right>
      <top style="thin">
        <color rgb="FF000000"/>
      </top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thin">
        <color rgb="FF808080"/>
      </left>
      <right style="double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07">
    <xf numFmtId="0" fontId="0" fillId="0" borderId="0" xfId="0"/>
    <xf numFmtId="0" fontId="1" fillId="0" borderId="0" xfId="0" applyFont="1"/>
    <xf numFmtId="0" fontId="4" fillId="0" borderId="0" xfId="0" applyFont="1"/>
    <xf numFmtId="0" fontId="1" fillId="0" borderId="1" xfId="0" applyFont="1" applyFill="1" applyBorder="1"/>
    <xf numFmtId="0" fontId="3" fillId="0" borderId="1" xfId="0" applyFont="1" applyFill="1" applyBorder="1"/>
    <xf numFmtId="0" fontId="4" fillId="0" borderId="1" xfId="0" applyFont="1" applyFill="1" applyBorder="1"/>
    <xf numFmtId="0" fontId="4" fillId="0" borderId="2" xfId="0" applyFont="1" applyFill="1" applyBorder="1"/>
    <xf numFmtId="0" fontId="1" fillId="0" borderId="2" xfId="0" applyFont="1" applyFill="1" applyBorder="1" applyAlignment="1">
      <alignment horizontal="center"/>
    </xf>
    <xf numFmtId="9" fontId="1" fillId="0" borderId="2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2" fillId="0" borderId="1" xfId="0" applyFont="1" applyFill="1" applyBorder="1"/>
    <xf numFmtId="0" fontId="1" fillId="0" borderId="3" xfId="0" applyFont="1" applyFill="1" applyBorder="1"/>
    <xf numFmtId="0" fontId="1" fillId="0" borderId="4" xfId="0" applyFont="1" applyFill="1" applyBorder="1"/>
    <xf numFmtId="0" fontId="3" fillId="0" borderId="4" xfId="0" applyFont="1" applyFill="1" applyBorder="1"/>
    <xf numFmtId="0" fontId="1" fillId="0" borderId="5" xfId="0" applyFont="1" applyFill="1" applyBorder="1"/>
    <xf numFmtId="0" fontId="1" fillId="0" borderId="7" xfId="0" applyFont="1" applyFill="1" applyBorder="1"/>
    <xf numFmtId="0" fontId="1" fillId="0" borderId="8" xfId="0" applyFont="1" applyFill="1" applyBorder="1"/>
    <xf numFmtId="0" fontId="1" fillId="0" borderId="9" xfId="0" applyFont="1" applyFill="1" applyBorder="1"/>
    <xf numFmtId="164" fontId="1" fillId="0" borderId="9" xfId="0" applyNumberFormat="1" applyFont="1" applyFill="1" applyBorder="1"/>
    <xf numFmtId="0" fontId="1" fillId="0" borderId="11" xfId="0" applyFont="1" applyFill="1" applyBorder="1"/>
    <xf numFmtId="0" fontId="1" fillId="0" borderId="12" xfId="0" applyFont="1" applyFill="1" applyBorder="1"/>
    <xf numFmtId="0" fontId="1" fillId="0" borderId="13" xfId="0" applyFont="1" applyFill="1" applyBorder="1"/>
    <xf numFmtId="0" fontId="1" fillId="0" borderId="15" xfId="0" applyFont="1" applyFill="1" applyBorder="1"/>
    <xf numFmtId="0" fontId="1" fillId="0" borderId="16" xfId="0" applyFont="1" applyFill="1" applyBorder="1"/>
    <xf numFmtId="0" fontId="1" fillId="0" borderId="17" xfId="0" applyFont="1" applyFill="1" applyBorder="1"/>
    <xf numFmtId="0" fontId="1" fillId="0" borderId="18" xfId="0" applyFont="1" applyFill="1" applyBorder="1"/>
    <xf numFmtId="0" fontId="1" fillId="0" borderId="19" xfId="0" applyFont="1" applyFill="1" applyBorder="1"/>
    <xf numFmtId="0" fontId="1" fillId="0" borderId="20" xfId="0" applyFont="1" applyFill="1" applyBorder="1"/>
    <xf numFmtId="0" fontId="1" fillId="0" borderId="21" xfId="0" applyFont="1" applyFill="1" applyBorder="1"/>
    <xf numFmtId="0" fontId="1" fillId="0" borderId="23" xfId="0" applyFont="1" applyFill="1" applyBorder="1"/>
    <xf numFmtId="0" fontId="1" fillId="0" borderId="25" xfId="0" applyFont="1" applyFill="1" applyBorder="1"/>
    <xf numFmtId="164" fontId="1" fillId="0" borderId="26" xfId="0" applyNumberFormat="1" applyFont="1" applyFill="1" applyBorder="1"/>
    <xf numFmtId="0" fontId="1" fillId="0" borderId="27" xfId="0" applyFont="1" applyFill="1" applyBorder="1"/>
    <xf numFmtId="0" fontId="1" fillId="0" borderId="28" xfId="0" applyFont="1" applyFill="1" applyBorder="1"/>
    <xf numFmtId="0" fontId="6" fillId="0" borderId="15" xfId="0" applyFont="1" applyFill="1" applyBorder="1"/>
    <xf numFmtId="0" fontId="6" fillId="0" borderId="11" xfId="0" applyFont="1" applyFill="1" applyBorder="1"/>
    <xf numFmtId="0" fontId="6" fillId="0" borderId="8" xfId="0" applyFont="1" applyFill="1" applyBorder="1"/>
    <xf numFmtId="0" fontId="5" fillId="0" borderId="20" xfId="0" applyFont="1" applyFill="1" applyBorder="1"/>
    <xf numFmtId="0" fontId="5" fillId="0" borderId="15" xfId="0" applyFont="1" applyFill="1" applyBorder="1"/>
    <xf numFmtId="0" fontId="5" fillId="0" borderId="8" xfId="0" applyFont="1" applyFill="1" applyBorder="1"/>
    <xf numFmtId="0" fontId="5" fillId="0" borderId="25" xfId="0" applyFont="1" applyFill="1" applyBorder="1"/>
    <xf numFmtId="0" fontId="1" fillId="0" borderId="32" xfId="0" applyFont="1" applyFill="1" applyBorder="1"/>
    <xf numFmtId="0" fontId="1" fillId="0" borderId="33" xfId="0" applyFont="1" applyFill="1" applyBorder="1"/>
    <xf numFmtId="0" fontId="1" fillId="0" borderId="26" xfId="0" applyFont="1" applyFill="1" applyBorder="1"/>
    <xf numFmtId="0" fontId="1" fillId="0" borderId="34" xfId="0" applyFont="1" applyFill="1" applyBorder="1"/>
    <xf numFmtId="0" fontId="1" fillId="0" borderId="35" xfId="0" applyFont="1" applyFill="1" applyBorder="1"/>
    <xf numFmtId="0" fontId="1" fillId="0" borderId="36" xfId="0" applyFont="1" applyFill="1" applyBorder="1"/>
    <xf numFmtId="0" fontId="1" fillId="0" borderId="37" xfId="0" applyFont="1" applyFill="1" applyBorder="1"/>
    <xf numFmtId="0" fontId="1" fillId="0" borderId="38" xfId="0" applyFont="1" applyFill="1" applyBorder="1"/>
    <xf numFmtId="0" fontId="5" fillId="0" borderId="32" xfId="0" applyFont="1" applyFill="1" applyBorder="1"/>
    <xf numFmtId="0" fontId="5" fillId="0" borderId="9" xfId="0" applyFont="1" applyFill="1" applyBorder="1"/>
    <xf numFmtId="0" fontId="4" fillId="0" borderId="42" xfId="0" applyFont="1" applyFill="1" applyBorder="1" applyAlignment="1">
      <alignment horizontal="center"/>
    </xf>
    <xf numFmtId="0" fontId="5" fillId="0" borderId="43" xfId="0" applyFont="1" applyFill="1" applyBorder="1" applyAlignment="1">
      <alignment horizontal="center"/>
    </xf>
    <xf numFmtId="0" fontId="5" fillId="0" borderId="44" xfId="0" applyFont="1" applyFill="1" applyBorder="1" applyAlignment="1">
      <alignment horizontal="center"/>
    </xf>
    <xf numFmtId="0" fontId="5" fillId="0" borderId="35" xfId="0" applyFont="1" applyFill="1" applyBorder="1"/>
    <xf numFmtId="0" fontId="5" fillId="0" borderId="33" xfId="0" applyFont="1" applyFill="1" applyBorder="1"/>
    <xf numFmtId="0" fontId="5" fillId="0" borderId="11" xfId="0" applyFont="1" applyFill="1" applyBorder="1"/>
    <xf numFmtId="0" fontId="5" fillId="0" borderId="42" xfId="0" applyFont="1" applyFill="1" applyBorder="1" applyAlignment="1">
      <alignment horizontal="center"/>
    </xf>
    <xf numFmtId="164" fontId="1" fillId="0" borderId="20" xfId="0" applyNumberFormat="1" applyFont="1" applyFill="1" applyBorder="1"/>
    <xf numFmtId="0" fontId="5" fillId="0" borderId="46" xfId="0" applyFont="1" applyFill="1" applyBorder="1" applyAlignment="1">
      <alignment horizontal="center"/>
    </xf>
    <xf numFmtId="0" fontId="5" fillId="0" borderId="47" xfId="0" applyFont="1" applyFill="1" applyBorder="1" applyAlignment="1">
      <alignment horizontal="center"/>
    </xf>
    <xf numFmtId="0" fontId="5" fillId="0" borderId="48" xfId="0" applyFont="1" applyFill="1" applyBorder="1"/>
    <xf numFmtId="0" fontId="5" fillId="0" borderId="50" xfId="0" applyFont="1" applyFill="1" applyBorder="1"/>
    <xf numFmtId="0" fontId="5" fillId="0" borderId="51" xfId="0" applyFont="1" applyFill="1" applyBorder="1"/>
    <xf numFmtId="0" fontId="5" fillId="0" borderId="52" xfId="0" applyFont="1" applyFill="1" applyBorder="1"/>
    <xf numFmtId="0" fontId="1" fillId="0" borderId="52" xfId="0" applyFont="1" applyFill="1" applyBorder="1"/>
    <xf numFmtId="0" fontId="5" fillId="0" borderId="53" xfId="0" applyFont="1" applyFill="1" applyBorder="1"/>
    <xf numFmtId="164" fontId="1" fillId="0" borderId="54" xfId="0" applyNumberFormat="1" applyFont="1" applyFill="1" applyBorder="1"/>
    <xf numFmtId="164" fontId="5" fillId="0" borderId="49" xfId="0" applyNumberFormat="1" applyFont="1" applyFill="1" applyBorder="1"/>
    <xf numFmtId="164" fontId="5" fillId="0" borderId="50" xfId="0" applyNumberFormat="1" applyFont="1" applyFill="1" applyBorder="1"/>
    <xf numFmtId="164" fontId="5" fillId="0" borderId="51" xfId="0" applyNumberFormat="1" applyFont="1" applyFill="1" applyBorder="1"/>
    <xf numFmtId="164" fontId="5" fillId="0" borderId="52" xfId="0" applyNumberFormat="1" applyFont="1" applyFill="1" applyBorder="1"/>
    <xf numFmtId="164" fontId="1" fillId="0" borderId="53" xfId="0" applyNumberFormat="1" applyFont="1" applyFill="1" applyBorder="1"/>
    <xf numFmtId="164" fontId="5" fillId="0" borderId="0" xfId="0" applyNumberFormat="1" applyFont="1" applyFill="1" applyBorder="1"/>
    <xf numFmtId="164" fontId="5" fillId="0" borderId="55" xfId="0" applyNumberFormat="1" applyFont="1" applyFill="1" applyBorder="1"/>
    <xf numFmtId="0" fontId="1" fillId="0" borderId="56" xfId="0" applyFont="1" applyFill="1" applyBorder="1"/>
    <xf numFmtId="0" fontId="1" fillId="0" borderId="57" xfId="0" applyFont="1" applyFill="1" applyBorder="1"/>
    <xf numFmtId="0" fontId="1" fillId="0" borderId="58" xfId="0" applyFont="1" applyFill="1" applyBorder="1"/>
    <xf numFmtId="0" fontId="1" fillId="0" borderId="59" xfId="0" applyFont="1" applyFill="1" applyBorder="1"/>
    <xf numFmtId="164" fontId="1" fillId="0" borderId="21" xfId="0" applyNumberFormat="1" applyFont="1" applyFill="1" applyBorder="1"/>
    <xf numFmtId="164" fontId="1" fillId="0" borderId="55" xfId="0" applyNumberFormat="1" applyFont="1" applyFill="1" applyBorder="1"/>
    <xf numFmtId="164" fontId="5" fillId="0" borderId="61" xfId="0" applyNumberFormat="1" applyFont="1" applyFill="1" applyBorder="1"/>
    <xf numFmtId="164" fontId="1" fillId="0" borderId="61" xfId="0" applyNumberFormat="1" applyFont="1" applyFill="1" applyBorder="1"/>
    <xf numFmtId="0" fontId="4" fillId="0" borderId="63" xfId="0" applyFont="1" applyFill="1" applyBorder="1" applyAlignment="1">
      <alignment horizontal="center"/>
    </xf>
    <xf numFmtId="0" fontId="5" fillId="0" borderId="64" xfId="0" applyFont="1" applyFill="1" applyBorder="1"/>
    <xf numFmtId="0" fontId="5" fillId="0" borderId="65" xfId="0" applyFont="1" applyFill="1" applyBorder="1"/>
    <xf numFmtId="0" fontId="5" fillId="0" borderId="66" xfId="0" applyFont="1" applyFill="1" applyBorder="1" applyAlignment="1">
      <alignment horizontal="center"/>
    </xf>
    <xf numFmtId="0" fontId="5" fillId="0" borderId="67" xfId="0" applyFont="1" applyFill="1" applyBorder="1"/>
    <xf numFmtId="164" fontId="5" fillId="0" borderId="67" xfId="0" applyNumberFormat="1" applyFont="1" applyFill="1" applyBorder="1"/>
    <xf numFmtId="164" fontId="5" fillId="0" borderId="68" xfId="0" applyNumberFormat="1" applyFont="1" applyFill="1" applyBorder="1"/>
    <xf numFmtId="164" fontId="1" fillId="0" borderId="70" xfId="0" applyNumberFormat="1" applyFont="1" applyFill="1" applyBorder="1"/>
    <xf numFmtId="164" fontId="4" fillId="0" borderId="71" xfId="0" applyNumberFormat="1" applyFont="1" applyFill="1" applyBorder="1"/>
    <xf numFmtId="164" fontId="1" fillId="0" borderId="72" xfId="0" applyNumberFormat="1" applyFont="1" applyFill="1" applyBorder="1"/>
    <xf numFmtId="0" fontId="1" fillId="0" borderId="14" xfId="0" applyFont="1" applyFill="1" applyBorder="1"/>
    <xf numFmtId="0" fontId="1" fillId="0" borderId="73" xfId="0" applyFont="1" applyFill="1" applyBorder="1"/>
    <xf numFmtId="0" fontId="1" fillId="0" borderId="74" xfId="0" applyFont="1" applyFill="1" applyBorder="1"/>
    <xf numFmtId="0" fontId="5" fillId="0" borderId="10" xfId="0" applyFont="1" applyFill="1" applyBorder="1"/>
    <xf numFmtId="0" fontId="5" fillId="0" borderId="75" xfId="0" applyFont="1" applyFill="1" applyBorder="1"/>
    <xf numFmtId="164" fontId="5" fillId="0" borderId="76" xfId="0" applyNumberFormat="1" applyFont="1" applyFill="1" applyBorder="1"/>
    <xf numFmtId="164" fontId="4" fillId="0" borderId="77" xfId="0" applyNumberFormat="1" applyFont="1" applyFill="1" applyBorder="1"/>
    <xf numFmtId="164" fontId="4" fillId="0" borderId="78" xfId="0" applyNumberFormat="1" applyFont="1" applyFill="1" applyBorder="1"/>
    <xf numFmtId="0" fontId="4" fillId="0" borderId="79" xfId="0" applyFont="1" applyFill="1" applyBorder="1" applyAlignment="1">
      <alignment horizontal="center"/>
    </xf>
    <xf numFmtId="0" fontId="5" fillId="0" borderId="45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164" fontId="1" fillId="0" borderId="24" xfId="0" applyNumberFormat="1" applyFont="1" applyFill="1" applyBorder="1"/>
    <xf numFmtId="164" fontId="1" fillId="0" borderId="22" xfId="0" applyNumberFormat="1" applyFont="1" applyFill="1" applyBorder="1"/>
    <xf numFmtId="0" fontId="5" fillId="0" borderId="76" xfId="0" applyFont="1" applyFill="1" applyBorder="1"/>
    <xf numFmtId="0" fontId="5" fillId="0" borderId="0" xfId="0" applyFont="1" applyFill="1" applyBorder="1"/>
    <xf numFmtId="0" fontId="5" fillId="0" borderId="55" xfId="0" applyFont="1" applyFill="1" applyBorder="1"/>
    <xf numFmtId="0" fontId="1" fillId="0" borderId="0" xfId="0" applyFont="1" applyFill="1" applyBorder="1"/>
    <xf numFmtId="164" fontId="6" fillId="0" borderId="69" xfId="0" applyNumberFormat="1" applyFont="1" applyFill="1" applyBorder="1"/>
    <xf numFmtId="164" fontId="6" fillId="0" borderId="80" xfId="0" applyNumberFormat="1" applyFont="1" applyFill="1" applyBorder="1"/>
    <xf numFmtId="164" fontId="6" fillId="0" borderId="81" xfId="0" applyNumberFormat="1" applyFont="1" applyFill="1" applyBorder="1"/>
    <xf numFmtId="164" fontId="1" fillId="0" borderId="80" xfId="0" applyNumberFormat="1" applyFont="1" applyFill="1" applyBorder="1"/>
    <xf numFmtId="0" fontId="1" fillId="0" borderId="82" xfId="0" applyFont="1" applyFill="1" applyBorder="1"/>
    <xf numFmtId="164" fontId="5" fillId="0" borderId="83" xfId="0" applyNumberFormat="1" applyFont="1" applyFill="1" applyBorder="1"/>
    <xf numFmtId="0" fontId="1" fillId="0" borderId="84" xfId="0" applyFont="1" applyFill="1" applyBorder="1"/>
    <xf numFmtId="0" fontId="1" fillId="0" borderId="55" xfId="0" applyFont="1" applyFill="1" applyBorder="1"/>
    <xf numFmtId="164" fontId="5" fillId="0" borderId="80" xfId="0" applyNumberFormat="1" applyFont="1" applyFill="1" applyBorder="1"/>
    <xf numFmtId="164" fontId="5" fillId="0" borderId="81" xfId="0" applyNumberFormat="1" applyFont="1" applyFill="1" applyBorder="1"/>
    <xf numFmtId="164" fontId="1" fillId="0" borderId="81" xfId="0" applyNumberFormat="1" applyFont="1" applyFill="1" applyBorder="1"/>
    <xf numFmtId="0" fontId="1" fillId="0" borderId="61" xfId="0" applyFont="1" applyFill="1" applyBorder="1"/>
    <xf numFmtId="0" fontId="5" fillId="0" borderId="61" xfId="0" applyFont="1" applyFill="1" applyBorder="1"/>
    <xf numFmtId="0" fontId="1" fillId="0" borderId="85" xfId="0" applyFont="1" applyFill="1" applyBorder="1"/>
    <xf numFmtId="164" fontId="1" fillId="0" borderId="86" xfId="0" applyNumberFormat="1" applyFont="1" applyFill="1" applyBorder="1"/>
    <xf numFmtId="164" fontId="8" fillId="0" borderId="87" xfId="0" applyNumberFormat="1" applyFont="1" applyFill="1" applyBorder="1"/>
    <xf numFmtId="0" fontId="1" fillId="0" borderId="89" xfId="0" applyFont="1" applyFill="1" applyBorder="1"/>
    <xf numFmtId="0" fontId="1" fillId="0" borderId="90" xfId="0" applyFont="1" applyFill="1" applyBorder="1"/>
    <xf numFmtId="0" fontId="1" fillId="0" borderId="91" xfId="0" applyFont="1" applyFill="1" applyBorder="1"/>
    <xf numFmtId="0" fontId="1" fillId="0" borderId="92" xfId="0" applyFont="1" applyFill="1" applyBorder="1"/>
    <xf numFmtId="0" fontId="1" fillId="0" borderId="93" xfId="0" applyFont="1" applyFill="1" applyBorder="1"/>
    <xf numFmtId="0" fontId="1" fillId="0" borderId="60" xfId="0" applyFont="1" applyFill="1" applyBorder="1"/>
    <xf numFmtId="0" fontId="1" fillId="0" borderId="62" xfId="0" applyFont="1" applyFill="1" applyBorder="1"/>
    <xf numFmtId="0" fontId="5" fillId="0" borderId="5" xfId="0" applyFont="1" applyFill="1" applyBorder="1"/>
    <xf numFmtId="0" fontId="5" fillId="0" borderId="7" xfId="0" applyFont="1" applyFill="1" applyBorder="1"/>
    <xf numFmtId="0" fontId="5" fillId="0" borderId="88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0" borderId="1" xfId="0" applyFont="1" applyBorder="1"/>
    <xf numFmtId="0" fontId="3" fillId="0" borderId="1" xfId="0" applyFont="1" applyBorder="1"/>
    <xf numFmtId="0" fontId="4" fillId="2" borderId="4" xfId="0" applyFont="1" applyFill="1" applyBorder="1"/>
    <xf numFmtId="165" fontId="1" fillId="0" borderId="0" xfId="0" applyNumberFormat="1" applyFont="1"/>
    <xf numFmtId="164" fontId="1" fillId="0" borderId="0" xfId="0" applyNumberFormat="1" applyFont="1"/>
    <xf numFmtId="0" fontId="5" fillId="0" borderId="94" xfId="0" applyFont="1" applyBorder="1"/>
    <xf numFmtId="164" fontId="5" fillId="0" borderId="94" xfId="0" applyNumberFormat="1" applyFont="1" applyBorder="1"/>
    <xf numFmtId="165" fontId="5" fillId="0" borderId="94" xfId="0" applyNumberFormat="1" applyFont="1" applyBorder="1"/>
    <xf numFmtId="0" fontId="9" fillId="0" borderId="0" xfId="0" applyFont="1"/>
    <xf numFmtId="0" fontId="4" fillId="0" borderId="94" xfId="0" applyFont="1" applyBorder="1"/>
    <xf numFmtId="164" fontId="4" fillId="0" borderId="94" xfId="0" applyNumberFormat="1" applyFont="1" applyBorder="1"/>
    <xf numFmtId="0" fontId="5" fillId="0" borderId="0" xfId="0" applyFont="1"/>
    <xf numFmtId="164" fontId="5" fillId="0" borderId="0" xfId="0" applyNumberFormat="1" applyFont="1"/>
    <xf numFmtId="165" fontId="5" fillId="0" borderId="0" xfId="0" applyNumberFormat="1" applyFont="1"/>
    <xf numFmtId="164" fontId="4" fillId="0" borderId="0" xfId="0" applyNumberFormat="1" applyFont="1"/>
    <xf numFmtId="165" fontId="4" fillId="0" borderId="0" xfId="0" applyNumberFormat="1" applyFont="1"/>
    <xf numFmtId="0" fontId="10" fillId="2" borderId="0" xfId="0" applyFont="1" applyFill="1"/>
    <xf numFmtId="0" fontId="11" fillId="0" borderId="0" xfId="0" applyFont="1"/>
    <xf numFmtId="0" fontId="9" fillId="2" borderId="0" xfId="0" applyFont="1" applyFill="1"/>
    <xf numFmtId="0" fontId="1" fillId="0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166" fontId="1" fillId="0" borderId="0" xfId="0" applyNumberFormat="1" applyFont="1"/>
    <xf numFmtId="0" fontId="4" fillId="2" borderId="94" xfId="0" applyFont="1" applyFill="1" applyBorder="1"/>
    <xf numFmtId="49" fontId="5" fillId="0" borderId="94" xfId="0" applyNumberFormat="1" applyFont="1" applyBorder="1"/>
    <xf numFmtId="166" fontId="5" fillId="0" borderId="94" xfId="0" applyNumberFormat="1" applyFont="1" applyBorder="1"/>
    <xf numFmtId="166" fontId="5" fillId="0" borderId="0" xfId="0" applyNumberFormat="1" applyFont="1"/>
    <xf numFmtId="0" fontId="5" fillId="0" borderId="0" xfId="0" applyFont="1" applyAlignment="1">
      <alignment wrapText="1"/>
    </xf>
    <xf numFmtId="166" fontId="5" fillId="0" borderId="0" xfId="0" applyNumberFormat="1" applyFont="1" applyAlignment="1">
      <alignment wrapText="1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center" wrapText="1"/>
    </xf>
    <xf numFmtId="49" fontId="5" fillId="0" borderId="0" xfId="0" applyNumberFormat="1" applyFont="1" applyAlignment="1">
      <alignment horizontal="left" wrapText="1"/>
    </xf>
    <xf numFmtId="166" fontId="4" fillId="0" borderId="0" xfId="0" applyNumberFormat="1" applyFont="1"/>
    <xf numFmtId="0" fontId="12" fillId="0" borderId="0" xfId="0" applyFont="1"/>
    <xf numFmtId="0" fontId="13" fillId="0" borderId="94" xfId="0" applyFont="1" applyBorder="1"/>
    <xf numFmtId="166" fontId="13" fillId="0" borderId="94" xfId="0" applyNumberFormat="1" applyFont="1" applyBorder="1"/>
    <xf numFmtId="164" fontId="13" fillId="0" borderId="94" xfId="0" applyNumberFormat="1" applyFont="1" applyBorder="1"/>
    <xf numFmtId="0" fontId="14" fillId="0" borderId="94" xfId="0" applyFont="1" applyBorder="1"/>
    <xf numFmtId="164" fontId="0" fillId="0" borderId="0" xfId="0" applyNumberFormat="1"/>
    <xf numFmtId="164" fontId="4" fillId="0" borderId="1" xfId="0" applyNumberFormat="1" applyFont="1" applyFill="1" applyBorder="1"/>
    <xf numFmtId="164" fontId="2" fillId="0" borderId="1" xfId="0" applyNumberFormat="1" applyFont="1" applyFill="1" applyBorder="1"/>
    <xf numFmtId="0" fontId="4" fillId="0" borderId="5" xfId="0" applyFont="1" applyFill="1" applyBorder="1"/>
    <xf numFmtId="164" fontId="4" fillId="0" borderId="5" xfId="0" applyNumberFormat="1" applyFont="1" applyFill="1" applyBorder="1"/>
    <xf numFmtId="0" fontId="4" fillId="0" borderId="6" xfId="0" applyFont="1" applyFill="1" applyBorder="1"/>
    <xf numFmtId="164" fontId="4" fillId="0" borderId="6" xfId="0" applyNumberFormat="1" applyFont="1" applyFill="1" applyBorder="1"/>
    <xf numFmtId="0" fontId="5" fillId="0" borderId="95" xfId="0" applyFont="1" applyFill="1" applyBorder="1" applyAlignment="1">
      <alignment horizontal="center"/>
    </xf>
    <xf numFmtId="0" fontId="1" fillId="0" borderId="77" xfId="0" applyFont="1" applyFill="1" applyBorder="1"/>
    <xf numFmtId="0" fontId="1" fillId="0" borderId="96" xfId="0" applyFont="1" applyFill="1" applyBorder="1"/>
    <xf numFmtId="164" fontId="1" fillId="0" borderId="97" xfId="0" applyNumberFormat="1" applyFont="1" applyFill="1" applyBorder="1"/>
    <xf numFmtId="164" fontId="8" fillId="0" borderId="98" xfId="0" applyNumberFormat="1" applyFont="1" applyFill="1" applyBorder="1"/>
    <xf numFmtId="0" fontId="4" fillId="0" borderId="1" xfId="0" applyFont="1" applyFill="1" applyBorder="1"/>
    <xf numFmtId="0" fontId="6" fillId="0" borderId="29" xfId="0" applyFont="1" applyFill="1" applyBorder="1"/>
    <xf numFmtId="0" fontId="6" fillId="0" borderId="30" xfId="0" applyFont="1" applyFill="1" applyBorder="1"/>
    <xf numFmtId="0" fontId="6" fillId="0" borderId="31" xfId="0" applyFont="1" applyFill="1" applyBorder="1"/>
    <xf numFmtId="0" fontId="5" fillId="0" borderId="29" xfId="0" applyFont="1" applyFill="1" applyBorder="1" applyAlignment="1">
      <alignment wrapText="1"/>
    </xf>
    <xf numFmtId="0" fontId="1" fillId="0" borderId="30" xfId="0" applyFont="1" applyFill="1" applyBorder="1" applyAlignment="1">
      <alignment wrapText="1"/>
    </xf>
    <xf numFmtId="0" fontId="1" fillId="0" borderId="31" xfId="0" applyFont="1" applyFill="1" applyBorder="1" applyAlignment="1">
      <alignment wrapText="1"/>
    </xf>
    <xf numFmtId="0" fontId="5" fillId="0" borderId="39" xfId="0" applyFont="1" applyFill="1" applyBorder="1" applyAlignment="1">
      <alignment wrapText="1"/>
    </xf>
    <xf numFmtId="0" fontId="1" fillId="0" borderId="40" xfId="0" applyFont="1" applyFill="1" applyBorder="1" applyAlignment="1">
      <alignment wrapText="1"/>
    </xf>
    <xf numFmtId="0" fontId="1" fillId="0" borderId="41" xfId="0" applyFont="1" applyFill="1" applyBorder="1" applyAlignment="1">
      <alignment wrapText="1"/>
    </xf>
    <xf numFmtId="0" fontId="7" fillId="0" borderId="29" xfId="0" applyFont="1" applyFill="1" applyBorder="1"/>
    <xf numFmtId="0" fontId="7" fillId="0" borderId="30" xfId="0" applyFont="1" applyFill="1" applyBorder="1"/>
    <xf numFmtId="0" fontId="7" fillId="0" borderId="31" xfId="0" applyFont="1" applyFill="1" applyBorder="1"/>
    <xf numFmtId="0" fontId="4" fillId="0" borderId="3" xfId="0" applyFont="1" applyBorder="1" applyAlignment="1">
      <alignment wrapText="1"/>
    </xf>
    <xf numFmtId="0" fontId="1" fillId="0" borderId="89" xfId="0" applyFont="1" applyBorder="1" applyAlignment="1">
      <alignment wrapText="1"/>
    </xf>
    <xf numFmtId="0" fontId="1" fillId="0" borderId="13" xfId="0" applyFont="1" applyBorder="1" applyAlignment="1">
      <alignment wrapText="1"/>
    </xf>
    <xf numFmtId="0" fontId="4" fillId="0" borderId="3" xfId="0" applyFont="1" applyFill="1" applyBorder="1" applyAlignment="1">
      <alignment wrapText="1"/>
    </xf>
    <xf numFmtId="0" fontId="1" fillId="0" borderId="89" xfId="0" applyFont="1" applyFill="1" applyBorder="1" applyAlignment="1">
      <alignment wrapText="1"/>
    </xf>
    <xf numFmtId="0" fontId="1" fillId="0" borderId="13" xfId="0" applyFont="1" applyFill="1" applyBorder="1" applyAlignment="1">
      <alignment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3"/>
  <sheetViews>
    <sheetView workbookViewId="0"/>
  </sheetViews>
  <sheetFormatPr defaultColWidth="0" defaultRowHeight="14.4" x14ac:dyDescent="0.3"/>
  <cols>
    <col min="1" max="1" width="35.6640625" customWidth="1"/>
    <col min="2" max="3" width="15.6640625" customWidth="1"/>
    <col min="4" max="6" width="8.6640625" customWidth="1"/>
    <col min="7" max="7" width="15.6640625" customWidth="1"/>
    <col min="8" max="8" width="3.6640625" customWidth="1"/>
    <col min="9" max="26" width="0" hidden="1" customWidth="1"/>
    <col min="27" max="16384" width="9.109375" hidden="1"/>
  </cols>
  <sheetData>
    <row r="1" spans="1:26" x14ac:dyDescent="0.3">
      <c r="A1" s="3"/>
      <c r="B1" s="3"/>
      <c r="C1" s="3"/>
      <c r="D1" s="3"/>
      <c r="E1" s="3"/>
      <c r="F1" s="3"/>
      <c r="G1" s="3"/>
    </row>
    <row r="2" spans="1:26" x14ac:dyDescent="0.3">
      <c r="A2" s="4" t="s">
        <v>0</v>
      </c>
      <c r="B2" s="3"/>
      <c r="C2" s="3"/>
      <c r="D2" s="3"/>
      <c r="E2" s="3"/>
      <c r="F2" s="6" t="s">
        <v>2</v>
      </c>
      <c r="G2" s="6"/>
    </row>
    <row r="3" spans="1:26" x14ac:dyDescent="0.3">
      <c r="A3" s="3"/>
      <c r="B3" s="3"/>
      <c r="C3" s="3"/>
      <c r="D3" s="3"/>
      <c r="E3" s="3"/>
      <c r="F3" s="7" t="s">
        <v>3</v>
      </c>
      <c r="G3" s="7" t="s">
        <v>4</v>
      </c>
    </row>
    <row r="4" spans="1:26" x14ac:dyDescent="0.3">
      <c r="A4" s="188" t="s">
        <v>1</v>
      </c>
      <c r="B4" s="188"/>
      <c r="C4" s="188"/>
      <c r="D4" s="188"/>
      <c r="E4" s="188"/>
      <c r="F4" s="8">
        <v>0.2</v>
      </c>
      <c r="G4" s="8">
        <v>0</v>
      </c>
    </row>
    <row r="5" spans="1:26" x14ac:dyDescent="0.3">
      <c r="A5" s="3"/>
      <c r="B5" s="3"/>
      <c r="C5" s="3"/>
      <c r="D5" s="3"/>
      <c r="E5" s="3"/>
      <c r="F5" s="3"/>
      <c r="G5" s="3"/>
    </row>
    <row r="6" spans="1:26" x14ac:dyDescent="0.3">
      <c r="A6" s="9" t="s">
        <v>5</v>
      </c>
      <c r="B6" s="9" t="s">
        <v>6</v>
      </c>
      <c r="C6" s="9" t="s">
        <v>7</v>
      </c>
      <c r="D6" s="9" t="s">
        <v>8</v>
      </c>
      <c r="E6" s="9" t="s">
        <v>9</v>
      </c>
      <c r="F6" s="9" t="s">
        <v>10</v>
      </c>
      <c r="G6" s="9" t="s">
        <v>11</v>
      </c>
    </row>
    <row r="7" spans="1:26" x14ac:dyDescent="0.3">
      <c r="A7" s="62" t="s">
        <v>12</v>
      </c>
      <c r="B7" s="69">
        <f>'SO 13489'!I40-Rekapitulácia!D7</f>
        <v>0</v>
      </c>
      <c r="C7" s="69">
        <f>'Kryci_list 13489'!J26</f>
        <v>0</v>
      </c>
      <c r="D7" s="69">
        <v>0</v>
      </c>
      <c r="E7" s="69">
        <f>'Kryci_list 13489'!J17</f>
        <v>0</v>
      </c>
      <c r="F7" s="69">
        <v>0</v>
      </c>
      <c r="G7" s="69">
        <f>B7+C7+D7+E7+F7</f>
        <v>0</v>
      </c>
      <c r="K7">
        <f>'SO 13489'!K40</f>
        <v>0</v>
      </c>
      <c r="Q7">
        <v>30.126000000000001</v>
      </c>
    </row>
    <row r="8" spans="1:26" x14ac:dyDescent="0.3">
      <c r="A8" s="181" t="s">
        <v>124</v>
      </c>
      <c r="B8" s="182">
        <f>SUM(B7:B7)</f>
        <v>0</v>
      </c>
      <c r="C8" s="182">
        <f>SUM(C7:C7)</f>
        <v>0</v>
      </c>
      <c r="D8" s="182">
        <f>SUM(D7:D7)</f>
        <v>0</v>
      </c>
      <c r="E8" s="182">
        <f>SUM(E7:E7)</f>
        <v>0</v>
      </c>
      <c r="F8" s="182">
        <f>SUM(F7:F7)</f>
        <v>0</v>
      </c>
      <c r="G8" s="182">
        <f>SUM(G7:G7)-SUM(Z7:Z7)</f>
        <v>0</v>
      </c>
      <c r="H8" s="147"/>
      <c r="I8" s="147"/>
      <c r="J8" s="147"/>
      <c r="K8" s="147"/>
      <c r="L8" s="147"/>
      <c r="M8" s="147"/>
      <c r="N8" s="147"/>
      <c r="O8" s="147"/>
      <c r="P8" s="147"/>
      <c r="Q8" s="147"/>
      <c r="R8" s="147"/>
      <c r="S8" s="147"/>
      <c r="T8" s="147"/>
      <c r="U8" s="147"/>
      <c r="V8" s="147"/>
      <c r="W8" s="147"/>
      <c r="X8" s="147"/>
      <c r="Y8" s="147"/>
      <c r="Z8" s="147"/>
    </row>
    <row r="9" spans="1:26" x14ac:dyDescent="0.3">
      <c r="A9" s="179" t="s">
        <v>125</v>
      </c>
      <c r="B9" s="180">
        <f>G8-SUM(Rekapitulácia!K7:'Rekapitulácia'!K7)*1</f>
        <v>0</v>
      </c>
      <c r="C9" s="180"/>
      <c r="D9" s="180"/>
      <c r="E9" s="180"/>
      <c r="F9" s="180"/>
      <c r="G9" s="180">
        <f>ROUND(((ROUND(B9,2)*20)/100),2)*1</f>
        <v>0</v>
      </c>
      <c r="H9" s="147"/>
      <c r="I9" s="147"/>
      <c r="J9" s="147"/>
      <c r="K9" s="147"/>
      <c r="L9" s="147"/>
      <c r="M9" s="147"/>
      <c r="N9" s="147"/>
      <c r="O9" s="147"/>
      <c r="P9" s="147"/>
      <c r="Q9" s="147"/>
      <c r="R9" s="147"/>
      <c r="S9" s="147"/>
      <c r="T9" s="147"/>
      <c r="U9" s="147"/>
      <c r="V9" s="147"/>
      <c r="W9" s="147"/>
      <c r="X9" s="147"/>
      <c r="Y9" s="147"/>
      <c r="Z9" s="147"/>
    </row>
    <row r="10" spans="1:26" x14ac:dyDescent="0.3">
      <c r="A10" s="5" t="s">
        <v>126</v>
      </c>
      <c r="B10" s="177">
        <f>(G8-B9)</f>
        <v>0</v>
      </c>
      <c r="C10" s="177"/>
      <c r="D10" s="177"/>
      <c r="E10" s="177"/>
      <c r="F10" s="177"/>
      <c r="G10" s="177">
        <f>ROUND(((ROUND(B10,2)*0)/100),2)</f>
        <v>0</v>
      </c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</row>
    <row r="11" spans="1:26" x14ac:dyDescent="0.3">
      <c r="A11" s="5" t="s">
        <v>127</v>
      </c>
      <c r="B11" s="177"/>
      <c r="C11" s="177"/>
      <c r="D11" s="177"/>
      <c r="E11" s="177"/>
      <c r="F11" s="177"/>
      <c r="G11" s="177">
        <f>SUM(G8:G10)</f>
        <v>0</v>
      </c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</row>
    <row r="12" spans="1:26" x14ac:dyDescent="0.3">
      <c r="A12" s="10"/>
      <c r="B12" s="178"/>
      <c r="C12" s="178"/>
      <c r="D12" s="178"/>
      <c r="E12" s="178"/>
      <c r="F12" s="178"/>
      <c r="G12" s="178"/>
    </row>
    <row r="13" spans="1:26" x14ac:dyDescent="0.3">
      <c r="A13" s="10"/>
      <c r="B13" s="178"/>
      <c r="C13" s="178"/>
      <c r="D13" s="178"/>
      <c r="E13" s="178"/>
      <c r="F13" s="178"/>
      <c r="G13" s="178"/>
    </row>
    <row r="14" spans="1:26" x14ac:dyDescent="0.3">
      <c r="A14" s="10"/>
      <c r="B14" s="178"/>
      <c r="C14" s="178"/>
      <c r="D14" s="178"/>
      <c r="E14" s="178"/>
      <c r="F14" s="178"/>
      <c r="G14" s="178"/>
    </row>
    <row r="15" spans="1:26" x14ac:dyDescent="0.3">
      <c r="A15" s="10"/>
      <c r="B15" s="178"/>
      <c r="C15" s="178"/>
      <c r="D15" s="178"/>
      <c r="E15" s="178"/>
      <c r="F15" s="178"/>
      <c r="G15" s="178"/>
    </row>
    <row r="16" spans="1:26" x14ac:dyDescent="0.3">
      <c r="A16" s="10"/>
      <c r="B16" s="178"/>
      <c r="C16" s="178"/>
      <c r="D16" s="178"/>
      <c r="E16" s="178"/>
      <c r="F16" s="178"/>
      <c r="G16" s="178"/>
    </row>
    <row r="17" spans="1:7" x14ac:dyDescent="0.3">
      <c r="A17" s="10"/>
      <c r="B17" s="178"/>
      <c r="C17" s="178"/>
      <c r="D17" s="178"/>
      <c r="E17" s="178"/>
      <c r="F17" s="178"/>
      <c r="G17" s="178"/>
    </row>
    <row r="18" spans="1:7" x14ac:dyDescent="0.3">
      <c r="A18" s="10"/>
      <c r="B18" s="178"/>
      <c r="C18" s="178"/>
      <c r="D18" s="178"/>
      <c r="E18" s="178"/>
      <c r="F18" s="178"/>
      <c r="G18" s="178"/>
    </row>
    <row r="19" spans="1:7" x14ac:dyDescent="0.3">
      <c r="A19" s="10"/>
      <c r="B19" s="178"/>
      <c r="C19" s="178"/>
      <c r="D19" s="178"/>
      <c r="E19" s="178"/>
      <c r="F19" s="178"/>
      <c r="G19" s="178"/>
    </row>
    <row r="20" spans="1:7" x14ac:dyDescent="0.3">
      <c r="A20" s="10"/>
      <c r="B20" s="178"/>
      <c r="C20" s="178"/>
      <c r="D20" s="178"/>
      <c r="E20" s="178"/>
      <c r="F20" s="178"/>
      <c r="G20" s="178"/>
    </row>
    <row r="21" spans="1:7" x14ac:dyDescent="0.3">
      <c r="A21" s="10"/>
      <c r="B21" s="178"/>
      <c r="C21" s="178"/>
      <c r="D21" s="178"/>
      <c r="E21" s="178"/>
      <c r="F21" s="178"/>
      <c r="G21" s="178"/>
    </row>
    <row r="22" spans="1:7" x14ac:dyDescent="0.3">
      <c r="A22" s="10"/>
      <c r="B22" s="178"/>
      <c r="C22" s="178"/>
      <c r="D22" s="178"/>
      <c r="E22" s="178"/>
      <c r="F22" s="178"/>
      <c r="G22" s="178"/>
    </row>
    <row r="23" spans="1:7" x14ac:dyDescent="0.3">
      <c r="A23" s="10"/>
      <c r="B23" s="178"/>
      <c r="C23" s="178"/>
      <c r="D23" s="178"/>
      <c r="E23" s="178"/>
      <c r="F23" s="178"/>
      <c r="G23" s="178"/>
    </row>
    <row r="24" spans="1:7" x14ac:dyDescent="0.3">
      <c r="A24" s="10"/>
      <c r="B24" s="178"/>
      <c r="C24" s="178"/>
      <c r="D24" s="178"/>
      <c r="E24" s="178"/>
      <c r="F24" s="178"/>
      <c r="G24" s="178"/>
    </row>
    <row r="25" spans="1:7" x14ac:dyDescent="0.3">
      <c r="A25" s="10"/>
      <c r="B25" s="178"/>
      <c r="C25" s="178"/>
      <c r="D25" s="178"/>
      <c r="E25" s="178"/>
      <c r="F25" s="178"/>
      <c r="G25" s="178"/>
    </row>
    <row r="26" spans="1:7" x14ac:dyDescent="0.3">
      <c r="A26" s="10"/>
      <c r="B26" s="178"/>
      <c r="C26" s="178"/>
      <c r="D26" s="178"/>
      <c r="E26" s="178"/>
      <c r="F26" s="178"/>
      <c r="G26" s="178"/>
    </row>
    <row r="27" spans="1:7" x14ac:dyDescent="0.3">
      <c r="A27" s="10"/>
      <c r="B27" s="178"/>
      <c r="C27" s="178"/>
      <c r="D27" s="178"/>
      <c r="E27" s="178"/>
      <c r="F27" s="178"/>
      <c r="G27" s="178"/>
    </row>
    <row r="28" spans="1:7" x14ac:dyDescent="0.3">
      <c r="A28" s="10"/>
      <c r="B28" s="178"/>
      <c r="C28" s="178"/>
      <c r="D28" s="178"/>
      <c r="E28" s="178"/>
      <c r="F28" s="178"/>
      <c r="G28" s="178"/>
    </row>
    <row r="29" spans="1:7" x14ac:dyDescent="0.3">
      <c r="A29" s="10"/>
      <c r="B29" s="178"/>
      <c r="C29" s="178"/>
      <c r="D29" s="178"/>
      <c r="E29" s="178"/>
      <c r="F29" s="178"/>
      <c r="G29" s="178"/>
    </row>
    <row r="30" spans="1:7" x14ac:dyDescent="0.3">
      <c r="A30" s="10"/>
      <c r="B30" s="178"/>
      <c r="C30" s="178"/>
      <c r="D30" s="178"/>
      <c r="E30" s="178"/>
      <c r="F30" s="178"/>
      <c r="G30" s="178"/>
    </row>
    <row r="31" spans="1:7" x14ac:dyDescent="0.3">
      <c r="A31" s="10"/>
      <c r="B31" s="178"/>
      <c r="C31" s="178"/>
      <c r="D31" s="178"/>
      <c r="E31" s="178"/>
      <c r="F31" s="178"/>
      <c r="G31" s="178"/>
    </row>
    <row r="32" spans="1:7" x14ac:dyDescent="0.3">
      <c r="A32" s="10"/>
      <c r="B32" s="178"/>
      <c r="C32" s="178"/>
      <c r="D32" s="178"/>
      <c r="E32" s="178"/>
      <c r="F32" s="178"/>
      <c r="G32" s="178"/>
    </row>
    <row r="33" spans="1:7" x14ac:dyDescent="0.3">
      <c r="A33" s="10"/>
      <c r="B33" s="178"/>
      <c r="C33" s="178"/>
      <c r="D33" s="178"/>
      <c r="E33" s="178"/>
      <c r="F33" s="178"/>
      <c r="G33" s="178"/>
    </row>
    <row r="34" spans="1:7" x14ac:dyDescent="0.3">
      <c r="A34" s="1"/>
      <c r="B34" s="143"/>
      <c r="C34" s="143"/>
      <c r="D34" s="143"/>
      <c r="E34" s="143"/>
      <c r="F34" s="143"/>
      <c r="G34" s="143"/>
    </row>
    <row r="35" spans="1:7" x14ac:dyDescent="0.3">
      <c r="A35" s="1"/>
      <c r="B35" s="143"/>
      <c r="C35" s="143"/>
      <c r="D35" s="143"/>
      <c r="E35" s="143"/>
      <c r="F35" s="143"/>
      <c r="G35" s="143"/>
    </row>
    <row r="36" spans="1:7" x14ac:dyDescent="0.3">
      <c r="A36" s="1"/>
      <c r="B36" s="143"/>
      <c r="C36" s="143"/>
      <c r="D36" s="143"/>
      <c r="E36" s="143"/>
      <c r="F36" s="143"/>
      <c r="G36" s="143"/>
    </row>
    <row r="37" spans="1:7" x14ac:dyDescent="0.3">
      <c r="A37" s="1"/>
      <c r="B37" s="143"/>
      <c r="C37" s="143"/>
      <c r="D37" s="143"/>
      <c r="E37" s="143"/>
      <c r="F37" s="143"/>
      <c r="G37" s="143"/>
    </row>
    <row r="38" spans="1:7" x14ac:dyDescent="0.3">
      <c r="A38" s="1"/>
      <c r="B38" s="143"/>
      <c r="C38" s="143"/>
      <c r="D38" s="143"/>
      <c r="E38" s="143"/>
      <c r="F38" s="143"/>
      <c r="G38" s="143"/>
    </row>
    <row r="39" spans="1:7" x14ac:dyDescent="0.3">
      <c r="A39" s="1"/>
      <c r="B39" s="143"/>
      <c r="C39" s="143"/>
      <c r="D39" s="143"/>
      <c r="E39" s="143"/>
      <c r="F39" s="143"/>
      <c r="G39" s="143"/>
    </row>
    <row r="40" spans="1:7" x14ac:dyDescent="0.3">
      <c r="A40" s="1"/>
      <c r="B40" s="143"/>
      <c r="C40" s="143"/>
      <c r="D40" s="143"/>
      <c r="E40" s="143"/>
      <c r="F40" s="143"/>
      <c r="G40" s="143"/>
    </row>
    <row r="41" spans="1:7" x14ac:dyDescent="0.3">
      <c r="A41" s="1"/>
      <c r="B41" s="143"/>
      <c r="C41" s="143"/>
      <c r="D41" s="143"/>
      <c r="E41" s="143"/>
      <c r="F41" s="143"/>
      <c r="G41" s="143"/>
    </row>
    <row r="42" spans="1:7" x14ac:dyDescent="0.3">
      <c r="A42" s="1"/>
      <c r="B42" s="143"/>
      <c r="C42" s="143"/>
      <c r="D42" s="143"/>
      <c r="E42" s="143"/>
      <c r="F42" s="143"/>
      <c r="G42" s="143"/>
    </row>
    <row r="43" spans="1:7" x14ac:dyDescent="0.3">
      <c r="A43" s="1"/>
      <c r="B43" s="143"/>
      <c r="C43" s="143"/>
      <c r="D43" s="143"/>
      <c r="E43" s="143"/>
      <c r="F43" s="143"/>
      <c r="G43" s="143"/>
    </row>
    <row r="44" spans="1:7" x14ac:dyDescent="0.3">
      <c r="A44" s="1"/>
      <c r="B44" s="143"/>
      <c r="C44" s="143"/>
      <c r="D44" s="143"/>
      <c r="E44" s="143"/>
      <c r="F44" s="143"/>
      <c r="G44" s="143"/>
    </row>
    <row r="45" spans="1:7" x14ac:dyDescent="0.3">
      <c r="A45" s="1"/>
      <c r="B45" s="143"/>
      <c r="C45" s="143"/>
      <c r="D45" s="143"/>
      <c r="E45" s="143"/>
      <c r="F45" s="143"/>
      <c r="G45" s="143"/>
    </row>
    <row r="46" spans="1:7" x14ac:dyDescent="0.3">
      <c r="A46" s="1"/>
      <c r="B46" s="143"/>
      <c r="C46" s="143"/>
      <c r="D46" s="143"/>
      <c r="E46" s="143"/>
      <c r="F46" s="143"/>
      <c r="G46" s="143"/>
    </row>
    <row r="47" spans="1:7" x14ac:dyDescent="0.3">
      <c r="A47" s="1"/>
      <c r="B47" s="143"/>
      <c r="C47" s="143"/>
      <c r="D47" s="143"/>
      <c r="E47" s="143"/>
      <c r="F47" s="143"/>
      <c r="G47" s="143"/>
    </row>
    <row r="48" spans="1:7" x14ac:dyDescent="0.3">
      <c r="A48" s="1"/>
      <c r="B48" s="143"/>
      <c r="C48" s="143"/>
      <c r="D48" s="143"/>
      <c r="E48" s="143"/>
      <c r="F48" s="143"/>
      <c r="G48" s="143"/>
    </row>
    <row r="49" spans="1:7" x14ac:dyDescent="0.3">
      <c r="A49" s="1"/>
      <c r="B49" s="143"/>
      <c r="C49" s="143"/>
      <c r="D49" s="143"/>
      <c r="E49" s="143"/>
      <c r="F49" s="143"/>
      <c r="G49" s="143"/>
    </row>
    <row r="50" spans="1:7" x14ac:dyDescent="0.3">
      <c r="A50" s="1"/>
      <c r="B50" s="143"/>
      <c r="C50" s="143"/>
      <c r="D50" s="143"/>
      <c r="E50" s="143"/>
      <c r="F50" s="143"/>
      <c r="G50" s="143"/>
    </row>
    <row r="51" spans="1:7" x14ac:dyDescent="0.3">
      <c r="B51" s="176"/>
      <c r="C51" s="176"/>
      <c r="D51" s="176"/>
      <c r="E51" s="176"/>
      <c r="F51" s="176"/>
      <c r="G51" s="176"/>
    </row>
    <row r="52" spans="1:7" x14ac:dyDescent="0.3">
      <c r="B52" s="176"/>
      <c r="C52" s="176"/>
      <c r="D52" s="176"/>
      <c r="E52" s="176"/>
      <c r="F52" s="176"/>
      <c r="G52" s="176"/>
    </row>
    <row r="53" spans="1:7" x14ac:dyDescent="0.3">
      <c r="B53" s="176"/>
      <c r="C53" s="176"/>
      <c r="D53" s="176"/>
      <c r="E53" s="176"/>
      <c r="F53" s="176"/>
      <c r="G53" s="176"/>
    </row>
    <row r="54" spans="1:7" x14ac:dyDescent="0.3">
      <c r="B54" s="176"/>
      <c r="C54" s="176"/>
      <c r="D54" s="176"/>
      <c r="E54" s="176"/>
      <c r="F54" s="176"/>
      <c r="G54" s="176"/>
    </row>
    <row r="55" spans="1:7" x14ac:dyDescent="0.3">
      <c r="B55" s="176"/>
      <c r="C55" s="176"/>
      <c r="D55" s="176"/>
      <c r="E55" s="176"/>
      <c r="F55" s="176"/>
      <c r="G55" s="176"/>
    </row>
    <row r="56" spans="1:7" x14ac:dyDescent="0.3">
      <c r="B56" s="176"/>
      <c r="C56" s="176"/>
      <c r="D56" s="176"/>
      <c r="E56" s="176"/>
      <c r="F56" s="176"/>
      <c r="G56" s="176"/>
    </row>
    <row r="57" spans="1:7" x14ac:dyDescent="0.3">
      <c r="B57" s="176"/>
      <c r="C57" s="176"/>
      <c r="D57" s="176"/>
      <c r="E57" s="176"/>
      <c r="F57" s="176"/>
      <c r="G57" s="176"/>
    </row>
    <row r="58" spans="1:7" x14ac:dyDescent="0.3">
      <c r="B58" s="176"/>
      <c r="C58" s="176"/>
      <c r="D58" s="176"/>
      <c r="E58" s="176"/>
      <c r="F58" s="176"/>
      <c r="G58" s="176"/>
    </row>
    <row r="59" spans="1:7" x14ac:dyDescent="0.3">
      <c r="B59" s="176"/>
      <c r="C59" s="176"/>
      <c r="D59" s="176"/>
      <c r="E59" s="176"/>
      <c r="F59" s="176"/>
      <c r="G59" s="176"/>
    </row>
    <row r="60" spans="1:7" x14ac:dyDescent="0.3">
      <c r="B60" s="176"/>
      <c r="C60" s="176"/>
      <c r="D60" s="176"/>
      <c r="E60" s="176"/>
      <c r="F60" s="176"/>
      <c r="G60" s="176"/>
    </row>
    <row r="61" spans="1:7" x14ac:dyDescent="0.3">
      <c r="B61" s="176"/>
      <c r="C61" s="176"/>
      <c r="D61" s="176"/>
      <c r="E61" s="176"/>
      <c r="F61" s="176"/>
      <c r="G61" s="176"/>
    </row>
    <row r="62" spans="1:7" x14ac:dyDescent="0.3">
      <c r="B62" s="176"/>
      <c r="C62" s="176"/>
      <c r="D62" s="176"/>
      <c r="E62" s="176"/>
      <c r="F62" s="176"/>
      <c r="G62" s="176"/>
    </row>
    <row r="63" spans="1:7" x14ac:dyDescent="0.3">
      <c r="B63" s="176"/>
      <c r="C63" s="176"/>
      <c r="D63" s="176"/>
      <c r="E63" s="176"/>
      <c r="F63" s="176"/>
      <c r="G63" s="176"/>
    </row>
    <row r="64" spans="1:7" x14ac:dyDescent="0.3">
      <c r="B64" s="176"/>
      <c r="C64" s="176"/>
      <c r="D64" s="176"/>
      <c r="E64" s="176"/>
      <c r="F64" s="176"/>
      <c r="G64" s="176"/>
    </row>
    <row r="65" spans="2:7" x14ac:dyDescent="0.3">
      <c r="B65" s="176"/>
      <c r="C65" s="176"/>
      <c r="D65" s="176"/>
      <c r="E65" s="176"/>
      <c r="F65" s="176"/>
      <c r="G65" s="176"/>
    </row>
    <row r="66" spans="2:7" x14ac:dyDescent="0.3">
      <c r="B66" s="176"/>
      <c r="C66" s="176"/>
      <c r="D66" s="176"/>
      <c r="E66" s="176"/>
      <c r="F66" s="176"/>
      <c r="G66" s="176"/>
    </row>
    <row r="67" spans="2:7" x14ac:dyDescent="0.3">
      <c r="B67" s="176"/>
      <c r="C67" s="176"/>
      <c r="D67" s="176"/>
      <c r="E67" s="176"/>
      <c r="F67" s="176"/>
      <c r="G67" s="176"/>
    </row>
    <row r="68" spans="2:7" x14ac:dyDescent="0.3">
      <c r="B68" s="176"/>
      <c r="C68" s="176"/>
      <c r="D68" s="176"/>
      <c r="E68" s="176"/>
      <c r="F68" s="176"/>
      <c r="G68" s="176"/>
    </row>
    <row r="69" spans="2:7" x14ac:dyDescent="0.3">
      <c r="B69" s="176"/>
      <c r="C69" s="176"/>
      <c r="D69" s="176"/>
      <c r="E69" s="176"/>
      <c r="F69" s="176"/>
      <c r="G69" s="176"/>
    </row>
    <row r="70" spans="2:7" x14ac:dyDescent="0.3">
      <c r="B70" s="176"/>
      <c r="C70" s="176"/>
      <c r="D70" s="176"/>
      <c r="E70" s="176"/>
      <c r="F70" s="176"/>
      <c r="G70" s="176"/>
    </row>
    <row r="71" spans="2:7" x14ac:dyDescent="0.3">
      <c r="B71" s="176"/>
      <c r="C71" s="176"/>
      <c r="D71" s="176"/>
      <c r="E71" s="176"/>
      <c r="F71" s="176"/>
      <c r="G71" s="176"/>
    </row>
    <row r="72" spans="2:7" x14ac:dyDescent="0.3">
      <c r="B72" s="176"/>
      <c r="C72" s="176"/>
      <c r="D72" s="176"/>
      <c r="E72" s="176"/>
      <c r="F72" s="176"/>
      <c r="G72" s="176"/>
    </row>
    <row r="73" spans="2:7" x14ac:dyDescent="0.3">
      <c r="B73" s="176"/>
      <c r="C73" s="176"/>
      <c r="D73" s="176"/>
      <c r="E73" s="176"/>
      <c r="F73" s="176"/>
      <c r="G73" s="176"/>
    </row>
    <row r="74" spans="2:7" x14ac:dyDescent="0.3">
      <c r="B74" s="176"/>
      <c r="C74" s="176"/>
      <c r="D74" s="176"/>
      <c r="E74" s="176"/>
      <c r="F74" s="176"/>
      <c r="G74" s="176"/>
    </row>
    <row r="75" spans="2:7" x14ac:dyDescent="0.3">
      <c r="B75" s="176"/>
      <c r="C75" s="176"/>
      <c r="D75" s="176"/>
      <c r="E75" s="176"/>
      <c r="F75" s="176"/>
      <c r="G75" s="176"/>
    </row>
    <row r="76" spans="2:7" x14ac:dyDescent="0.3">
      <c r="B76" s="176"/>
      <c r="C76" s="176"/>
      <c r="D76" s="176"/>
      <c r="E76" s="176"/>
      <c r="F76" s="176"/>
      <c r="G76" s="176"/>
    </row>
    <row r="77" spans="2:7" x14ac:dyDescent="0.3">
      <c r="B77" s="176"/>
      <c r="C77" s="176"/>
      <c r="D77" s="176"/>
      <c r="E77" s="176"/>
      <c r="F77" s="176"/>
      <c r="G77" s="176"/>
    </row>
    <row r="78" spans="2:7" x14ac:dyDescent="0.3">
      <c r="B78" s="176"/>
      <c r="C78" s="176"/>
      <c r="D78" s="176"/>
      <c r="E78" s="176"/>
      <c r="F78" s="176"/>
      <c r="G78" s="176"/>
    </row>
    <row r="79" spans="2:7" x14ac:dyDescent="0.3">
      <c r="B79" s="176"/>
      <c r="C79" s="176"/>
      <c r="D79" s="176"/>
      <c r="E79" s="176"/>
      <c r="F79" s="176"/>
      <c r="G79" s="176"/>
    </row>
    <row r="80" spans="2:7" x14ac:dyDescent="0.3">
      <c r="B80" s="176"/>
      <c r="C80" s="176"/>
      <c r="D80" s="176"/>
      <c r="E80" s="176"/>
      <c r="F80" s="176"/>
      <c r="G80" s="176"/>
    </row>
    <row r="81" spans="2:7" x14ac:dyDescent="0.3">
      <c r="B81" s="176"/>
      <c r="C81" s="176"/>
      <c r="D81" s="176"/>
      <c r="E81" s="176"/>
      <c r="F81" s="176"/>
      <c r="G81" s="176"/>
    </row>
    <row r="82" spans="2:7" x14ac:dyDescent="0.3">
      <c r="B82" s="176"/>
      <c r="C82" s="176"/>
      <c r="D82" s="176"/>
      <c r="E82" s="176"/>
      <c r="F82" s="176"/>
      <c r="G82" s="176"/>
    </row>
    <row r="83" spans="2:7" x14ac:dyDescent="0.3">
      <c r="B83" s="176"/>
      <c r="C83" s="176"/>
      <c r="D83" s="176"/>
      <c r="E83" s="176"/>
      <c r="F83" s="176"/>
      <c r="G83" s="176"/>
    </row>
    <row r="84" spans="2:7" x14ac:dyDescent="0.3">
      <c r="B84" s="176"/>
      <c r="C84" s="176"/>
      <c r="D84" s="176"/>
      <c r="E84" s="176"/>
      <c r="F84" s="176"/>
      <c r="G84" s="176"/>
    </row>
    <row r="85" spans="2:7" x14ac:dyDescent="0.3">
      <c r="B85" s="176"/>
      <c r="C85" s="176"/>
      <c r="D85" s="176"/>
      <c r="E85" s="176"/>
      <c r="F85" s="176"/>
      <c r="G85" s="176"/>
    </row>
    <row r="86" spans="2:7" x14ac:dyDescent="0.3">
      <c r="B86" s="176"/>
      <c r="C86" s="176"/>
      <c r="D86" s="176"/>
      <c r="E86" s="176"/>
      <c r="F86" s="176"/>
      <c r="G86" s="176"/>
    </row>
    <row r="87" spans="2:7" x14ac:dyDescent="0.3">
      <c r="B87" s="176"/>
      <c r="C87" s="176"/>
      <c r="D87" s="176"/>
      <c r="E87" s="176"/>
      <c r="F87" s="176"/>
      <c r="G87" s="176"/>
    </row>
    <row r="88" spans="2:7" x14ac:dyDescent="0.3">
      <c r="B88" s="176"/>
      <c r="C88" s="176"/>
      <c r="D88" s="176"/>
      <c r="E88" s="176"/>
      <c r="F88" s="176"/>
      <c r="G88" s="176"/>
    </row>
    <row r="89" spans="2:7" x14ac:dyDescent="0.3">
      <c r="B89" s="176"/>
      <c r="C89" s="176"/>
      <c r="D89" s="176"/>
      <c r="E89" s="176"/>
      <c r="F89" s="176"/>
      <c r="G89" s="176"/>
    </row>
    <row r="90" spans="2:7" x14ac:dyDescent="0.3">
      <c r="B90" s="176"/>
      <c r="C90" s="176"/>
      <c r="D90" s="176"/>
      <c r="E90" s="176"/>
      <c r="F90" s="176"/>
      <c r="G90" s="176"/>
    </row>
    <row r="91" spans="2:7" x14ac:dyDescent="0.3">
      <c r="B91" s="176"/>
      <c r="C91" s="176"/>
      <c r="D91" s="176"/>
      <c r="E91" s="176"/>
      <c r="F91" s="176"/>
      <c r="G91" s="176"/>
    </row>
    <row r="92" spans="2:7" x14ac:dyDescent="0.3">
      <c r="B92" s="176"/>
      <c r="C92" s="176"/>
      <c r="D92" s="176"/>
      <c r="E92" s="176"/>
      <c r="F92" s="176"/>
      <c r="G92" s="176"/>
    </row>
    <row r="93" spans="2:7" x14ac:dyDescent="0.3">
      <c r="B93" s="176"/>
      <c r="C93" s="176"/>
      <c r="D93" s="176"/>
      <c r="E93" s="176"/>
      <c r="F93" s="176"/>
      <c r="G93" s="176"/>
    </row>
    <row r="94" spans="2:7" x14ac:dyDescent="0.3">
      <c r="B94" s="176"/>
      <c r="C94" s="176"/>
      <c r="D94" s="176"/>
      <c r="E94" s="176"/>
      <c r="F94" s="176"/>
      <c r="G94" s="176"/>
    </row>
    <row r="95" spans="2:7" x14ac:dyDescent="0.3">
      <c r="B95" s="176"/>
      <c r="C95" s="176"/>
      <c r="D95" s="176"/>
      <c r="E95" s="176"/>
      <c r="F95" s="176"/>
      <c r="G95" s="176"/>
    </row>
    <row r="96" spans="2:7" x14ac:dyDescent="0.3">
      <c r="B96" s="176"/>
      <c r="C96" s="176"/>
      <c r="D96" s="176"/>
      <c r="E96" s="176"/>
      <c r="F96" s="176"/>
      <c r="G96" s="176"/>
    </row>
    <row r="97" spans="2:7" x14ac:dyDescent="0.3">
      <c r="B97" s="176"/>
      <c r="C97" s="176"/>
      <c r="D97" s="176"/>
      <c r="E97" s="176"/>
      <c r="F97" s="176"/>
      <c r="G97" s="176"/>
    </row>
    <row r="98" spans="2:7" x14ac:dyDescent="0.3">
      <c r="B98" s="176"/>
      <c r="C98" s="176"/>
      <c r="D98" s="176"/>
      <c r="E98" s="176"/>
      <c r="F98" s="176"/>
      <c r="G98" s="176"/>
    </row>
    <row r="99" spans="2:7" x14ac:dyDescent="0.3">
      <c r="B99" s="176"/>
      <c r="C99" s="176"/>
      <c r="D99" s="176"/>
      <c r="E99" s="176"/>
      <c r="F99" s="176"/>
      <c r="G99" s="176"/>
    </row>
    <row r="100" spans="2:7" x14ac:dyDescent="0.3">
      <c r="B100" s="176"/>
      <c r="C100" s="176"/>
      <c r="D100" s="176"/>
      <c r="E100" s="176"/>
      <c r="F100" s="176"/>
      <c r="G100" s="176"/>
    </row>
    <row r="101" spans="2:7" x14ac:dyDescent="0.3">
      <c r="B101" s="176"/>
      <c r="C101" s="176"/>
      <c r="D101" s="176"/>
      <c r="E101" s="176"/>
      <c r="F101" s="176"/>
      <c r="G101" s="176"/>
    </row>
    <row r="102" spans="2:7" x14ac:dyDescent="0.3">
      <c r="B102" s="176"/>
      <c r="C102" s="176"/>
      <c r="D102" s="176"/>
      <c r="E102" s="176"/>
      <c r="F102" s="176"/>
      <c r="G102" s="176"/>
    </row>
    <row r="103" spans="2:7" x14ac:dyDescent="0.3">
      <c r="B103" s="176"/>
      <c r="C103" s="176"/>
      <c r="D103" s="176"/>
      <c r="E103" s="176"/>
      <c r="F103" s="176"/>
      <c r="G103" s="176"/>
    </row>
  </sheetData>
  <mergeCells count="1">
    <mergeCell ref="A4:E4"/>
  </mergeCells>
  <printOptions horizontalCentered="1"/>
  <pageMargins left="0.7" right="0.7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1"/>
  <sheetViews>
    <sheetView workbookViewId="0"/>
  </sheetViews>
  <sheetFormatPr defaultColWidth="0" defaultRowHeight="14.4" x14ac:dyDescent="0.3"/>
  <cols>
    <col min="1" max="1" width="1.6640625" customWidth="1"/>
    <col min="2" max="2" width="3.6640625" customWidth="1"/>
    <col min="3" max="3" width="4.6640625" customWidth="1"/>
    <col min="4" max="6" width="10.6640625" customWidth="1"/>
    <col min="7" max="7" width="3.6640625" customWidth="1"/>
    <col min="8" max="8" width="19.6640625" customWidth="1"/>
    <col min="9" max="10" width="10.6640625" customWidth="1"/>
    <col min="11" max="26" width="0" hidden="1" customWidth="1"/>
    <col min="27" max="27" width="9.109375" customWidth="1"/>
    <col min="28" max="16384" width="9.109375" hidden="1"/>
  </cols>
  <sheetData>
    <row r="1" spans="1:23" ht="27.9" customHeight="1" thickBot="1" x14ac:dyDescent="0.35">
      <c r="A1" s="3"/>
      <c r="B1" s="12"/>
      <c r="C1" s="12"/>
      <c r="D1" s="12"/>
      <c r="E1" s="12"/>
      <c r="F1" s="13" t="s">
        <v>128</v>
      </c>
      <c r="G1" s="12"/>
      <c r="H1" s="12"/>
      <c r="I1" s="12"/>
      <c r="J1" s="12"/>
      <c r="W1">
        <v>30.126000000000001</v>
      </c>
    </row>
    <row r="2" spans="1:23" ht="18" customHeight="1" thickTop="1" x14ac:dyDescent="0.3">
      <c r="A2" s="11"/>
      <c r="B2" s="189" t="s">
        <v>1</v>
      </c>
      <c r="C2" s="190"/>
      <c r="D2" s="190"/>
      <c r="E2" s="190"/>
      <c r="F2" s="190"/>
      <c r="G2" s="190"/>
      <c r="H2" s="190"/>
      <c r="I2" s="190"/>
      <c r="J2" s="191"/>
    </row>
    <row r="3" spans="1:23" ht="18" customHeight="1" x14ac:dyDescent="0.3">
      <c r="A3" s="11"/>
      <c r="B3" s="22"/>
      <c r="C3" s="19"/>
      <c r="D3" s="16"/>
      <c r="E3" s="16"/>
      <c r="F3" s="16"/>
      <c r="G3" s="16"/>
      <c r="H3" s="16"/>
      <c r="I3" s="37" t="s">
        <v>14</v>
      </c>
      <c r="J3" s="30"/>
    </row>
    <row r="4" spans="1:23" ht="18" customHeight="1" x14ac:dyDescent="0.3">
      <c r="A4" s="11"/>
      <c r="B4" s="22"/>
      <c r="C4" s="19"/>
      <c r="D4" s="16"/>
      <c r="E4" s="16"/>
      <c r="F4" s="16"/>
      <c r="G4" s="16"/>
      <c r="H4" s="16"/>
      <c r="I4" s="37" t="s">
        <v>16</v>
      </c>
      <c r="J4" s="30"/>
    </row>
    <row r="5" spans="1:23" ht="18" customHeight="1" thickBot="1" x14ac:dyDescent="0.35">
      <c r="A5" s="11"/>
      <c r="B5" s="38" t="s">
        <v>17</v>
      </c>
      <c r="C5" s="19"/>
      <c r="D5" s="16"/>
      <c r="E5" s="16"/>
      <c r="F5" s="39" t="s">
        <v>18</v>
      </c>
      <c r="G5" s="16"/>
      <c r="H5" s="16"/>
      <c r="I5" s="37" t="s">
        <v>19</v>
      </c>
      <c r="J5" s="40"/>
    </row>
    <row r="6" spans="1:23" ht="20.100000000000001" customHeight="1" thickTop="1" x14ac:dyDescent="0.3">
      <c r="A6" s="11"/>
      <c r="B6" s="192" t="s">
        <v>20</v>
      </c>
      <c r="C6" s="193"/>
      <c r="D6" s="193"/>
      <c r="E6" s="193"/>
      <c r="F6" s="193"/>
      <c r="G6" s="193"/>
      <c r="H6" s="193"/>
      <c r="I6" s="193"/>
      <c r="J6" s="194"/>
    </row>
    <row r="7" spans="1:23" ht="18" customHeight="1" x14ac:dyDescent="0.3">
      <c r="A7" s="11"/>
      <c r="B7" s="49" t="s">
        <v>23</v>
      </c>
      <c r="C7" s="42"/>
      <c r="D7" s="17"/>
      <c r="E7" s="17"/>
      <c r="F7" s="17"/>
      <c r="G7" s="50" t="s">
        <v>24</v>
      </c>
      <c r="H7" s="17"/>
      <c r="I7" s="28"/>
      <c r="J7" s="43"/>
    </row>
    <row r="8" spans="1:23" ht="20.100000000000001" customHeight="1" x14ac:dyDescent="0.3">
      <c r="A8" s="11"/>
      <c r="B8" s="195" t="s">
        <v>21</v>
      </c>
      <c r="C8" s="196"/>
      <c r="D8" s="196"/>
      <c r="E8" s="196"/>
      <c r="F8" s="196"/>
      <c r="G8" s="196"/>
      <c r="H8" s="196"/>
      <c r="I8" s="196"/>
      <c r="J8" s="197"/>
    </row>
    <row r="9" spans="1:23" ht="18" customHeight="1" x14ac:dyDescent="0.3">
      <c r="A9" s="11"/>
      <c r="B9" s="38" t="s">
        <v>23</v>
      </c>
      <c r="C9" s="19"/>
      <c r="D9" s="16"/>
      <c r="E9" s="16"/>
      <c r="F9" s="16"/>
      <c r="G9" s="39" t="s">
        <v>24</v>
      </c>
      <c r="H9" s="16"/>
      <c r="I9" s="27"/>
      <c r="J9" s="30"/>
    </row>
    <row r="10" spans="1:23" ht="20.100000000000001" customHeight="1" x14ac:dyDescent="0.3">
      <c r="A10" s="11"/>
      <c r="B10" s="195" t="s">
        <v>22</v>
      </c>
      <c r="C10" s="196"/>
      <c r="D10" s="196"/>
      <c r="E10" s="196"/>
      <c r="F10" s="196"/>
      <c r="G10" s="196"/>
      <c r="H10" s="196"/>
      <c r="I10" s="196"/>
      <c r="J10" s="197"/>
    </row>
    <row r="11" spans="1:23" ht="18" customHeight="1" thickBot="1" x14ac:dyDescent="0.35">
      <c r="A11" s="11"/>
      <c r="B11" s="38" t="s">
        <v>23</v>
      </c>
      <c r="C11" s="19"/>
      <c r="D11" s="16"/>
      <c r="E11" s="16"/>
      <c r="F11" s="16"/>
      <c r="G11" s="39" t="s">
        <v>24</v>
      </c>
      <c r="H11" s="16"/>
      <c r="I11" s="27"/>
      <c r="J11" s="30"/>
    </row>
    <row r="12" spans="1:23" ht="18" customHeight="1" thickTop="1" x14ac:dyDescent="0.3">
      <c r="A12" s="11"/>
      <c r="B12" s="44"/>
      <c r="C12" s="45"/>
      <c r="D12" s="46"/>
      <c r="E12" s="46"/>
      <c r="F12" s="46"/>
      <c r="G12" s="46"/>
      <c r="H12" s="46"/>
      <c r="I12" s="47"/>
      <c r="J12" s="48"/>
    </row>
    <row r="13" spans="1:23" ht="18" customHeight="1" x14ac:dyDescent="0.3">
      <c r="A13" s="11"/>
      <c r="B13" s="41"/>
      <c r="C13" s="42"/>
      <c r="D13" s="17"/>
      <c r="E13" s="17"/>
      <c r="F13" s="17"/>
      <c r="G13" s="17"/>
      <c r="H13" s="17"/>
      <c r="I13" s="28"/>
      <c r="J13" s="43"/>
    </row>
    <row r="14" spans="1:23" ht="18" customHeight="1" thickBot="1" x14ac:dyDescent="0.35">
      <c r="A14" s="11"/>
      <c r="B14" s="22"/>
      <c r="C14" s="19"/>
      <c r="D14" s="16"/>
      <c r="E14" s="16"/>
      <c r="F14" s="16"/>
      <c r="G14" s="16"/>
      <c r="H14" s="16"/>
      <c r="I14" s="27"/>
      <c r="J14" s="30"/>
    </row>
    <row r="15" spans="1:23" ht="18" customHeight="1" thickTop="1" x14ac:dyDescent="0.3">
      <c r="A15" s="11"/>
      <c r="B15" s="83" t="s">
        <v>25</v>
      </c>
      <c r="C15" s="84" t="s">
        <v>6</v>
      </c>
      <c r="D15" s="84" t="s">
        <v>52</v>
      </c>
      <c r="E15" s="85" t="s">
        <v>53</v>
      </c>
      <c r="F15" s="97" t="s">
        <v>54</v>
      </c>
      <c r="G15" s="51" t="s">
        <v>30</v>
      </c>
      <c r="H15" s="54" t="s">
        <v>31</v>
      </c>
      <c r="I15" s="26"/>
      <c r="J15" s="48"/>
    </row>
    <row r="16" spans="1:23" ht="18" customHeight="1" x14ac:dyDescent="0.3">
      <c r="A16" s="11"/>
      <c r="B16" s="86">
        <v>1</v>
      </c>
      <c r="C16" s="87" t="s">
        <v>26</v>
      </c>
      <c r="D16" s="88">
        <f>'Kryci_list 13489'!D16</f>
        <v>0</v>
      </c>
      <c r="E16" s="89">
        <f>'Kryci_list 13489'!E16</f>
        <v>0</v>
      </c>
      <c r="F16" s="98">
        <f>'Kryci_list 13489'!F16</f>
        <v>0</v>
      </c>
      <c r="G16" s="52">
        <v>6</v>
      </c>
      <c r="H16" s="107" t="s">
        <v>32</v>
      </c>
      <c r="I16" s="121"/>
      <c r="J16" s="118">
        <f>Rekapitulácia!F8</f>
        <v>0</v>
      </c>
    </row>
    <row r="17" spans="1:10" ht="18" customHeight="1" x14ac:dyDescent="0.3">
      <c r="A17" s="11"/>
      <c r="B17" s="59">
        <v>2</v>
      </c>
      <c r="C17" s="63" t="s">
        <v>27</v>
      </c>
      <c r="D17" s="70">
        <f>'Kryci_list 13489'!D17</f>
        <v>0</v>
      </c>
      <c r="E17" s="68">
        <f>'Kryci_list 13489'!E17</f>
        <v>0</v>
      </c>
      <c r="F17" s="73">
        <f>'Kryci_list 13489'!F17</f>
        <v>0</v>
      </c>
      <c r="G17" s="53">
        <v>7</v>
      </c>
      <c r="H17" s="108" t="s">
        <v>33</v>
      </c>
      <c r="I17" s="121"/>
      <c r="J17" s="119">
        <f>Rekapitulácia!E8</f>
        <v>0</v>
      </c>
    </row>
    <row r="18" spans="1:10" ht="18" customHeight="1" x14ac:dyDescent="0.3">
      <c r="A18" s="11"/>
      <c r="B18" s="60">
        <v>3</v>
      </c>
      <c r="C18" s="64" t="s">
        <v>28</v>
      </c>
      <c r="D18" s="71">
        <f>'Kryci_list 13489'!D18</f>
        <v>0</v>
      </c>
      <c r="E18" s="69">
        <f>'Kryci_list 13489'!E18</f>
        <v>0</v>
      </c>
      <c r="F18" s="74">
        <f>'Kryci_list 13489'!F18</f>
        <v>0</v>
      </c>
      <c r="G18" s="53">
        <v>8</v>
      </c>
      <c r="H18" s="108" t="s">
        <v>34</v>
      </c>
      <c r="I18" s="121"/>
      <c r="J18" s="119">
        <f>Rekapitulácia!D8</f>
        <v>0</v>
      </c>
    </row>
    <row r="19" spans="1:10" ht="18" customHeight="1" x14ac:dyDescent="0.3">
      <c r="A19" s="11"/>
      <c r="B19" s="60">
        <v>4</v>
      </c>
      <c r="C19" s="65"/>
      <c r="D19" s="71"/>
      <c r="E19" s="69"/>
      <c r="F19" s="74"/>
      <c r="G19" s="53">
        <v>9</v>
      </c>
      <c r="H19" s="117"/>
      <c r="I19" s="121"/>
      <c r="J19" s="120"/>
    </row>
    <row r="20" spans="1:10" ht="18" customHeight="1" thickBot="1" x14ac:dyDescent="0.35">
      <c r="A20" s="11"/>
      <c r="B20" s="60">
        <v>5</v>
      </c>
      <c r="C20" s="66" t="s">
        <v>29</v>
      </c>
      <c r="D20" s="72"/>
      <c r="E20" s="92"/>
      <c r="F20" s="99">
        <f>SUM(F16:F19)</f>
        <v>0</v>
      </c>
      <c r="G20" s="53">
        <v>10</v>
      </c>
      <c r="H20" s="108" t="s">
        <v>29</v>
      </c>
      <c r="I20" s="123"/>
      <c r="J20" s="91">
        <f>SUM(J16:J19)</f>
        <v>0</v>
      </c>
    </row>
    <row r="21" spans="1:10" ht="18" customHeight="1" thickTop="1" x14ac:dyDescent="0.3">
      <c r="A21" s="11"/>
      <c r="B21" s="57" t="s">
        <v>42</v>
      </c>
      <c r="C21" s="61" t="s">
        <v>7</v>
      </c>
      <c r="D21" s="67"/>
      <c r="E21" s="18"/>
      <c r="F21" s="90"/>
      <c r="G21" s="57" t="s">
        <v>48</v>
      </c>
      <c r="H21" s="54" t="s">
        <v>7</v>
      </c>
      <c r="I21" s="28"/>
      <c r="J21" s="124"/>
    </row>
    <row r="22" spans="1:10" ht="18" customHeight="1" x14ac:dyDescent="0.3">
      <c r="A22" s="11"/>
      <c r="B22" s="52">
        <v>11</v>
      </c>
      <c r="C22" s="55" t="s">
        <v>43</v>
      </c>
      <c r="D22" s="79"/>
      <c r="E22" s="82"/>
      <c r="F22" s="73">
        <f>'Kryci_list 13489'!F22</f>
        <v>0</v>
      </c>
      <c r="G22" s="52">
        <v>16</v>
      </c>
      <c r="H22" s="107" t="s">
        <v>49</v>
      </c>
      <c r="I22" s="121"/>
      <c r="J22" s="118">
        <f>'Kryci_list 13489'!J22</f>
        <v>0</v>
      </c>
    </row>
    <row r="23" spans="1:10" ht="18" customHeight="1" x14ac:dyDescent="0.3">
      <c r="A23" s="11"/>
      <c r="B23" s="53">
        <v>12</v>
      </c>
      <c r="C23" s="56" t="s">
        <v>44</v>
      </c>
      <c r="D23" s="58"/>
      <c r="E23" s="82"/>
      <c r="F23" s="74">
        <f>'Kryci_list 13489'!F23</f>
        <v>0</v>
      </c>
      <c r="G23" s="53">
        <v>17</v>
      </c>
      <c r="H23" s="108" t="s">
        <v>50</v>
      </c>
      <c r="I23" s="121"/>
      <c r="J23" s="119">
        <f>'Kryci_list 13489'!J23</f>
        <v>0</v>
      </c>
    </row>
    <row r="24" spans="1:10" ht="18" customHeight="1" x14ac:dyDescent="0.3">
      <c r="A24" s="11"/>
      <c r="B24" s="53">
        <v>13</v>
      </c>
      <c r="C24" s="56" t="s">
        <v>45</v>
      </c>
      <c r="D24" s="58"/>
      <c r="E24" s="82"/>
      <c r="F24" s="74">
        <f>'Kryci_list 13489'!F24</f>
        <v>0</v>
      </c>
      <c r="G24" s="53">
        <v>18</v>
      </c>
      <c r="H24" s="108" t="s">
        <v>51</v>
      </c>
      <c r="I24" s="121"/>
      <c r="J24" s="119">
        <f>'Kryci_list 13489'!J24</f>
        <v>0</v>
      </c>
    </row>
    <row r="25" spans="1:10" ht="18" customHeight="1" x14ac:dyDescent="0.3">
      <c r="A25" s="11"/>
      <c r="B25" s="53">
        <v>14</v>
      </c>
      <c r="C25" s="19"/>
      <c r="D25" s="58"/>
      <c r="E25" s="82"/>
      <c r="F25" s="80"/>
      <c r="G25" s="53">
        <v>19</v>
      </c>
      <c r="H25" s="117"/>
      <c r="I25" s="121"/>
      <c r="J25" s="119"/>
    </row>
    <row r="26" spans="1:10" ht="18" customHeight="1" thickBot="1" x14ac:dyDescent="0.35">
      <c r="A26" s="11"/>
      <c r="B26" s="53">
        <v>15</v>
      </c>
      <c r="C26" s="56"/>
      <c r="D26" s="58"/>
      <c r="E26" s="58"/>
      <c r="F26" s="100"/>
      <c r="G26" s="53">
        <v>20</v>
      </c>
      <c r="H26" s="108" t="s">
        <v>29</v>
      </c>
      <c r="I26" s="123"/>
      <c r="J26" s="91">
        <f>SUM(J22:J25)+SUM(F22:F25)</f>
        <v>0</v>
      </c>
    </row>
    <row r="27" spans="1:10" ht="18" customHeight="1" thickTop="1" x14ac:dyDescent="0.3">
      <c r="A27" s="11"/>
      <c r="B27" s="93"/>
      <c r="C27" s="135" t="s">
        <v>57</v>
      </c>
      <c r="D27" s="128"/>
      <c r="E27" s="94"/>
      <c r="F27" s="29"/>
      <c r="G27" s="101" t="s">
        <v>35</v>
      </c>
      <c r="H27" s="96" t="s">
        <v>36</v>
      </c>
      <c r="I27" s="28"/>
      <c r="J27" s="31"/>
    </row>
    <row r="28" spans="1:10" ht="18" customHeight="1" x14ac:dyDescent="0.3">
      <c r="A28" s="11"/>
      <c r="B28" s="25"/>
      <c r="C28" s="126"/>
      <c r="D28" s="129"/>
      <c r="E28" s="21"/>
      <c r="F28" s="11"/>
      <c r="G28" s="102">
        <v>21</v>
      </c>
      <c r="H28" s="106" t="s">
        <v>37</v>
      </c>
      <c r="I28" s="114"/>
      <c r="J28" s="110">
        <f>F20+J20+F26+J26</f>
        <v>0</v>
      </c>
    </row>
    <row r="29" spans="1:10" ht="18" customHeight="1" x14ac:dyDescent="0.3">
      <c r="A29" s="11"/>
      <c r="B29" s="75"/>
      <c r="C29" s="127"/>
      <c r="D29" s="130"/>
      <c r="E29" s="21"/>
      <c r="F29" s="11"/>
      <c r="G29" s="52">
        <v>22</v>
      </c>
      <c r="H29" s="107" t="s">
        <v>38</v>
      </c>
      <c r="I29" s="115">
        <f>Rekapitulácia!B9</f>
        <v>0</v>
      </c>
      <c r="J29" s="111">
        <f>ROUND(((ROUND(I29,2)*20)/100),2)*1</f>
        <v>0</v>
      </c>
    </row>
    <row r="30" spans="1:10" ht="18" customHeight="1" x14ac:dyDescent="0.3">
      <c r="A30" s="11"/>
      <c r="B30" s="22"/>
      <c r="C30" s="117"/>
      <c r="D30" s="121"/>
      <c r="E30" s="21"/>
      <c r="F30" s="11"/>
      <c r="G30" s="53">
        <v>23</v>
      </c>
      <c r="H30" s="108" t="s">
        <v>39</v>
      </c>
      <c r="I30" s="81">
        <f>Rekapitulácia!B10</f>
        <v>0</v>
      </c>
      <c r="J30" s="112">
        <f>ROUND(((ROUND(I30,2)*0)/100),2)</f>
        <v>0</v>
      </c>
    </row>
    <row r="31" spans="1:10" ht="18" customHeight="1" x14ac:dyDescent="0.3">
      <c r="A31" s="11"/>
      <c r="B31" s="23"/>
      <c r="C31" s="131"/>
      <c r="D31" s="132"/>
      <c r="E31" s="21"/>
      <c r="F31" s="11"/>
      <c r="G31" s="53">
        <v>24</v>
      </c>
      <c r="H31" s="108" t="s">
        <v>40</v>
      </c>
      <c r="I31" s="27"/>
      <c r="J31" s="187">
        <f>SUM(J28:J30)</f>
        <v>0</v>
      </c>
    </row>
    <row r="32" spans="1:10" ht="18" customHeight="1" thickBot="1" x14ac:dyDescent="0.35">
      <c r="A32" s="11"/>
      <c r="B32" s="41"/>
      <c r="C32" s="109"/>
      <c r="D32" s="116"/>
      <c r="E32" s="76"/>
      <c r="F32" s="77"/>
      <c r="G32" s="183" t="s">
        <v>41</v>
      </c>
      <c r="H32" s="184"/>
      <c r="I32" s="185"/>
      <c r="J32" s="186"/>
    </row>
    <row r="33" spans="1:10" ht="18" customHeight="1" thickTop="1" x14ac:dyDescent="0.3">
      <c r="A33" s="11"/>
      <c r="B33" s="93"/>
      <c r="C33" s="94"/>
      <c r="D33" s="133" t="s">
        <v>55</v>
      </c>
      <c r="E33" s="15"/>
      <c r="F33" s="15"/>
      <c r="G33" s="14"/>
      <c r="H33" s="133" t="s">
        <v>56</v>
      </c>
      <c r="I33" s="29"/>
      <c r="J33" s="32"/>
    </row>
    <row r="34" spans="1:10" ht="18" customHeight="1" x14ac:dyDescent="0.3">
      <c r="A34" s="11"/>
      <c r="B34" s="24"/>
      <c r="C34" s="20"/>
      <c r="D34" s="14"/>
      <c r="E34" s="14"/>
      <c r="F34" s="14"/>
      <c r="G34" s="14"/>
      <c r="H34" s="14"/>
      <c r="I34" s="29"/>
      <c r="J34" s="32"/>
    </row>
    <row r="35" spans="1:10" ht="18" customHeight="1" x14ac:dyDescent="0.3">
      <c r="A35" s="11"/>
      <c r="B35" s="25"/>
      <c r="C35" s="21"/>
      <c r="D35" s="3"/>
      <c r="E35" s="3"/>
      <c r="F35" s="3"/>
      <c r="G35" s="3"/>
      <c r="H35" s="3"/>
      <c r="I35" s="11"/>
      <c r="J35" s="33"/>
    </row>
    <row r="36" spans="1:10" ht="18" customHeight="1" x14ac:dyDescent="0.3">
      <c r="A36" s="11"/>
      <c r="B36" s="25"/>
      <c r="C36" s="21"/>
      <c r="D36" s="3"/>
      <c r="E36" s="3"/>
      <c r="F36" s="3"/>
      <c r="G36" s="3"/>
      <c r="H36" s="3"/>
      <c r="I36" s="11"/>
      <c r="J36" s="33"/>
    </row>
    <row r="37" spans="1:10" ht="18" customHeight="1" x14ac:dyDescent="0.3">
      <c r="A37" s="11"/>
      <c r="B37" s="25"/>
      <c r="C37" s="21"/>
      <c r="D37" s="3"/>
      <c r="E37" s="3"/>
      <c r="F37" s="3"/>
      <c r="G37" s="3"/>
      <c r="H37" s="3"/>
      <c r="I37" s="11"/>
      <c r="J37" s="33"/>
    </row>
    <row r="38" spans="1:10" ht="18" customHeight="1" x14ac:dyDescent="0.3">
      <c r="A38" s="11"/>
      <c r="B38" s="25"/>
      <c r="C38" s="21"/>
      <c r="D38" s="3"/>
      <c r="E38" s="3"/>
      <c r="F38" s="3"/>
      <c r="G38" s="3"/>
      <c r="H38" s="3"/>
      <c r="I38" s="11"/>
      <c r="J38" s="33"/>
    </row>
    <row r="39" spans="1:10" ht="18" customHeight="1" x14ac:dyDescent="0.3">
      <c r="A39" s="11"/>
      <c r="B39" s="25"/>
      <c r="C39" s="21"/>
      <c r="D39" s="3"/>
      <c r="E39" s="3"/>
      <c r="F39" s="3"/>
      <c r="G39" s="3"/>
      <c r="H39" s="3"/>
      <c r="I39" s="11"/>
      <c r="J39" s="33"/>
    </row>
    <row r="40" spans="1:10" ht="18" customHeight="1" thickBot="1" x14ac:dyDescent="0.35">
      <c r="A40" s="11"/>
      <c r="B40" s="75"/>
      <c r="C40" s="76"/>
      <c r="D40" s="12"/>
      <c r="E40" s="12"/>
      <c r="F40" s="12"/>
      <c r="G40" s="12"/>
      <c r="H40" s="12"/>
      <c r="I40" s="77"/>
      <c r="J40" s="78"/>
    </row>
    <row r="41" spans="1:10" ht="15" thickTop="1" x14ac:dyDescent="0.3">
      <c r="A41" s="11"/>
      <c r="B41" s="15"/>
      <c r="C41" s="15"/>
      <c r="D41" s="15"/>
      <c r="E41" s="15"/>
      <c r="F41" s="15"/>
      <c r="G41" s="15"/>
      <c r="H41" s="15"/>
      <c r="I41" s="15"/>
      <c r="J41" s="15"/>
    </row>
  </sheetData>
  <mergeCells count="4">
    <mergeCell ref="B2:J2"/>
    <mergeCell ref="B6:J6"/>
    <mergeCell ref="B8:J8"/>
    <mergeCell ref="B10:J10"/>
  </mergeCells>
  <pageMargins left="0.7" right="0.7" top="0.75" bottom="0.75" header="0.3" footer="0.3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1"/>
  <sheetViews>
    <sheetView workbookViewId="0"/>
  </sheetViews>
  <sheetFormatPr defaultColWidth="0" defaultRowHeight="14.4" x14ac:dyDescent="0.3"/>
  <cols>
    <col min="1" max="1" width="1.6640625" customWidth="1"/>
    <col min="2" max="2" width="3.6640625" customWidth="1"/>
    <col min="3" max="3" width="4.6640625" customWidth="1"/>
    <col min="4" max="6" width="10.6640625" customWidth="1"/>
    <col min="7" max="7" width="3.6640625" customWidth="1"/>
    <col min="8" max="8" width="19.6640625" customWidth="1"/>
    <col min="9" max="10" width="10.6640625" customWidth="1"/>
    <col min="11" max="26" width="0" hidden="1" customWidth="1"/>
    <col min="27" max="27" width="9.109375" customWidth="1"/>
    <col min="28" max="16384" width="9.109375" hidden="1"/>
  </cols>
  <sheetData>
    <row r="1" spans="1:23" ht="27.9" customHeight="1" thickBot="1" x14ac:dyDescent="0.35">
      <c r="A1" s="3"/>
      <c r="B1" s="12"/>
      <c r="C1" s="12"/>
      <c r="D1" s="12"/>
      <c r="E1" s="12"/>
      <c r="F1" s="13" t="s">
        <v>13</v>
      </c>
      <c r="G1" s="12"/>
      <c r="H1" s="12"/>
      <c r="I1" s="12"/>
      <c r="J1" s="12"/>
      <c r="W1">
        <v>30.126000000000001</v>
      </c>
    </row>
    <row r="2" spans="1:23" ht="18" customHeight="1" thickTop="1" x14ac:dyDescent="0.3">
      <c r="A2" s="11"/>
      <c r="B2" s="198" t="s">
        <v>1</v>
      </c>
      <c r="C2" s="199"/>
      <c r="D2" s="199"/>
      <c r="E2" s="199"/>
      <c r="F2" s="199"/>
      <c r="G2" s="199"/>
      <c r="H2" s="199"/>
      <c r="I2" s="199"/>
      <c r="J2" s="200"/>
    </row>
    <row r="3" spans="1:23" ht="18" customHeight="1" x14ac:dyDescent="0.3">
      <c r="A3" s="11"/>
      <c r="B3" s="34" t="s">
        <v>15</v>
      </c>
      <c r="C3" s="35"/>
      <c r="D3" s="36"/>
      <c r="E3" s="36"/>
      <c r="F3" s="36"/>
      <c r="G3" s="16"/>
      <c r="H3" s="16"/>
      <c r="I3" s="37" t="s">
        <v>14</v>
      </c>
      <c r="J3" s="30"/>
    </row>
    <row r="4" spans="1:23" ht="18" customHeight="1" x14ac:dyDescent="0.3">
      <c r="A4" s="11"/>
      <c r="B4" s="22"/>
      <c r="C4" s="19"/>
      <c r="D4" s="16"/>
      <c r="E4" s="16"/>
      <c r="F4" s="16"/>
      <c r="G4" s="16"/>
      <c r="H4" s="16"/>
      <c r="I4" s="37" t="s">
        <v>16</v>
      </c>
      <c r="J4" s="30"/>
    </row>
    <row r="5" spans="1:23" ht="18" customHeight="1" thickBot="1" x14ac:dyDescent="0.35">
      <c r="A5" s="11"/>
      <c r="B5" s="38" t="s">
        <v>17</v>
      </c>
      <c r="C5" s="19"/>
      <c r="D5" s="16"/>
      <c r="E5" s="16"/>
      <c r="F5" s="39" t="s">
        <v>18</v>
      </c>
      <c r="G5" s="16"/>
      <c r="H5" s="16"/>
      <c r="I5" s="37" t="s">
        <v>19</v>
      </c>
      <c r="J5" s="40"/>
    </row>
    <row r="6" spans="1:23" ht="20.100000000000001" customHeight="1" thickTop="1" x14ac:dyDescent="0.3">
      <c r="A6" s="11"/>
      <c r="B6" s="192" t="s">
        <v>20</v>
      </c>
      <c r="C6" s="193"/>
      <c r="D6" s="193"/>
      <c r="E6" s="193"/>
      <c r="F6" s="193"/>
      <c r="G6" s="193"/>
      <c r="H6" s="193"/>
      <c r="I6" s="193"/>
      <c r="J6" s="194"/>
    </row>
    <row r="7" spans="1:23" ht="18" customHeight="1" x14ac:dyDescent="0.3">
      <c r="A7" s="11"/>
      <c r="B7" s="49" t="s">
        <v>23</v>
      </c>
      <c r="C7" s="42"/>
      <c r="D7" s="17"/>
      <c r="E7" s="17"/>
      <c r="F7" s="17"/>
      <c r="G7" s="50" t="s">
        <v>24</v>
      </c>
      <c r="H7" s="17"/>
      <c r="I7" s="28"/>
      <c r="J7" s="43"/>
    </row>
    <row r="8" spans="1:23" ht="20.100000000000001" customHeight="1" x14ac:dyDescent="0.3">
      <c r="A8" s="11"/>
      <c r="B8" s="195" t="s">
        <v>21</v>
      </c>
      <c r="C8" s="196"/>
      <c r="D8" s="196"/>
      <c r="E8" s="196"/>
      <c r="F8" s="196"/>
      <c r="G8" s="196"/>
      <c r="H8" s="196"/>
      <c r="I8" s="196"/>
      <c r="J8" s="197"/>
    </row>
    <row r="9" spans="1:23" ht="18" customHeight="1" x14ac:dyDescent="0.3">
      <c r="A9" s="11"/>
      <c r="B9" s="38" t="s">
        <v>23</v>
      </c>
      <c r="C9" s="19"/>
      <c r="D9" s="16"/>
      <c r="E9" s="16"/>
      <c r="F9" s="16"/>
      <c r="G9" s="39" t="s">
        <v>24</v>
      </c>
      <c r="H9" s="16"/>
      <c r="I9" s="27"/>
      <c r="J9" s="30"/>
    </row>
    <row r="10" spans="1:23" ht="20.100000000000001" customHeight="1" x14ac:dyDescent="0.3">
      <c r="A10" s="11"/>
      <c r="B10" s="195" t="s">
        <v>22</v>
      </c>
      <c r="C10" s="196"/>
      <c r="D10" s="196"/>
      <c r="E10" s="196"/>
      <c r="F10" s="196"/>
      <c r="G10" s="196"/>
      <c r="H10" s="196"/>
      <c r="I10" s="196"/>
      <c r="J10" s="197"/>
    </row>
    <row r="11" spans="1:23" ht="18" customHeight="1" thickBot="1" x14ac:dyDescent="0.35">
      <c r="A11" s="11"/>
      <c r="B11" s="38" t="s">
        <v>23</v>
      </c>
      <c r="C11" s="19"/>
      <c r="D11" s="16"/>
      <c r="E11" s="16"/>
      <c r="F11" s="16"/>
      <c r="G11" s="39" t="s">
        <v>24</v>
      </c>
      <c r="H11" s="16"/>
      <c r="I11" s="27"/>
      <c r="J11" s="30"/>
    </row>
    <row r="12" spans="1:23" ht="18" customHeight="1" thickTop="1" x14ac:dyDescent="0.3">
      <c r="A12" s="11"/>
      <c r="B12" s="44"/>
      <c r="C12" s="45"/>
      <c r="D12" s="46"/>
      <c r="E12" s="46"/>
      <c r="F12" s="46"/>
      <c r="G12" s="46"/>
      <c r="H12" s="46"/>
      <c r="I12" s="47"/>
      <c r="J12" s="48"/>
    </row>
    <row r="13" spans="1:23" ht="18" customHeight="1" x14ac:dyDescent="0.3">
      <c r="A13" s="11"/>
      <c r="B13" s="41"/>
      <c r="C13" s="42"/>
      <c r="D13" s="17"/>
      <c r="E13" s="17"/>
      <c r="F13" s="17"/>
      <c r="G13" s="17"/>
      <c r="H13" s="17"/>
      <c r="I13" s="28"/>
      <c r="J13" s="43"/>
    </row>
    <row r="14" spans="1:23" ht="18" customHeight="1" thickBot="1" x14ac:dyDescent="0.35">
      <c r="A14" s="11"/>
      <c r="B14" s="22"/>
      <c r="C14" s="19"/>
      <c r="D14" s="16"/>
      <c r="E14" s="16"/>
      <c r="F14" s="16"/>
      <c r="G14" s="16"/>
      <c r="H14" s="16"/>
      <c r="I14" s="27"/>
      <c r="J14" s="30"/>
    </row>
    <row r="15" spans="1:23" ht="18" customHeight="1" thickTop="1" x14ac:dyDescent="0.3">
      <c r="A15" s="11"/>
      <c r="B15" s="83" t="s">
        <v>25</v>
      </c>
      <c r="C15" s="84" t="s">
        <v>6</v>
      </c>
      <c r="D15" s="84" t="s">
        <v>52</v>
      </c>
      <c r="E15" s="85" t="s">
        <v>53</v>
      </c>
      <c r="F15" s="97" t="s">
        <v>54</v>
      </c>
      <c r="G15" s="51" t="s">
        <v>30</v>
      </c>
      <c r="H15" s="54" t="s">
        <v>31</v>
      </c>
      <c r="I15" s="26"/>
      <c r="J15" s="48"/>
    </row>
    <row r="16" spans="1:23" ht="18" customHeight="1" x14ac:dyDescent="0.3">
      <c r="A16" s="11"/>
      <c r="B16" s="86">
        <v>1</v>
      </c>
      <c r="C16" s="87" t="s">
        <v>26</v>
      </c>
      <c r="D16" s="88"/>
      <c r="E16" s="89"/>
      <c r="F16" s="98"/>
      <c r="G16" s="52">
        <v>6</v>
      </c>
      <c r="H16" s="107" t="s">
        <v>32</v>
      </c>
      <c r="I16" s="121"/>
      <c r="J16" s="118">
        <v>0</v>
      </c>
    </row>
    <row r="17" spans="1:26" ht="18" customHeight="1" x14ac:dyDescent="0.3">
      <c r="A17" s="11"/>
      <c r="B17" s="59">
        <v>2</v>
      </c>
      <c r="C17" s="63" t="s">
        <v>27</v>
      </c>
      <c r="D17" s="70">
        <f>'Rekap 13489'!B15</f>
        <v>0</v>
      </c>
      <c r="E17" s="68">
        <f>'Rekap 13489'!C15</f>
        <v>0</v>
      </c>
      <c r="F17" s="73">
        <f>'Rekap 13489'!D15</f>
        <v>0</v>
      </c>
      <c r="G17" s="53">
        <v>7</v>
      </c>
      <c r="H17" s="108" t="s">
        <v>33</v>
      </c>
      <c r="I17" s="121"/>
      <c r="J17" s="119">
        <f>'SO 13489'!Z40</f>
        <v>0</v>
      </c>
    </row>
    <row r="18" spans="1:26" ht="18" customHeight="1" x14ac:dyDescent="0.3">
      <c r="A18" s="11"/>
      <c r="B18" s="60">
        <v>3</v>
      </c>
      <c r="C18" s="64" t="s">
        <v>28</v>
      </c>
      <c r="D18" s="71"/>
      <c r="E18" s="69"/>
      <c r="F18" s="74"/>
      <c r="G18" s="53">
        <v>8</v>
      </c>
      <c r="H18" s="108" t="s">
        <v>34</v>
      </c>
      <c r="I18" s="121"/>
      <c r="J18" s="119">
        <v>0</v>
      </c>
    </row>
    <row r="19" spans="1:26" ht="18" customHeight="1" x14ac:dyDescent="0.3">
      <c r="A19" s="11"/>
      <c r="B19" s="60">
        <v>4</v>
      </c>
      <c r="C19" s="65"/>
      <c r="D19" s="71"/>
      <c r="E19" s="69"/>
      <c r="F19" s="74"/>
      <c r="G19" s="53">
        <v>9</v>
      </c>
      <c r="H19" s="117"/>
      <c r="I19" s="121"/>
      <c r="J19" s="120"/>
    </row>
    <row r="20" spans="1:26" ht="18" customHeight="1" thickBot="1" x14ac:dyDescent="0.35">
      <c r="A20" s="11"/>
      <c r="B20" s="60">
        <v>5</v>
      </c>
      <c r="C20" s="66" t="s">
        <v>29</v>
      </c>
      <c r="D20" s="72"/>
      <c r="E20" s="92"/>
      <c r="F20" s="99">
        <f>SUM(F16:F19)</f>
        <v>0</v>
      </c>
      <c r="G20" s="53">
        <v>10</v>
      </c>
      <c r="H20" s="108" t="s">
        <v>29</v>
      </c>
      <c r="I20" s="123"/>
      <c r="J20" s="91">
        <f>SUM(J16:J19)</f>
        <v>0</v>
      </c>
    </row>
    <row r="21" spans="1:26" ht="18" customHeight="1" thickTop="1" x14ac:dyDescent="0.3">
      <c r="A21" s="11"/>
      <c r="B21" s="57" t="s">
        <v>42</v>
      </c>
      <c r="C21" s="61" t="s">
        <v>7</v>
      </c>
      <c r="D21" s="67"/>
      <c r="E21" s="18"/>
      <c r="F21" s="90"/>
      <c r="G21" s="57" t="s">
        <v>48</v>
      </c>
      <c r="H21" s="54" t="s">
        <v>7</v>
      </c>
      <c r="I21" s="28"/>
      <c r="J21" s="124"/>
    </row>
    <row r="22" spans="1:26" ht="18" customHeight="1" x14ac:dyDescent="0.3">
      <c r="A22" s="11"/>
      <c r="B22" s="52">
        <v>11</v>
      </c>
      <c r="C22" s="55" t="s">
        <v>43</v>
      </c>
      <c r="D22" s="79"/>
      <c r="E22" s="81" t="s">
        <v>46</v>
      </c>
      <c r="F22" s="73">
        <f>((F16*U22*0)+(F17*V22*0)+(F18*W22*0))/100</f>
        <v>0</v>
      </c>
      <c r="G22" s="52">
        <v>16</v>
      </c>
      <c r="H22" s="107" t="s">
        <v>49</v>
      </c>
      <c r="I22" s="122" t="s">
        <v>46</v>
      </c>
      <c r="J22" s="118">
        <f>((F16*X22*0)+(F17*Y22*0)+(F18*Z22*0))/100</f>
        <v>0</v>
      </c>
      <c r="U22">
        <v>1</v>
      </c>
      <c r="V22">
        <v>1</v>
      </c>
      <c r="W22">
        <v>1</v>
      </c>
      <c r="X22">
        <v>1</v>
      </c>
      <c r="Y22">
        <v>1</v>
      </c>
      <c r="Z22">
        <v>1</v>
      </c>
    </row>
    <row r="23" spans="1:26" ht="18" customHeight="1" x14ac:dyDescent="0.3">
      <c r="A23" s="11"/>
      <c r="B23" s="53">
        <v>12</v>
      </c>
      <c r="C23" s="56" t="s">
        <v>44</v>
      </c>
      <c r="D23" s="58"/>
      <c r="E23" s="81" t="s">
        <v>47</v>
      </c>
      <c r="F23" s="74">
        <f>((F16*U23*0)+(F17*V23*0)+(F18*W23*0))/100</f>
        <v>0</v>
      </c>
      <c r="G23" s="53">
        <v>17</v>
      </c>
      <c r="H23" s="108" t="s">
        <v>50</v>
      </c>
      <c r="I23" s="122" t="s">
        <v>46</v>
      </c>
      <c r="J23" s="119">
        <f>((F16*X23*0)+(F17*Y23*0)+(F18*Z23*0))/100</f>
        <v>0</v>
      </c>
      <c r="U23">
        <v>1</v>
      </c>
      <c r="V23">
        <v>1</v>
      </c>
      <c r="W23">
        <v>0</v>
      </c>
      <c r="X23">
        <v>1</v>
      </c>
      <c r="Y23">
        <v>1</v>
      </c>
      <c r="Z23">
        <v>1</v>
      </c>
    </row>
    <row r="24" spans="1:26" ht="18" customHeight="1" x14ac:dyDescent="0.3">
      <c r="A24" s="11"/>
      <c r="B24" s="53">
        <v>13</v>
      </c>
      <c r="C24" s="56" t="s">
        <v>45</v>
      </c>
      <c r="D24" s="58"/>
      <c r="E24" s="81" t="s">
        <v>46</v>
      </c>
      <c r="F24" s="74">
        <f>((F16*U24*0)+(F17*V24*0)+(F18*W24*0))/100</f>
        <v>0</v>
      </c>
      <c r="G24" s="53">
        <v>18</v>
      </c>
      <c r="H24" s="108" t="s">
        <v>51</v>
      </c>
      <c r="I24" s="122" t="s">
        <v>47</v>
      </c>
      <c r="J24" s="119">
        <f>((F16*X24*0)+(F17*Y24*0)+(F18*Z24*0))/100</f>
        <v>0</v>
      </c>
      <c r="U24">
        <v>1</v>
      </c>
      <c r="V24">
        <v>1</v>
      </c>
      <c r="W24">
        <v>1</v>
      </c>
      <c r="X24">
        <v>1</v>
      </c>
      <c r="Y24">
        <v>1</v>
      </c>
      <c r="Z24">
        <v>0</v>
      </c>
    </row>
    <row r="25" spans="1:26" ht="18" customHeight="1" x14ac:dyDescent="0.3">
      <c r="A25" s="11"/>
      <c r="B25" s="53">
        <v>14</v>
      </c>
      <c r="C25" s="19"/>
      <c r="D25" s="58"/>
      <c r="E25" s="82"/>
      <c r="F25" s="80"/>
      <c r="G25" s="53">
        <v>19</v>
      </c>
      <c r="H25" s="117"/>
      <c r="I25" s="121"/>
      <c r="J25" s="120"/>
    </row>
    <row r="26" spans="1:26" ht="18" customHeight="1" thickBot="1" x14ac:dyDescent="0.35">
      <c r="A26" s="11"/>
      <c r="B26" s="53">
        <v>15</v>
      </c>
      <c r="C26" s="56"/>
      <c r="D26" s="58"/>
      <c r="E26" s="58"/>
      <c r="F26" s="100"/>
      <c r="G26" s="53">
        <v>20</v>
      </c>
      <c r="H26" s="108" t="s">
        <v>29</v>
      </c>
      <c r="I26" s="123"/>
      <c r="J26" s="91">
        <f>SUM(J22:J25)+SUM(F22:F25)</f>
        <v>0</v>
      </c>
    </row>
    <row r="27" spans="1:26" ht="18" customHeight="1" thickTop="1" x14ac:dyDescent="0.3">
      <c r="A27" s="11"/>
      <c r="B27" s="93"/>
      <c r="C27" s="135" t="s">
        <v>57</v>
      </c>
      <c r="D27" s="128"/>
      <c r="E27" s="94"/>
      <c r="F27" s="29"/>
      <c r="G27" s="101" t="s">
        <v>35</v>
      </c>
      <c r="H27" s="96" t="s">
        <v>36</v>
      </c>
      <c r="I27" s="28"/>
      <c r="J27" s="31"/>
    </row>
    <row r="28" spans="1:26" ht="18" customHeight="1" x14ac:dyDescent="0.3">
      <c r="A28" s="11"/>
      <c r="B28" s="25"/>
      <c r="C28" s="126"/>
      <c r="D28" s="129"/>
      <c r="E28" s="21"/>
      <c r="F28" s="11"/>
      <c r="G28" s="102">
        <v>21</v>
      </c>
      <c r="H28" s="106" t="s">
        <v>37</v>
      </c>
      <c r="I28" s="114"/>
      <c r="J28" s="110">
        <f>F20+J20+F26+J26</f>
        <v>0</v>
      </c>
    </row>
    <row r="29" spans="1:26" ht="18" customHeight="1" x14ac:dyDescent="0.3">
      <c r="A29" s="11"/>
      <c r="B29" s="75"/>
      <c r="C29" s="127"/>
      <c r="D29" s="130"/>
      <c r="E29" s="21"/>
      <c r="F29" s="11"/>
      <c r="G29" s="52">
        <v>22</v>
      </c>
      <c r="H29" s="107" t="s">
        <v>38</v>
      </c>
      <c r="I29" s="115">
        <f>J28-SUM('SO 13489'!K9:'SO 13489'!K39)</f>
        <v>0</v>
      </c>
      <c r="J29" s="111">
        <f>ROUND(((ROUND(I29,2)*20)*1/100),2)</f>
        <v>0</v>
      </c>
    </row>
    <row r="30" spans="1:26" ht="18" customHeight="1" x14ac:dyDescent="0.3">
      <c r="A30" s="11"/>
      <c r="B30" s="22"/>
      <c r="C30" s="117"/>
      <c r="D30" s="121"/>
      <c r="E30" s="21"/>
      <c r="F30" s="11"/>
      <c r="G30" s="53">
        <v>23</v>
      </c>
      <c r="H30" s="108" t="s">
        <v>39</v>
      </c>
      <c r="I30" s="81">
        <f>SUM('SO 13489'!K9:'SO 13489'!K39)</f>
        <v>0</v>
      </c>
      <c r="J30" s="112">
        <f>ROUND(((ROUND(I30,2)*0)/100),2)</f>
        <v>0</v>
      </c>
    </row>
    <row r="31" spans="1:26" ht="18" customHeight="1" x14ac:dyDescent="0.3">
      <c r="A31" s="11"/>
      <c r="B31" s="23"/>
      <c r="C31" s="131"/>
      <c r="D31" s="132"/>
      <c r="E31" s="21"/>
      <c r="F31" s="11"/>
      <c r="G31" s="102">
        <v>24</v>
      </c>
      <c r="H31" s="106" t="s">
        <v>40</v>
      </c>
      <c r="I31" s="105"/>
      <c r="J31" s="125">
        <f>SUM(J28:J30)</f>
        <v>0</v>
      </c>
    </row>
    <row r="32" spans="1:26" ht="18" customHeight="1" thickBot="1" x14ac:dyDescent="0.35">
      <c r="A32" s="11"/>
      <c r="B32" s="41"/>
      <c r="C32" s="109"/>
      <c r="D32" s="116"/>
      <c r="E32" s="76"/>
      <c r="F32" s="77"/>
      <c r="G32" s="52" t="s">
        <v>41</v>
      </c>
      <c r="H32" s="109"/>
      <c r="I32" s="116"/>
      <c r="J32" s="113"/>
    </row>
    <row r="33" spans="1:10" ht="18" customHeight="1" thickTop="1" x14ac:dyDescent="0.3">
      <c r="A33" s="11"/>
      <c r="B33" s="93"/>
      <c r="C33" s="94"/>
      <c r="D33" s="133" t="s">
        <v>55</v>
      </c>
      <c r="E33" s="15"/>
      <c r="F33" s="95"/>
      <c r="G33" s="103">
        <v>26</v>
      </c>
      <c r="H33" s="134" t="s">
        <v>56</v>
      </c>
      <c r="I33" s="29"/>
      <c r="J33" s="104"/>
    </row>
    <row r="34" spans="1:10" ht="18" customHeight="1" x14ac:dyDescent="0.3">
      <c r="A34" s="11"/>
      <c r="B34" s="24"/>
      <c r="C34" s="20"/>
      <c r="D34" s="14"/>
      <c r="E34" s="14"/>
      <c r="F34" s="14"/>
      <c r="G34" s="14"/>
      <c r="H34" s="14"/>
      <c r="I34" s="29"/>
      <c r="J34" s="32"/>
    </row>
    <row r="35" spans="1:10" ht="18" customHeight="1" x14ac:dyDescent="0.3">
      <c r="A35" s="11"/>
      <c r="B35" s="25"/>
      <c r="C35" s="21"/>
      <c r="D35" s="3"/>
      <c r="E35" s="3"/>
      <c r="F35" s="3"/>
      <c r="G35" s="3"/>
      <c r="H35" s="3"/>
      <c r="I35" s="11"/>
      <c r="J35" s="33"/>
    </row>
    <row r="36" spans="1:10" ht="18" customHeight="1" x14ac:dyDescent="0.3">
      <c r="A36" s="11"/>
      <c r="B36" s="25"/>
      <c r="C36" s="21"/>
      <c r="D36" s="3"/>
      <c r="E36" s="3"/>
      <c r="F36" s="3"/>
      <c r="G36" s="3"/>
      <c r="H36" s="3"/>
      <c r="I36" s="11"/>
      <c r="J36" s="33"/>
    </row>
    <row r="37" spans="1:10" ht="18" customHeight="1" x14ac:dyDescent="0.3">
      <c r="A37" s="11"/>
      <c r="B37" s="25"/>
      <c r="C37" s="21"/>
      <c r="D37" s="3"/>
      <c r="E37" s="3"/>
      <c r="F37" s="3"/>
      <c r="G37" s="3"/>
      <c r="H37" s="3"/>
      <c r="I37" s="11"/>
      <c r="J37" s="33"/>
    </row>
    <row r="38" spans="1:10" ht="18" customHeight="1" x14ac:dyDescent="0.3">
      <c r="A38" s="11"/>
      <c r="B38" s="25"/>
      <c r="C38" s="21"/>
      <c r="D38" s="3"/>
      <c r="E38" s="3"/>
      <c r="F38" s="3"/>
      <c r="G38" s="3"/>
      <c r="H38" s="3"/>
      <c r="I38" s="11"/>
      <c r="J38" s="33"/>
    </row>
    <row r="39" spans="1:10" ht="18" customHeight="1" x14ac:dyDescent="0.3">
      <c r="A39" s="11"/>
      <c r="B39" s="25"/>
      <c r="C39" s="21"/>
      <c r="D39" s="3"/>
      <c r="E39" s="3"/>
      <c r="F39" s="3"/>
      <c r="G39" s="3"/>
      <c r="H39" s="3"/>
      <c r="I39" s="11"/>
      <c r="J39" s="33"/>
    </row>
    <row r="40" spans="1:10" ht="18" customHeight="1" thickBot="1" x14ac:dyDescent="0.35">
      <c r="A40" s="11"/>
      <c r="B40" s="75"/>
      <c r="C40" s="76"/>
      <c r="D40" s="12"/>
      <c r="E40" s="12"/>
      <c r="F40" s="12"/>
      <c r="G40" s="12"/>
      <c r="H40" s="12"/>
      <c r="I40" s="77"/>
      <c r="J40" s="78"/>
    </row>
    <row r="41" spans="1:10" ht="15" thickTop="1" x14ac:dyDescent="0.3">
      <c r="A41" s="11"/>
      <c r="B41" s="15"/>
      <c r="C41" s="15"/>
      <c r="D41" s="15"/>
      <c r="E41" s="15"/>
      <c r="F41" s="15"/>
      <c r="G41" s="15"/>
      <c r="H41" s="15"/>
      <c r="I41" s="15"/>
      <c r="J41" s="15"/>
    </row>
  </sheetData>
  <mergeCells count="4">
    <mergeCell ref="B2:J2"/>
    <mergeCell ref="B6:J6"/>
    <mergeCell ref="B8:J8"/>
    <mergeCell ref="B10:J10"/>
  </mergeCells>
  <pageMargins left="0.7" right="0.7" top="0.75" bottom="0.75" header="0.3" footer="0.3"/>
  <pageSetup paperSize="9" scale="9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00"/>
  <sheetViews>
    <sheetView workbookViewId="0"/>
  </sheetViews>
  <sheetFormatPr defaultColWidth="0" defaultRowHeight="14.4" x14ac:dyDescent="0.3"/>
  <cols>
    <col min="1" max="1" width="40.6640625" customWidth="1"/>
    <col min="2" max="4" width="12.6640625" customWidth="1"/>
    <col min="5" max="6" width="15.6640625" customWidth="1"/>
    <col min="7" max="7" width="3.6640625" customWidth="1"/>
    <col min="8" max="9" width="9.109375" hidden="1" customWidth="1"/>
    <col min="10" max="26" width="0" hidden="1" customWidth="1"/>
    <col min="27" max="16384" width="9.109375" hidden="1"/>
  </cols>
  <sheetData>
    <row r="1" spans="1:26" ht="20.100000000000001" customHeight="1" x14ac:dyDescent="0.3">
      <c r="A1" s="201" t="s">
        <v>20</v>
      </c>
      <c r="B1" s="202"/>
      <c r="C1" s="202"/>
      <c r="D1" s="203"/>
      <c r="E1" s="138" t="s">
        <v>18</v>
      </c>
      <c r="F1" s="137"/>
      <c r="W1">
        <v>30.126000000000001</v>
      </c>
    </row>
    <row r="2" spans="1:26" ht="20.100000000000001" customHeight="1" x14ac:dyDescent="0.3">
      <c r="A2" s="201" t="s">
        <v>21</v>
      </c>
      <c r="B2" s="202"/>
      <c r="C2" s="202"/>
      <c r="D2" s="203"/>
      <c r="E2" s="138" t="s">
        <v>16</v>
      </c>
      <c r="F2" s="137"/>
    </row>
    <row r="3" spans="1:26" ht="20.100000000000001" customHeight="1" x14ac:dyDescent="0.3">
      <c r="A3" s="201" t="s">
        <v>22</v>
      </c>
      <c r="B3" s="202"/>
      <c r="C3" s="202"/>
      <c r="D3" s="203"/>
      <c r="E3" s="138"/>
      <c r="F3" s="137"/>
    </row>
    <row r="4" spans="1:26" x14ac:dyDescent="0.3">
      <c r="A4" s="139" t="s">
        <v>1</v>
      </c>
      <c r="B4" s="136"/>
      <c r="C4" s="136"/>
      <c r="D4" s="136"/>
      <c r="E4" s="136"/>
      <c r="F4" s="136"/>
    </row>
    <row r="5" spans="1:26" x14ac:dyDescent="0.3">
      <c r="A5" s="139" t="s">
        <v>15</v>
      </c>
      <c r="B5" s="136"/>
      <c r="C5" s="136"/>
      <c r="D5" s="136"/>
      <c r="E5" s="136"/>
      <c r="F5" s="136"/>
    </row>
    <row r="6" spans="1:26" x14ac:dyDescent="0.3">
      <c r="A6" s="136"/>
      <c r="B6" s="136"/>
      <c r="C6" s="136"/>
      <c r="D6" s="136"/>
      <c r="E6" s="136"/>
      <c r="F6" s="136"/>
    </row>
    <row r="7" spans="1:26" x14ac:dyDescent="0.3">
      <c r="A7" s="136"/>
      <c r="B7" s="136"/>
      <c r="C7" s="136"/>
      <c r="D7" s="136"/>
      <c r="E7" s="136"/>
      <c r="F7" s="136"/>
    </row>
    <row r="8" spans="1:26" x14ac:dyDescent="0.3">
      <c r="A8" s="140" t="s">
        <v>61</v>
      </c>
      <c r="B8" s="136"/>
      <c r="C8" s="136"/>
      <c r="D8" s="136"/>
      <c r="E8" s="136"/>
      <c r="F8" s="136"/>
    </row>
    <row r="9" spans="1:26" x14ac:dyDescent="0.3">
      <c r="A9" s="141" t="s">
        <v>58</v>
      </c>
      <c r="B9" s="141" t="s">
        <v>52</v>
      </c>
      <c r="C9" s="141" t="s">
        <v>53</v>
      </c>
      <c r="D9" s="141" t="s">
        <v>29</v>
      </c>
      <c r="E9" s="141" t="s">
        <v>59</v>
      </c>
      <c r="F9" s="141" t="s">
        <v>60</v>
      </c>
    </row>
    <row r="10" spans="1:26" x14ac:dyDescent="0.3">
      <c r="A10" s="148" t="s">
        <v>62</v>
      </c>
      <c r="B10" s="149"/>
      <c r="C10" s="145"/>
      <c r="D10" s="145"/>
      <c r="E10" s="146"/>
      <c r="F10" s="146"/>
      <c r="G10" s="147"/>
      <c r="H10" s="147"/>
      <c r="I10" s="147"/>
      <c r="J10" s="147"/>
      <c r="K10" s="147"/>
      <c r="L10" s="147"/>
      <c r="M10" s="147"/>
      <c r="N10" s="147"/>
      <c r="O10" s="147"/>
      <c r="P10" s="147"/>
      <c r="Q10" s="147"/>
      <c r="R10" s="147"/>
      <c r="S10" s="147"/>
      <c r="T10" s="147"/>
      <c r="U10" s="147"/>
      <c r="V10" s="147"/>
      <c r="W10" s="147"/>
      <c r="X10" s="147"/>
      <c r="Y10" s="147"/>
      <c r="Z10" s="147"/>
    </row>
    <row r="11" spans="1:26" x14ac:dyDescent="0.3">
      <c r="A11" s="150" t="s">
        <v>63</v>
      </c>
      <c r="B11" s="151">
        <f>'SO 13489'!L15</f>
        <v>0</v>
      </c>
      <c r="C11" s="151">
        <f>'SO 13489'!M15</f>
        <v>0</v>
      </c>
      <c r="D11" s="151">
        <f>'SO 13489'!I15</f>
        <v>0</v>
      </c>
      <c r="E11" s="152">
        <f>'SO 13489'!S15</f>
        <v>0</v>
      </c>
      <c r="F11" s="152">
        <f>'SO 13489'!V15</f>
        <v>26.25</v>
      </c>
      <c r="G11" s="147"/>
      <c r="H11" s="147"/>
      <c r="I11" s="147"/>
      <c r="J11" s="147"/>
      <c r="K11" s="147"/>
      <c r="L11" s="147"/>
      <c r="M11" s="147"/>
      <c r="N11" s="147"/>
      <c r="O11" s="147"/>
      <c r="P11" s="147"/>
      <c r="Q11" s="147"/>
      <c r="R11" s="147"/>
      <c r="S11" s="147"/>
      <c r="T11" s="147"/>
      <c r="U11" s="147"/>
      <c r="V11" s="147"/>
      <c r="W11" s="147"/>
      <c r="X11" s="147"/>
      <c r="Y11" s="147"/>
      <c r="Z11" s="147"/>
    </row>
    <row r="12" spans="1:26" x14ac:dyDescent="0.3">
      <c r="A12" s="150" t="s">
        <v>64</v>
      </c>
      <c r="B12" s="151">
        <f>'SO 13489'!L23</f>
        <v>0</v>
      </c>
      <c r="C12" s="151">
        <f>'SO 13489'!M23</f>
        <v>0</v>
      </c>
      <c r="D12" s="151">
        <f>'SO 13489'!I23</f>
        <v>0</v>
      </c>
      <c r="E12" s="152">
        <f>'SO 13489'!S23</f>
        <v>0.72</v>
      </c>
      <c r="F12" s="152">
        <f>'SO 13489'!V23</f>
        <v>0</v>
      </c>
      <c r="G12" s="147"/>
      <c r="H12" s="147"/>
      <c r="I12" s="147"/>
      <c r="J12" s="147"/>
      <c r="K12" s="147"/>
      <c r="L12" s="147"/>
      <c r="M12" s="147"/>
      <c r="N12" s="147"/>
      <c r="O12" s="147"/>
      <c r="P12" s="147"/>
      <c r="Q12" s="147"/>
      <c r="R12" s="147"/>
      <c r="S12" s="147"/>
      <c r="T12" s="147"/>
      <c r="U12" s="147"/>
      <c r="V12" s="147"/>
      <c r="W12" s="147"/>
      <c r="X12" s="147"/>
      <c r="Y12" s="147"/>
      <c r="Z12" s="147"/>
    </row>
    <row r="13" spans="1:26" x14ac:dyDescent="0.3">
      <c r="A13" s="150" t="s">
        <v>65</v>
      </c>
      <c r="B13" s="151">
        <f>'SO 13489'!L30</f>
        <v>0</v>
      </c>
      <c r="C13" s="151">
        <f>'SO 13489'!M30</f>
        <v>0</v>
      </c>
      <c r="D13" s="151">
        <f>'SO 13489'!I30</f>
        <v>0</v>
      </c>
      <c r="E13" s="152">
        <f>'SO 13489'!S30</f>
        <v>0</v>
      </c>
      <c r="F13" s="152">
        <f>'SO 13489'!V30</f>
        <v>6.87</v>
      </c>
      <c r="G13" s="147"/>
      <c r="H13" s="147"/>
      <c r="I13" s="147"/>
      <c r="J13" s="147"/>
      <c r="K13" s="147"/>
      <c r="L13" s="147"/>
      <c r="M13" s="147"/>
      <c r="N13" s="147"/>
      <c r="O13" s="147"/>
      <c r="P13" s="147"/>
      <c r="Q13" s="147"/>
      <c r="R13" s="147"/>
      <c r="S13" s="147"/>
      <c r="T13" s="147"/>
      <c r="U13" s="147"/>
      <c r="V13" s="147"/>
      <c r="W13" s="147"/>
      <c r="X13" s="147"/>
      <c r="Y13" s="147"/>
      <c r="Z13" s="147"/>
    </row>
    <row r="14" spans="1:26" x14ac:dyDescent="0.3">
      <c r="A14" s="150" t="s">
        <v>66</v>
      </c>
      <c r="B14" s="151">
        <f>'SO 13489'!L37</f>
        <v>0</v>
      </c>
      <c r="C14" s="151">
        <f>'SO 13489'!M37</f>
        <v>0</v>
      </c>
      <c r="D14" s="151">
        <f>'SO 13489'!I37</f>
        <v>0</v>
      </c>
      <c r="E14" s="152">
        <f>'SO 13489'!S37</f>
        <v>48.9</v>
      </c>
      <c r="F14" s="152">
        <f>'SO 13489'!V37</f>
        <v>0</v>
      </c>
      <c r="G14" s="147"/>
      <c r="H14" s="147"/>
      <c r="I14" s="147"/>
      <c r="J14" s="147"/>
      <c r="K14" s="147"/>
      <c r="L14" s="147"/>
      <c r="M14" s="147"/>
      <c r="N14" s="147"/>
      <c r="O14" s="147"/>
      <c r="P14" s="147"/>
      <c r="Q14" s="147"/>
      <c r="R14" s="147"/>
      <c r="S14" s="147"/>
      <c r="T14" s="147"/>
      <c r="U14" s="147"/>
      <c r="V14" s="147"/>
      <c r="W14" s="147"/>
      <c r="X14" s="147"/>
      <c r="Y14" s="147"/>
      <c r="Z14" s="147"/>
    </row>
    <row r="15" spans="1:26" x14ac:dyDescent="0.3">
      <c r="A15" s="2" t="s">
        <v>62</v>
      </c>
      <c r="B15" s="153">
        <f>'SO 13489'!L39</f>
        <v>0</v>
      </c>
      <c r="C15" s="153">
        <f>'SO 13489'!M39</f>
        <v>0</v>
      </c>
      <c r="D15" s="153">
        <f>'SO 13489'!I39</f>
        <v>0</v>
      </c>
      <c r="E15" s="154">
        <f>'SO 13489'!S39</f>
        <v>49.62</v>
      </c>
      <c r="F15" s="154">
        <f>'SO 13489'!V39</f>
        <v>33.119999999999997</v>
      </c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</row>
    <row r="16" spans="1:26" x14ac:dyDescent="0.3">
      <c r="A16" s="1"/>
      <c r="B16" s="143"/>
      <c r="C16" s="143"/>
      <c r="D16" s="143"/>
      <c r="E16" s="142"/>
      <c r="F16" s="142"/>
    </row>
    <row r="17" spans="1:26" x14ac:dyDescent="0.3">
      <c r="A17" s="2" t="s">
        <v>67</v>
      </c>
      <c r="B17" s="153">
        <f>'SO 13489'!L40</f>
        <v>0</v>
      </c>
      <c r="C17" s="153">
        <f>'SO 13489'!M40</f>
        <v>0</v>
      </c>
      <c r="D17" s="153">
        <f>'SO 13489'!I40</f>
        <v>0</v>
      </c>
      <c r="E17" s="154">
        <f>'SO 13489'!S40</f>
        <v>49.62</v>
      </c>
      <c r="F17" s="154">
        <f>'SO 13489'!V40</f>
        <v>33.119999999999997</v>
      </c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</row>
    <row r="18" spans="1:26" x14ac:dyDescent="0.3">
      <c r="A18" s="1"/>
      <c r="B18" s="143"/>
      <c r="C18" s="143"/>
      <c r="D18" s="143"/>
      <c r="E18" s="142"/>
      <c r="F18" s="142"/>
    </row>
    <row r="19" spans="1:26" x14ac:dyDescent="0.3">
      <c r="A19" s="1"/>
      <c r="B19" s="143"/>
      <c r="C19" s="143"/>
      <c r="D19" s="143"/>
      <c r="E19" s="142"/>
      <c r="F19" s="142"/>
    </row>
    <row r="20" spans="1:26" x14ac:dyDescent="0.3">
      <c r="A20" s="1"/>
      <c r="B20" s="143"/>
      <c r="C20" s="143"/>
      <c r="D20" s="143"/>
      <c r="E20" s="142"/>
      <c r="F20" s="142"/>
    </row>
    <row r="21" spans="1:26" x14ac:dyDescent="0.3">
      <c r="A21" s="1"/>
      <c r="B21" s="143"/>
      <c r="C21" s="143"/>
      <c r="D21" s="143"/>
      <c r="E21" s="142"/>
      <c r="F21" s="142"/>
    </row>
    <row r="22" spans="1:26" x14ac:dyDescent="0.3">
      <c r="A22" s="1"/>
      <c r="B22" s="143"/>
      <c r="C22" s="143"/>
      <c r="D22" s="143"/>
      <c r="E22" s="142"/>
      <c r="F22" s="142"/>
    </row>
    <row r="23" spans="1:26" x14ac:dyDescent="0.3">
      <c r="A23" s="1"/>
      <c r="B23" s="143"/>
      <c r="C23" s="143"/>
      <c r="D23" s="143"/>
      <c r="E23" s="142"/>
      <c r="F23" s="142"/>
    </row>
    <row r="24" spans="1:26" x14ac:dyDescent="0.3">
      <c r="A24" s="1"/>
      <c r="B24" s="143"/>
      <c r="C24" s="143"/>
      <c r="D24" s="143"/>
      <c r="E24" s="142"/>
      <c r="F24" s="142"/>
    </row>
    <row r="25" spans="1:26" x14ac:dyDescent="0.3">
      <c r="A25" s="1"/>
      <c r="B25" s="143"/>
      <c r="C25" s="143"/>
      <c r="D25" s="143"/>
      <c r="E25" s="142"/>
      <c r="F25" s="142"/>
    </row>
    <row r="26" spans="1:26" x14ac:dyDescent="0.3">
      <c r="A26" s="1"/>
      <c r="B26" s="143"/>
      <c r="C26" s="143"/>
      <c r="D26" s="143"/>
      <c r="E26" s="142"/>
      <c r="F26" s="142"/>
    </row>
    <row r="27" spans="1:26" x14ac:dyDescent="0.3">
      <c r="A27" s="1"/>
      <c r="B27" s="143"/>
      <c r="C27" s="143"/>
      <c r="D27" s="143"/>
      <c r="E27" s="142"/>
      <c r="F27" s="142"/>
    </row>
    <row r="28" spans="1:26" x14ac:dyDescent="0.3">
      <c r="A28" s="1"/>
      <c r="B28" s="143"/>
      <c r="C28" s="143"/>
      <c r="D28" s="143"/>
      <c r="E28" s="142"/>
      <c r="F28" s="142"/>
    </row>
    <row r="29" spans="1:26" x14ac:dyDescent="0.3">
      <c r="A29" s="1"/>
      <c r="B29" s="143"/>
      <c r="C29" s="143"/>
      <c r="D29" s="143"/>
      <c r="E29" s="142"/>
      <c r="F29" s="142"/>
    </row>
    <row r="30" spans="1:26" x14ac:dyDescent="0.3">
      <c r="A30" s="1"/>
      <c r="B30" s="143"/>
      <c r="C30" s="143"/>
      <c r="D30" s="143"/>
      <c r="E30" s="142"/>
      <c r="F30" s="142"/>
    </row>
    <row r="31" spans="1:26" x14ac:dyDescent="0.3">
      <c r="A31" s="1"/>
      <c r="B31" s="143"/>
      <c r="C31" s="143"/>
      <c r="D31" s="143"/>
      <c r="E31" s="142"/>
      <c r="F31" s="142"/>
    </row>
    <row r="32" spans="1:26" x14ac:dyDescent="0.3">
      <c r="A32" s="1"/>
      <c r="B32" s="143"/>
      <c r="C32" s="143"/>
      <c r="D32" s="143"/>
      <c r="E32" s="142"/>
      <c r="F32" s="142"/>
    </row>
    <row r="33" spans="1:6" x14ac:dyDescent="0.3">
      <c r="A33" s="1"/>
      <c r="B33" s="143"/>
      <c r="C33" s="143"/>
      <c r="D33" s="143"/>
      <c r="E33" s="142"/>
      <c r="F33" s="142"/>
    </row>
    <row r="34" spans="1:6" x14ac:dyDescent="0.3">
      <c r="A34" s="1"/>
      <c r="B34" s="143"/>
      <c r="C34" s="143"/>
      <c r="D34" s="143"/>
      <c r="E34" s="142"/>
      <c r="F34" s="142"/>
    </row>
    <row r="35" spans="1:6" x14ac:dyDescent="0.3">
      <c r="A35" s="1"/>
      <c r="B35" s="143"/>
      <c r="C35" s="143"/>
      <c r="D35" s="143"/>
      <c r="E35" s="142"/>
      <c r="F35" s="142"/>
    </row>
    <row r="36" spans="1:6" x14ac:dyDescent="0.3">
      <c r="A36" s="1"/>
      <c r="B36" s="143"/>
      <c r="C36" s="143"/>
      <c r="D36" s="143"/>
      <c r="E36" s="142"/>
      <c r="F36" s="142"/>
    </row>
    <row r="37" spans="1:6" x14ac:dyDescent="0.3">
      <c r="A37" s="1"/>
      <c r="B37" s="143"/>
      <c r="C37" s="143"/>
      <c r="D37" s="143"/>
      <c r="E37" s="142"/>
      <c r="F37" s="142"/>
    </row>
    <row r="38" spans="1:6" x14ac:dyDescent="0.3">
      <c r="A38" s="1"/>
      <c r="B38" s="143"/>
      <c r="C38" s="143"/>
      <c r="D38" s="143"/>
      <c r="E38" s="142"/>
      <c r="F38" s="142"/>
    </row>
    <row r="39" spans="1:6" x14ac:dyDescent="0.3">
      <c r="A39" s="1"/>
      <c r="B39" s="143"/>
      <c r="C39" s="143"/>
      <c r="D39" s="143"/>
      <c r="E39" s="142"/>
      <c r="F39" s="142"/>
    </row>
    <row r="40" spans="1:6" x14ac:dyDescent="0.3">
      <c r="A40" s="1"/>
      <c r="B40" s="143"/>
      <c r="C40" s="143"/>
      <c r="D40" s="143"/>
      <c r="E40" s="142"/>
      <c r="F40" s="142"/>
    </row>
    <row r="41" spans="1:6" x14ac:dyDescent="0.3">
      <c r="A41" s="1"/>
      <c r="B41" s="143"/>
      <c r="C41" s="143"/>
      <c r="D41" s="143"/>
      <c r="E41" s="142"/>
      <c r="F41" s="142"/>
    </row>
    <row r="42" spans="1:6" x14ac:dyDescent="0.3">
      <c r="A42" s="1"/>
      <c r="B42" s="143"/>
      <c r="C42" s="143"/>
      <c r="D42" s="143"/>
      <c r="E42" s="142"/>
      <c r="F42" s="142"/>
    </row>
    <row r="43" spans="1:6" x14ac:dyDescent="0.3">
      <c r="A43" s="1"/>
      <c r="B43" s="143"/>
      <c r="C43" s="143"/>
      <c r="D43" s="143"/>
      <c r="E43" s="142"/>
      <c r="F43" s="142"/>
    </row>
    <row r="44" spans="1:6" x14ac:dyDescent="0.3">
      <c r="A44" s="1"/>
      <c r="B44" s="143"/>
      <c r="C44" s="143"/>
      <c r="D44" s="143"/>
      <c r="E44" s="142"/>
      <c r="F44" s="142"/>
    </row>
    <row r="45" spans="1:6" x14ac:dyDescent="0.3">
      <c r="A45" s="1"/>
      <c r="B45" s="1"/>
      <c r="C45" s="1"/>
      <c r="D45" s="1"/>
      <c r="E45" s="1"/>
      <c r="F45" s="1"/>
    </row>
    <row r="46" spans="1:6" x14ac:dyDescent="0.3">
      <c r="A46" s="1"/>
      <c r="B46" s="1"/>
      <c r="C46" s="1"/>
      <c r="D46" s="1"/>
      <c r="E46" s="1"/>
      <c r="F46" s="1"/>
    </row>
    <row r="47" spans="1:6" x14ac:dyDescent="0.3">
      <c r="A47" s="1"/>
      <c r="B47" s="1"/>
      <c r="C47" s="1"/>
      <c r="D47" s="1"/>
      <c r="E47" s="1"/>
      <c r="F47" s="1"/>
    </row>
    <row r="48" spans="1:6" x14ac:dyDescent="0.3">
      <c r="A48" s="1"/>
      <c r="B48" s="1"/>
      <c r="C48" s="1"/>
      <c r="D48" s="1"/>
      <c r="E48" s="1"/>
      <c r="F48" s="1"/>
    </row>
    <row r="49" spans="1:6" x14ac:dyDescent="0.3">
      <c r="A49" s="1"/>
      <c r="B49" s="1"/>
      <c r="C49" s="1"/>
      <c r="D49" s="1"/>
      <c r="E49" s="1"/>
      <c r="F49" s="1"/>
    </row>
    <row r="50" spans="1:6" x14ac:dyDescent="0.3">
      <c r="A50" s="1"/>
      <c r="B50" s="1"/>
      <c r="C50" s="1"/>
      <c r="D50" s="1"/>
      <c r="E50" s="1"/>
      <c r="F50" s="1"/>
    </row>
    <row r="51" spans="1:6" x14ac:dyDescent="0.3">
      <c r="A51" s="1"/>
      <c r="B51" s="1"/>
      <c r="C51" s="1"/>
      <c r="D51" s="1"/>
      <c r="E51" s="1"/>
      <c r="F51" s="1"/>
    </row>
    <row r="52" spans="1:6" x14ac:dyDescent="0.3">
      <c r="A52" s="1"/>
      <c r="B52" s="1"/>
      <c r="C52" s="1"/>
      <c r="D52" s="1"/>
      <c r="E52" s="1"/>
      <c r="F52" s="1"/>
    </row>
    <row r="53" spans="1:6" x14ac:dyDescent="0.3">
      <c r="A53" s="1"/>
      <c r="B53" s="1"/>
      <c r="C53" s="1"/>
      <c r="D53" s="1"/>
      <c r="E53" s="1"/>
      <c r="F53" s="1"/>
    </row>
    <row r="54" spans="1:6" x14ac:dyDescent="0.3">
      <c r="A54" s="1"/>
      <c r="B54" s="1"/>
      <c r="C54" s="1"/>
      <c r="D54" s="1"/>
      <c r="E54" s="1"/>
      <c r="F54" s="1"/>
    </row>
    <row r="55" spans="1:6" x14ac:dyDescent="0.3">
      <c r="A55" s="1"/>
      <c r="B55" s="1"/>
      <c r="C55" s="1"/>
      <c r="D55" s="1"/>
      <c r="E55" s="1"/>
      <c r="F55" s="1"/>
    </row>
    <row r="56" spans="1:6" x14ac:dyDescent="0.3">
      <c r="A56" s="1"/>
      <c r="B56" s="1"/>
      <c r="C56" s="1"/>
      <c r="D56" s="1"/>
      <c r="E56" s="1"/>
      <c r="F56" s="1"/>
    </row>
    <row r="57" spans="1:6" x14ac:dyDescent="0.3">
      <c r="A57" s="1"/>
      <c r="B57" s="1"/>
      <c r="C57" s="1"/>
      <c r="D57" s="1"/>
      <c r="E57" s="1"/>
      <c r="F57" s="1"/>
    </row>
    <row r="58" spans="1:6" x14ac:dyDescent="0.3">
      <c r="A58" s="1"/>
      <c r="B58" s="1"/>
      <c r="C58" s="1"/>
      <c r="D58" s="1"/>
      <c r="E58" s="1"/>
      <c r="F58" s="1"/>
    </row>
    <row r="59" spans="1:6" x14ac:dyDescent="0.3">
      <c r="A59" s="1"/>
      <c r="B59" s="1"/>
      <c r="C59" s="1"/>
      <c r="D59" s="1"/>
      <c r="E59" s="1"/>
      <c r="F59" s="1"/>
    </row>
    <row r="60" spans="1:6" x14ac:dyDescent="0.3">
      <c r="A60" s="1"/>
      <c r="B60" s="1"/>
      <c r="C60" s="1"/>
      <c r="D60" s="1"/>
      <c r="E60" s="1"/>
      <c r="F60" s="1"/>
    </row>
    <row r="61" spans="1:6" x14ac:dyDescent="0.3">
      <c r="A61" s="1"/>
      <c r="B61" s="1"/>
      <c r="C61" s="1"/>
      <c r="D61" s="1"/>
      <c r="E61" s="1"/>
      <c r="F61" s="1"/>
    </row>
    <row r="62" spans="1:6" x14ac:dyDescent="0.3">
      <c r="A62" s="1"/>
      <c r="B62" s="1"/>
      <c r="C62" s="1"/>
      <c r="D62" s="1"/>
      <c r="E62" s="1"/>
      <c r="F62" s="1"/>
    </row>
    <row r="63" spans="1:6" x14ac:dyDescent="0.3">
      <c r="A63" s="1"/>
      <c r="B63" s="1"/>
      <c r="C63" s="1"/>
      <c r="D63" s="1"/>
      <c r="E63" s="1"/>
      <c r="F63" s="1"/>
    </row>
    <row r="64" spans="1:6" x14ac:dyDescent="0.3">
      <c r="A64" s="1"/>
      <c r="B64" s="1"/>
      <c r="C64" s="1"/>
      <c r="D64" s="1"/>
      <c r="E64" s="1"/>
      <c r="F64" s="1"/>
    </row>
    <row r="65" spans="1:6" x14ac:dyDescent="0.3">
      <c r="A65" s="1"/>
      <c r="B65" s="1"/>
      <c r="C65" s="1"/>
      <c r="D65" s="1"/>
      <c r="E65" s="1"/>
      <c r="F65" s="1"/>
    </row>
    <row r="66" spans="1:6" x14ac:dyDescent="0.3">
      <c r="A66" s="1"/>
      <c r="B66" s="1"/>
      <c r="C66" s="1"/>
      <c r="D66" s="1"/>
      <c r="E66" s="1"/>
      <c r="F66" s="1"/>
    </row>
    <row r="67" spans="1:6" x14ac:dyDescent="0.3">
      <c r="A67" s="1"/>
      <c r="B67" s="1"/>
      <c r="C67" s="1"/>
      <c r="D67" s="1"/>
      <c r="E67" s="1"/>
      <c r="F67" s="1"/>
    </row>
    <row r="68" spans="1:6" x14ac:dyDescent="0.3">
      <c r="A68" s="1"/>
      <c r="B68" s="1"/>
      <c r="C68" s="1"/>
      <c r="D68" s="1"/>
      <c r="E68" s="1"/>
      <c r="F68" s="1"/>
    </row>
    <row r="69" spans="1:6" x14ac:dyDescent="0.3">
      <c r="A69" s="1"/>
      <c r="B69" s="1"/>
      <c r="C69" s="1"/>
      <c r="D69" s="1"/>
      <c r="E69" s="1"/>
      <c r="F69" s="1"/>
    </row>
    <row r="70" spans="1:6" x14ac:dyDescent="0.3">
      <c r="A70" s="1"/>
      <c r="B70" s="1"/>
      <c r="C70" s="1"/>
      <c r="D70" s="1"/>
      <c r="E70" s="1"/>
      <c r="F70" s="1"/>
    </row>
    <row r="71" spans="1:6" x14ac:dyDescent="0.3">
      <c r="A71" s="1"/>
      <c r="B71" s="1"/>
      <c r="C71" s="1"/>
      <c r="D71" s="1"/>
      <c r="E71" s="1"/>
      <c r="F71" s="1"/>
    </row>
    <row r="72" spans="1:6" x14ac:dyDescent="0.3">
      <c r="A72" s="1"/>
      <c r="B72" s="1"/>
      <c r="C72" s="1"/>
      <c r="D72" s="1"/>
      <c r="E72" s="1"/>
      <c r="F72" s="1"/>
    </row>
    <row r="73" spans="1:6" x14ac:dyDescent="0.3">
      <c r="A73" s="1"/>
      <c r="B73" s="1"/>
      <c r="C73" s="1"/>
      <c r="D73" s="1"/>
      <c r="E73" s="1"/>
      <c r="F73" s="1"/>
    </row>
    <row r="74" spans="1:6" x14ac:dyDescent="0.3">
      <c r="A74" s="1"/>
      <c r="B74" s="1"/>
      <c r="C74" s="1"/>
      <c r="D74" s="1"/>
      <c r="E74" s="1"/>
      <c r="F74" s="1"/>
    </row>
    <row r="75" spans="1:6" x14ac:dyDescent="0.3">
      <c r="A75" s="1"/>
      <c r="B75" s="1"/>
      <c r="C75" s="1"/>
      <c r="D75" s="1"/>
      <c r="E75" s="1"/>
      <c r="F75" s="1"/>
    </row>
    <row r="76" spans="1:6" x14ac:dyDescent="0.3">
      <c r="A76" s="1"/>
      <c r="B76" s="1"/>
      <c r="C76" s="1"/>
      <c r="D76" s="1"/>
      <c r="E76" s="1"/>
      <c r="F76" s="1"/>
    </row>
    <row r="77" spans="1:6" x14ac:dyDescent="0.3">
      <c r="A77" s="1"/>
      <c r="B77" s="1"/>
      <c r="C77" s="1"/>
      <c r="D77" s="1"/>
      <c r="E77" s="1"/>
      <c r="F77" s="1"/>
    </row>
    <row r="78" spans="1:6" x14ac:dyDescent="0.3">
      <c r="A78" s="1"/>
      <c r="B78" s="1"/>
      <c r="C78" s="1"/>
      <c r="D78" s="1"/>
      <c r="E78" s="1"/>
      <c r="F78" s="1"/>
    </row>
    <row r="79" spans="1:6" x14ac:dyDescent="0.3">
      <c r="A79" s="1"/>
      <c r="B79" s="1"/>
      <c r="C79" s="1"/>
      <c r="D79" s="1"/>
      <c r="E79" s="1"/>
      <c r="F79" s="1"/>
    </row>
    <row r="80" spans="1:6" x14ac:dyDescent="0.3">
      <c r="A80" s="1"/>
      <c r="B80" s="1"/>
      <c r="C80" s="1"/>
      <c r="D80" s="1"/>
      <c r="E80" s="1"/>
      <c r="F80" s="1"/>
    </row>
    <row r="81" spans="1:6" x14ac:dyDescent="0.3">
      <c r="A81" s="1"/>
      <c r="B81" s="1"/>
      <c r="C81" s="1"/>
      <c r="D81" s="1"/>
      <c r="E81" s="1"/>
      <c r="F81" s="1"/>
    </row>
    <row r="82" spans="1:6" x14ac:dyDescent="0.3">
      <c r="A82" s="1"/>
      <c r="B82" s="1"/>
      <c r="C82" s="1"/>
      <c r="D82" s="1"/>
      <c r="E82" s="1"/>
      <c r="F82" s="1"/>
    </row>
    <row r="83" spans="1:6" x14ac:dyDescent="0.3">
      <c r="A83" s="1"/>
      <c r="B83" s="1"/>
      <c r="C83" s="1"/>
      <c r="D83" s="1"/>
      <c r="E83" s="1"/>
      <c r="F83" s="1"/>
    </row>
    <row r="84" spans="1:6" x14ac:dyDescent="0.3">
      <c r="A84" s="1"/>
      <c r="B84" s="1"/>
      <c r="C84" s="1"/>
      <c r="D84" s="1"/>
      <c r="E84" s="1"/>
      <c r="F84" s="1"/>
    </row>
    <row r="85" spans="1:6" x14ac:dyDescent="0.3">
      <c r="A85" s="1"/>
      <c r="B85" s="1"/>
      <c r="C85" s="1"/>
      <c r="D85" s="1"/>
      <c r="E85" s="1"/>
      <c r="F85" s="1"/>
    </row>
    <row r="86" spans="1:6" x14ac:dyDescent="0.3">
      <c r="A86" s="1"/>
      <c r="B86" s="1"/>
      <c r="C86" s="1"/>
      <c r="D86" s="1"/>
      <c r="E86" s="1"/>
      <c r="F86" s="1"/>
    </row>
    <row r="87" spans="1:6" x14ac:dyDescent="0.3">
      <c r="A87" s="1"/>
      <c r="B87" s="1"/>
      <c r="C87" s="1"/>
      <c r="D87" s="1"/>
      <c r="E87" s="1"/>
      <c r="F87" s="1"/>
    </row>
    <row r="88" spans="1:6" x14ac:dyDescent="0.3">
      <c r="A88" s="1"/>
      <c r="B88" s="1"/>
      <c r="C88" s="1"/>
      <c r="D88" s="1"/>
      <c r="E88" s="1"/>
      <c r="F88" s="1"/>
    </row>
    <row r="89" spans="1:6" x14ac:dyDescent="0.3">
      <c r="A89" s="1"/>
      <c r="B89" s="1"/>
      <c r="C89" s="1"/>
      <c r="D89" s="1"/>
      <c r="E89" s="1"/>
      <c r="F89" s="1"/>
    </row>
    <row r="90" spans="1:6" x14ac:dyDescent="0.3">
      <c r="A90" s="1"/>
      <c r="B90" s="1"/>
      <c r="C90" s="1"/>
      <c r="D90" s="1"/>
      <c r="E90" s="1"/>
      <c r="F90" s="1"/>
    </row>
    <row r="91" spans="1:6" x14ac:dyDescent="0.3">
      <c r="A91" s="1"/>
      <c r="B91" s="1"/>
      <c r="C91" s="1"/>
      <c r="D91" s="1"/>
      <c r="E91" s="1"/>
      <c r="F91" s="1"/>
    </row>
    <row r="92" spans="1:6" x14ac:dyDescent="0.3">
      <c r="A92" s="1"/>
      <c r="B92" s="1"/>
      <c r="C92" s="1"/>
      <c r="D92" s="1"/>
      <c r="E92" s="1"/>
      <c r="F92" s="1"/>
    </row>
    <row r="93" spans="1:6" x14ac:dyDescent="0.3">
      <c r="A93" s="1"/>
      <c r="B93" s="1"/>
      <c r="C93" s="1"/>
      <c r="D93" s="1"/>
      <c r="E93" s="1"/>
      <c r="F93" s="1"/>
    </row>
    <row r="94" spans="1:6" x14ac:dyDescent="0.3">
      <c r="A94" s="1"/>
      <c r="B94" s="1"/>
      <c r="C94" s="1"/>
      <c r="D94" s="1"/>
      <c r="E94" s="1"/>
      <c r="F94" s="1"/>
    </row>
    <row r="95" spans="1:6" x14ac:dyDescent="0.3">
      <c r="A95" s="1"/>
      <c r="B95" s="1"/>
      <c r="C95" s="1"/>
      <c r="D95" s="1"/>
      <c r="E95" s="1"/>
      <c r="F95" s="1"/>
    </row>
    <row r="96" spans="1:6" x14ac:dyDescent="0.3">
      <c r="A96" s="1"/>
      <c r="B96" s="1"/>
      <c r="C96" s="1"/>
      <c r="D96" s="1"/>
      <c r="E96" s="1"/>
      <c r="F96" s="1"/>
    </row>
    <row r="97" spans="1:6" x14ac:dyDescent="0.3">
      <c r="A97" s="1"/>
      <c r="B97" s="1"/>
      <c r="C97" s="1"/>
      <c r="D97" s="1"/>
      <c r="E97" s="1"/>
      <c r="F97" s="1"/>
    </row>
    <row r="98" spans="1:6" x14ac:dyDescent="0.3">
      <c r="A98" s="1"/>
      <c r="B98" s="1"/>
      <c r="C98" s="1"/>
      <c r="D98" s="1"/>
      <c r="E98" s="1"/>
      <c r="F98" s="1"/>
    </row>
    <row r="99" spans="1:6" x14ac:dyDescent="0.3">
      <c r="A99" s="1"/>
      <c r="B99" s="1"/>
      <c r="C99" s="1"/>
      <c r="D99" s="1"/>
      <c r="E99" s="1"/>
      <c r="F99" s="1"/>
    </row>
    <row r="100" spans="1:6" x14ac:dyDescent="0.3">
      <c r="A100" s="1"/>
      <c r="B100" s="1"/>
      <c r="C100" s="1"/>
      <c r="D100" s="1"/>
      <c r="E100" s="1"/>
      <c r="F100" s="1"/>
    </row>
    <row r="101" spans="1:6" x14ac:dyDescent="0.3">
      <c r="A101" s="1"/>
      <c r="B101" s="1"/>
      <c r="C101" s="1"/>
      <c r="D101" s="1"/>
      <c r="E101" s="1"/>
      <c r="F101" s="1"/>
    </row>
    <row r="102" spans="1:6" x14ac:dyDescent="0.3">
      <c r="A102" s="1"/>
      <c r="B102" s="1"/>
      <c r="C102" s="1"/>
      <c r="D102" s="1"/>
      <c r="E102" s="1"/>
      <c r="F102" s="1"/>
    </row>
    <row r="103" spans="1:6" x14ac:dyDescent="0.3">
      <c r="A103" s="1"/>
      <c r="B103" s="1"/>
      <c r="C103" s="1"/>
      <c r="D103" s="1"/>
      <c r="E103" s="1"/>
      <c r="F103" s="1"/>
    </row>
    <row r="104" spans="1:6" x14ac:dyDescent="0.3">
      <c r="A104" s="1"/>
      <c r="B104" s="1"/>
      <c r="C104" s="1"/>
      <c r="D104" s="1"/>
      <c r="E104" s="1"/>
      <c r="F104" s="1"/>
    </row>
    <row r="105" spans="1:6" x14ac:dyDescent="0.3">
      <c r="A105" s="1"/>
      <c r="B105" s="1"/>
      <c r="C105" s="1"/>
      <c r="D105" s="1"/>
      <c r="E105" s="1"/>
      <c r="F105" s="1"/>
    </row>
    <row r="106" spans="1:6" x14ac:dyDescent="0.3">
      <c r="A106" s="1"/>
      <c r="B106" s="1"/>
      <c r="C106" s="1"/>
      <c r="D106" s="1"/>
      <c r="E106" s="1"/>
      <c r="F106" s="1"/>
    </row>
    <row r="107" spans="1:6" x14ac:dyDescent="0.3">
      <c r="A107" s="1"/>
      <c r="B107" s="1"/>
      <c r="C107" s="1"/>
      <c r="D107" s="1"/>
      <c r="E107" s="1"/>
      <c r="F107" s="1"/>
    </row>
    <row r="108" spans="1:6" x14ac:dyDescent="0.3">
      <c r="A108" s="1"/>
      <c r="B108" s="1"/>
      <c r="C108" s="1"/>
      <c r="D108" s="1"/>
      <c r="E108" s="1"/>
      <c r="F108" s="1"/>
    </row>
    <row r="109" spans="1:6" x14ac:dyDescent="0.3">
      <c r="A109" s="1"/>
      <c r="B109" s="1"/>
      <c r="C109" s="1"/>
      <c r="D109" s="1"/>
      <c r="E109" s="1"/>
      <c r="F109" s="1"/>
    </row>
    <row r="110" spans="1:6" x14ac:dyDescent="0.3">
      <c r="A110" s="1"/>
      <c r="B110" s="1"/>
      <c r="C110" s="1"/>
      <c r="D110" s="1"/>
      <c r="E110" s="1"/>
      <c r="F110" s="1"/>
    </row>
    <row r="111" spans="1:6" x14ac:dyDescent="0.3">
      <c r="A111" s="1"/>
      <c r="B111" s="1"/>
      <c r="C111" s="1"/>
      <c r="D111" s="1"/>
      <c r="E111" s="1"/>
      <c r="F111" s="1"/>
    </row>
    <row r="112" spans="1:6" x14ac:dyDescent="0.3">
      <c r="A112" s="1"/>
      <c r="B112" s="1"/>
      <c r="C112" s="1"/>
      <c r="D112" s="1"/>
      <c r="E112" s="1"/>
      <c r="F112" s="1"/>
    </row>
    <row r="113" spans="1:6" x14ac:dyDescent="0.3">
      <c r="A113" s="1"/>
      <c r="B113" s="1"/>
      <c r="C113" s="1"/>
      <c r="D113" s="1"/>
      <c r="E113" s="1"/>
      <c r="F113" s="1"/>
    </row>
    <row r="114" spans="1:6" x14ac:dyDescent="0.3">
      <c r="A114" s="1"/>
      <c r="B114" s="1"/>
      <c r="C114" s="1"/>
      <c r="D114" s="1"/>
      <c r="E114" s="1"/>
      <c r="F114" s="1"/>
    </row>
    <row r="115" spans="1:6" x14ac:dyDescent="0.3">
      <c r="A115" s="1"/>
      <c r="B115" s="1"/>
      <c r="C115" s="1"/>
      <c r="D115" s="1"/>
      <c r="E115" s="1"/>
      <c r="F115" s="1"/>
    </row>
    <row r="116" spans="1:6" x14ac:dyDescent="0.3">
      <c r="A116" s="1"/>
      <c r="B116" s="1"/>
      <c r="C116" s="1"/>
      <c r="D116" s="1"/>
      <c r="E116" s="1"/>
      <c r="F116" s="1"/>
    </row>
    <row r="117" spans="1:6" x14ac:dyDescent="0.3">
      <c r="A117" s="1"/>
      <c r="B117" s="1"/>
      <c r="C117" s="1"/>
      <c r="D117" s="1"/>
      <c r="E117" s="1"/>
      <c r="F117" s="1"/>
    </row>
    <row r="118" spans="1:6" x14ac:dyDescent="0.3">
      <c r="A118" s="1"/>
      <c r="B118" s="1"/>
      <c r="C118" s="1"/>
      <c r="D118" s="1"/>
      <c r="E118" s="1"/>
      <c r="F118" s="1"/>
    </row>
    <row r="119" spans="1:6" x14ac:dyDescent="0.3">
      <c r="A119" s="1"/>
      <c r="B119" s="1"/>
      <c r="C119" s="1"/>
      <c r="D119" s="1"/>
      <c r="E119" s="1"/>
      <c r="F119" s="1"/>
    </row>
    <row r="120" spans="1:6" x14ac:dyDescent="0.3">
      <c r="A120" s="1"/>
      <c r="B120" s="1"/>
      <c r="C120" s="1"/>
      <c r="D120" s="1"/>
      <c r="E120" s="1"/>
      <c r="F120" s="1"/>
    </row>
    <row r="121" spans="1:6" x14ac:dyDescent="0.3">
      <c r="A121" s="1"/>
      <c r="B121" s="1"/>
      <c r="C121" s="1"/>
      <c r="D121" s="1"/>
      <c r="E121" s="1"/>
      <c r="F121" s="1"/>
    </row>
    <row r="122" spans="1:6" x14ac:dyDescent="0.3">
      <c r="A122" s="1"/>
      <c r="B122" s="1"/>
      <c r="C122" s="1"/>
      <c r="D122" s="1"/>
      <c r="E122" s="1"/>
      <c r="F122" s="1"/>
    </row>
    <row r="123" spans="1:6" x14ac:dyDescent="0.3">
      <c r="A123" s="1"/>
      <c r="B123" s="1"/>
      <c r="C123" s="1"/>
      <c r="D123" s="1"/>
      <c r="E123" s="1"/>
      <c r="F123" s="1"/>
    </row>
    <row r="124" spans="1:6" x14ac:dyDescent="0.3">
      <c r="A124" s="1"/>
      <c r="B124" s="1"/>
      <c r="C124" s="1"/>
      <c r="D124" s="1"/>
      <c r="E124" s="1"/>
      <c r="F124" s="1"/>
    </row>
    <row r="125" spans="1:6" x14ac:dyDescent="0.3">
      <c r="A125" s="1"/>
      <c r="B125" s="1"/>
      <c r="C125" s="1"/>
      <c r="D125" s="1"/>
      <c r="E125" s="1"/>
      <c r="F125" s="1"/>
    </row>
    <row r="126" spans="1:6" x14ac:dyDescent="0.3">
      <c r="A126" s="1"/>
      <c r="B126" s="1"/>
      <c r="C126" s="1"/>
      <c r="D126" s="1"/>
      <c r="E126" s="1"/>
      <c r="F126" s="1"/>
    </row>
    <row r="127" spans="1:6" x14ac:dyDescent="0.3">
      <c r="A127" s="1"/>
      <c r="B127" s="1"/>
      <c r="C127" s="1"/>
      <c r="D127" s="1"/>
      <c r="E127" s="1"/>
      <c r="F127" s="1"/>
    </row>
    <row r="128" spans="1:6" x14ac:dyDescent="0.3">
      <c r="A128" s="1"/>
      <c r="B128" s="1"/>
      <c r="C128" s="1"/>
      <c r="D128" s="1"/>
      <c r="E128" s="1"/>
      <c r="F128" s="1"/>
    </row>
    <row r="129" spans="1:6" x14ac:dyDescent="0.3">
      <c r="A129" s="1"/>
      <c r="B129" s="1"/>
      <c r="C129" s="1"/>
      <c r="D129" s="1"/>
      <c r="E129" s="1"/>
      <c r="F129" s="1"/>
    </row>
    <row r="130" spans="1:6" x14ac:dyDescent="0.3">
      <c r="A130" s="1"/>
      <c r="B130" s="1"/>
      <c r="C130" s="1"/>
      <c r="D130" s="1"/>
      <c r="E130" s="1"/>
      <c r="F130" s="1"/>
    </row>
    <row r="131" spans="1:6" x14ac:dyDescent="0.3">
      <c r="A131" s="1"/>
      <c r="B131" s="1"/>
      <c r="C131" s="1"/>
      <c r="D131" s="1"/>
      <c r="E131" s="1"/>
      <c r="F131" s="1"/>
    </row>
    <row r="132" spans="1:6" x14ac:dyDescent="0.3">
      <c r="A132" s="1"/>
      <c r="B132" s="1"/>
      <c r="C132" s="1"/>
      <c r="D132" s="1"/>
      <c r="E132" s="1"/>
      <c r="F132" s="1"/>
    </row>
    <row r="133" spans="1:6" x14ac:dyDescent="0.3">
      <c r="A133" s="1"/>
      <c r="B133" s="1"/>
      <c r="C133" s="1"/>
      <c r="D133" s="1"/>
      <c r="E133" s="1"/>
      <c r="F133" s="1"/>
    </row>
    <row r="134" spans="1:6" x14ac:dyDescent="0.3">
      <c r="A134" s="1"/>
      <c r="B134" s="1"/>
      <c r="C134" s="1"/>
      <c r="D134" s="1"/>
      <c r="E134" s="1"/>
      <c r="F134" s="1"/>
    </row>
    <row r="135" spans="1:6" x14ac:dyDescent="0.3">
      <c r="A135" s="1"/>
      <c r="B135" s="1"/>
      <c r="C135" s="1"/>
      <c r="D135" s="1"/>
      <c r="E135" s="1"/>
      <c r="F135" s="1"/>
    </row>
    <row r="136" spans="1:6" x14ac:dyDescent="0.3">
      <c r="A136" s="1"/>
      <c r="B136" s="1"/>
      <c r="C136" s="1"/>
      <c r="D136" s="1"/>
      <c r="E136" s="1"/>
      <c r="F136" s="1"/>
    </row>
    <row r="137" spans="1:6" x14ac:dyDescent="0.3">
      <c r="A137" s="1"/>
      <c r="B137" s="1"/>
      <c r="C137" s="1"/>
      <c r="D137" s="1"/>
      <c r="E137" s="1"/>
      <c r="F137" s="1"/>
    </row>
    <row r="138" spans="1:6" x14ac:dyDescent="0.3">
      <c r="A138" s="1"/>
      <c r="B138" s="1"/>
      <c r="C138" s="1"/>
      <c r="D138" s="1"/>
      <c r="E138" s="1"/>
      <c r="F138" s="1"/>
    </row>
    <row r="139" spans="1:6" x14ac:dyDescent="0.3">
      <c r="A139" s="1"/>
      <c r="B139" s="1"/>
      <c r="C139" s="1"/>
      <c r="D139" s="1"/>
      <c r="E139" s="1"/>
      <c r="F139" s="1"/>
    </row>
    <row r="140" spans="1:6" x14ac:dyDescent="0.3">
      <c r="A140" s="1"/>
      <c r="B140" s="1"/>
      <c r="C140" s="1"/>
      <c r="D140" s="1"/>
      <c r="E140" s="1"/>
      <c r="F140" s="1"/>
    </row>
    <row r="141" spans="1:6" x14ac:dyDescent="0.3">
      <c r="A141" s="1"/>
      <c r="B141" s="1"/>
      <c r="C141" s="1"/>
      <c r="D141" s="1"/>
      <c r="E141" s="1"/>
      <c r="F141" s="1"/>
    </row>
    <row r="142" spans="1:6" x14ac:dyDescent="0.3">
      <c r="A142" s="1"/>
      <c r="B142" s="1"/>
      <c r="C142" s="1"/>
      <c r="D142" s="1"/>
      <c r="E142" s="1"/>
      <c r="F142" s="1"/>
    </row>
    <row r="143" spans="1:6" x14ac:dyDescent="0.3">
      <c r="A143" s="1"/>
      <c r="B143" s="1"/>
      <c r="C143" s="1"/>
      <c r="D143" s="1"/>
      <c r="E143" s="1"/>
      <c r="F143" s="1"/>
    </row>
    <row r="144" spans="1:6" x14ac:dyDescent="0.3">
      <c r="A144" s="1"/>
      <c r="B144" s="1"/>
      <c r="C144" s="1"/>
      <c r="D144" s="1"/>
      <c r="E144" s="1"/>
      <c r="F144" s="1"/>
    </row>
    <row r="145" spans="1:6" x14ac:dyDescent="0.3">
      <c r="A145" s="1"/>
      <c r="B145" s="1"/>
      <c r="C145" s="1"/>
      <c r="D145" s="1"/>
      <c r="E145" s="1"/>
      <c r="F145" s="1"/>
    </row>
    <row r="146" spans="1:6" x14ac:dyDescent="0.3">
      <c r="A146" s="1"/>
      <c r="B146" s="1"/>
      <c r="C146" s="1"/>
      <c r="D146" s="1"/>
      <c r="E146" s="1"/>
      <c r="F146" s="1"/>
    </row>
    <row r="147" spans="1:6" x14ac:dyDescent="0.3">
      <c r="A147" s="1"/>
      <c r="B147" s="1"/>
      <c r="C147" s="1"/>
      <c r="D147" s="1"/>
      <c r="E147" s="1"/>
      <c r="F147" s="1"/>
    </row>
    <row r="148" spans="1:6" x14ac:dyDescent="0.3">
      <c r="A148" s="1"/>
      <c r="B148" s="1"/>
      <c r="C148" s="1"/>
      <c r="D148" s="1"/>
      <c r="E148" s="1"/>
      <c r="F148" s="1"/>
    </row>
    <row r="149" spans="1:6" x14ac:dyDescent="0.3">
      <c r="A149" s="1"/>
      <c r="B149" s="1"/>
      <c r="C149" s="1"/>
      <c r="D149" s="1"/>
      <c r="E149" s="1"/>
      <c r="F149" s="1"/>
    </row>
    <row r="150" spans="1:6" x14ac:dyDescent="0.3">
      <c r="A150" s="1"/>
      <c r="B150" s="1"/>
      <c r="C150" s="1"/>
      <c r="D150" s="1"/>
      <c r="E150" s="1"/>
      <c r="F150" s="1"/>
    </row>
    <row r="151" spans="1:6" x14ac:dyDescent="0.3">
      <c r="A151" s="1"/>
      <c r="B151" s="1"/>
      <c r="C151" s="1"/>
      <c r="D151" s="1"/>
      <c r="E151" s="1"/>
      <c r="F151" s="1"/>
    </row>
    <row r="152" spans="1:6" x14ac:dyDescent="0.3">
      <c r="A152" s="1"/>
      <c r="B152" s="1"/>
      <c r="C152" s="1"/>
      <c r="D152" s="1"/>
      <c r="E152" s="1"/>
      <c r="F152" s="1"/>
    </row>
    <row r="153" spans="1:6" x14ac:dyDescent="0.3">
      <c r="A153" s="1"/>
      <c r="B153" s="1"/>
      <c r="C153" s="1"/>
      <c r="D153" s="1"/>
      <c r="E153" s="1"/>
      <c r="F153" s="1"/>
    </row>
    <row r="154" spans="1:6" x14ac:dyDescent="0.3">
      <c r="A154" s="1"/>
      <c r="B154" s="1"/>
      <c r="C154" s="1"/>
      <c r="D154" s="1"/>
      <c r="E154" s="1"/>
      <c r="F154" s="1"/>
    </row>
    <row r="155" spans="1:6" x14ac:dyDescent="0.3">
      <c r="A155" s="1"/>
      <c r="B155" s="1"/>
      <c r="C155" s="1"/>
      <c r="D155" s="1"/>
      <c r="E155" s="1"/>
      <c r="F155" s="1"/>
    </row>
    <row r="156" spans="1:6" x14ac:dyDescent="0.3">
      <c r="A156" s="1"/>
      <c r="B156" s="1"/>
      <c r="C156" s="1"/>
      <c r="D156" s="1"/>
      <c r="E156" s="1"/>
      <c r="F156" s="1"/>
    </row>
    <row r="157" spans="1:6" x14ac:dyDescent="0.3">
      <c r="A157" s="1"/>
      <c r="B157" s="1"/>
      <c r="C157" s="1"/>
      <c r="D157" s="1"/>
      <c r="E157" s="1"/>
      <c r="F157" s="1"/>
    </row>
    <row r="158" spans="1:6" x14ac:dyDescent="0.3">
      <c r="A158" s="1"/>
      <c r="B158" s="1"/>
      <c r="C158" s="1"/>
      <c r="D158" s="1"/>
      <c r="E158" s="1"/>
      <c r="F158" s="1"/>
    </row>
    <row r="159" spans="1:6" x14ac:dyDescent="0.3">
      <c r="A159" s="1"/>
      <c r="B159" s="1"/>
      <c r="C159" s="1"/>
      <c r="D159" s="1"/>
      <c r="E159" s="1"/>
      <c r="F159" s="1"/>
    </row>
    <row r="160" spans="1:6" x14ac:dyDescent="0.3">
      <c r="A160" s="1"/>
      <c r="B160" s="1"/>
      <c r="C160" s="1"/>
      <c r="D160" s="1"/>
      <c r="E160" s="1"/>
      <c r="F160" s="1"/>
    </row>
    <row r="161" spans="1:6" x14ac:dyDescent="0.3">
      <c r="A161" s="1"/>
      <c r="B161" s="1"/>
      <c r="C161" s="1"/>
      <c r="D161" s="1"/>
      <c r="E161" s="1"/>
      <c r="F161" s="1"/>
    </row>
    <row r="162" spans="1:6" x14ac:dyDescent="0.3">
      <c r="A162" s="1"/>
      <c r="B162" s="1"/>
      <c r="C162" s="1"/>
      <c r="D162" s="1"/>
      <c r="E162" s="1"/>
      <c r="F162" s="1"/>
    </row>
    <row r="163" spans="1:6" x14ac:dyDescent="0.3">
      <c r="A163" s="1"/>
      <c r="B163" s="1"/>
      <c r="C163" s="1"/>
      <c r="D163" s="1"/>
      <c r="E163" s="1"/>
      <c r="F163" s="1"/>
    </row>
    <row r="164" spans="1:6" x14ac:dyDescent="0.3">
      <c r="A164" s="1"/>
      <c r="B164" s="1"/>
      <c r="C164" s="1"/>
      <c r="D164" s="1"/>
      <c r="E164" s="1"/>
      <c r="F164" s="1"/>
    </row>
    <row r="165" spans="1:6" x14ac:dyDescent="0.3">
      <c r="A165" s="1"/>
      <c r="B165" s="1"/>
      <c r="C165" s="1"/>
      <c r="D165" s="1"/>
      <c r="E165" s="1"/>
      <c r="F165" s="1"/>
    </row>
    <row r="166" spans="1:6" x14ac:dyDescent="0.3">
      <c r="A166" s="1"/>
      <c r="B166" s="1"/>
      <c r="C166" s="1"/>
      <c r="D166" s="1"/>
      <c r="E166" s="1"/>
      <c r="F166" s="1"/>
    </row>
    <row r="167" spans="1:6" x14ac:dyDescent="0.3">
      <c r="A167" s="1"/>
      <c r="B167" s="1"/>
      <c r="C167" s="1"/>
      <c r="D167" s="1"/>
      <c r="E167" s="1"/>
      <c r="F167" s="1"/>
    </row>
    <row r="168" spans="1:6" x14ac:dyDescent="0.3">
      <c r="A168" s="1"/>
      <c r="B168" s="1"/>
      <c r="C168" s="1"/>
      <c r="D168" s="1"/>
      <c r="E168" s="1"/>
      <c r="F168" s="1"/>
    </row>
    <row r="169" spans="1:6" x14ac:dyDescent="0.3">
      <c r="A169" s="1"/>
      <c r="B169" s="1"/>
      <c r="C169" s="1"/>
      <c r="D169" s="1"/>
      <c r="E169" s="1"/>
      <c r="F169" s="1"/>
    </row>
    <row r="170" spans="1:6" x14ac:dyDescent="0.3">
      <c r="A170" s="1"/>
      <c r="B170" s="1"/>
      <c r="C170" s="1"/>
      <c r="D170" s="1"/>
      <c r="E170" s="1"/>
      <c r="F170" s="1"/>
    </row>
    <row r="171" spans="1:6" x14ac:dyDescent="0.3">
      <c r="A171" s="1"/>
      <c r="B171" s="1"/>
      <c r="C171" s="1"/>
      <c r="D171" s="1"/>
      <c r="E171" s="1"/>
      <c r="F171" s="1"/>
    </row>
    <row r="172" spans="1:6" x14ac:dyDescent="0.3">
      <c r="A172" s="1"/>
      <c r="B172" s="1"/>
      <c r="C172" s="1"/>
      <c r="D172" s="1"/>
      <c r="E172" s="1"/>
      <c r="F172" s="1"/>
    </row>
    <row r="173" spans="1:6" x14ac:dyDescent="0.3">
      <c r="A173" s="1"/>
      <c r="B173" s="1"/>
      <c r="C173" s="1"/>
      <c r="D173" s="1"/>
      <c r="E173" s="1"/>
      <c r="F173" s="1"/>
    </row>
    <row r="174" spans="1:6" x14ac:dyDescent="0.3">
      <c r="A174" s="1"/>
      <c r="B174" s="1"/>
      <c r="C174" s="1"/>
      <c r="D174" s="1"/>
      <c r="E174" s="1"/>
      <c r="F174" s="1"/>
    </row>
    <row r="175" spans="1:6" x14ac:dyDescent="0.3">
      <c r="A175" s="1"/>
      <c r="B175" s="1"/>
      <c r="C175" s="1"/>
      <c r="D175" s="1"/>
      <c r="E175" s="1"/>
      <c r="F175" s="1"/>
    </row>
    <row r="176" spans="1:6" x14ac:dyDescent="0.3">
      <c r="A176" s="1"/>
      <c r="B176" s="1"/>
      <c r="C176" s="1"/>
      <c r="D176" s="1"/>
      <c r="E176" s="1"/>
      <c r="F176" s="1"/>
    </row>
    <row r="177" spans="1:6" x14ac:dyDescent="0.3">
      <c r="A177" s="1"/>
      <c r="B177" s="1"/>
      <c r="C177" s="1"/>
      <c r="D177" s="1"/>
      <c r="E177" s="1"/>
      <c r="F177" s="1"/>
    </row>
    <row r="178" spans="1:6" x14ac:dyDescent="0.3">
      <c r="A178" s="1"/>
      <c r="B178" s="1"/>
      <c r="C178" s="1"/>
      <c r="D178" s="1"/>
      <c r="E178" s="1"/>
      <c r="F178" s="1"/>
    </row>
    <row r="179" spans="1:6" x14ac:dyDescent="0.3">
      <c r="A179" s="1"/>
      <c r="B179" s="1"/>
      <c r="C179" s="1"/>
      <c r="D179" s="1"/>
      <c r="E179" s="1"/>
      <c r="F179" s="1"/>
    </row>
    <row r="180" spans="1:6" x14ac:dyDescent="0.3">
      <c r="A180" s="1"/>
      <c r="B180" s="1"/>
      <c r="C180" s="1"/>
      <c r="D180" s="1"/>
      <c r="E180" s="1"/>
      <c r="F180" s="1"/>
    </row>
    <row r="181" spans="1:6" x14ac:dyDescent="0.3">
      <c r="A181" s="1"/>
      <c r="B181" s="1"/>
      <c r="C181" s="1"/>
      <c r="D181" s="1"/>
      <c r="E181" s="1"/>
      <c r="F181" s="1"/>
    </row>
    <row r="182" spans="1:6" x14ac:dyDescent="0.3">
      <c r="A182" s="1"/>
      <c r="B182" s="1"/>
      <c r="C182" s="1"/>
      <c r="D182" s="1"/>
      <c r="E182" s="1"/>
      <c r="F182" s="1"/>
    </row>
    <row r="183" spans="1:6" x14ac:dyDescent="0.3">
      <c r="A183" s="1"/>
      <c r="B183" s="1"/>
      <c r="C183" s="1"/>
      <c r="D183" s="1"/>
      <c r="E183" s="1"/>
      <c r="F183" s="1"/>
    </row>
    <row r="184" spans="1:6" x14ac:dyDescent="0.3">
      <c r="A184" s="1"/>
      <c r="B184" s="1"/>
      <c r="C184" s="1"/>
      <c r="D184" s="1"/>
      <c r="E184" s="1"/>
      <c r="F184" s="1"/>
    </row>
    <row r="185" spans="1:6" x14ac:dyDescent="0.3">
      <c r="A185" s="1"/>
      <c r="B185" s="1"/>
      <c r="C185" s="1"/>
      <c r="D185" s="1"/>
      <c r="E185" s="1"/>
      <c r="F185" s="1"/>
    </row>
    <row r="186" spans="1:6" x14ac:dyDescent="0.3">
      <c r="A186" s="1"/>
      <c r="B186" s="1"/>
      <c r="C186" s="1"/>
      <c r="D186" s="1"/>
      <c r="E186" s="1"/>
      <c r="F186" s="1"/>
    </row>
    <row r="187" spans="1:6" x14ac:dyDescent="0.3">
      <c r="A187" s="1"/>
      <c r="B187" s="1"/>
      <c r="C187" s="1"/>
      <c r="D187" s="1"/>
      <c r="E187" s="1"/>
      <c r="F187" s="1"/>
    </row>
    <row r="188" spans="1:6" x14ac:dyDescent="0.3">
      <c r="A188" s="1"/>
      <c r="B188" s="1"/>
      <c r="C188" s="1"/>
      <c r="D188" s="1"/>
      <c r="E188" s="1"/>
      <c r="F188" s="1"/>
    </row>
    <row r="189" spans="1:6" x14ac:dyDescent="0.3">
      <c r="A189" s="1"/>
      <c r="B189" s="1"/>
      <c r="C189" s="1"/>
      <c r="D189" s="1"/>
      <c r="E189" s="1"/>
      <c r="F189" s="1"/>
    </row>
    <row r="190" spans="1:6" x14ac:dyDescent="0.3">
      <c r="A190" s="1"/>
      <c r="B190" s="1"/>
      <c r="C190" s="1"/>
      <c r="D190" s="1"/>
      <c r="E190" s="1"/>
      <c r="F190" s="1"/>
    </row>
    <row r="191" spans="1:6" x14ac:dyDescent="0.3">
      <c r="A191" s="1"/>
      <c r="B191" s="1"/>
      <c r="C191" s="1"/>
      <c r="D191" s="1"/>
      <c r="E191" s="1"/>
      <c r="F191" s="1"/>
    </row>
    <row r="192" spans="1:6" x14ac:dyDescent="0.3">
      <c r="A192" s="1"/>
      <c r="B192" s="1"/>
      <c r="C192" s="1"/>
      <c r="D192" s="1"/>
      <c r="E192" s="1"/>
      <c r="F192" s="1"/>
    </row>
    <row r="193" spans="1:6" x14ac:dyDescent="0.3">
      <c r="A193" s="1"/>
      <c r="B193" s="1"/>
      <c r="C193" s="1"/>
      <c r="D193" s="1"/>
      <c r="E193" s="1"/>
      <c r="F193" s="1"/>
    </row>
    <row r="194" spans="1:6" x14ac:dyDescent="0.3">
      <c r="A194" s="1"/>
      <c r="B194" s="1"/>
      <c r="C194" s="1"/>
      <c r="D194" s="1"/>
      <c r="E194" s="1"/>
      <c r="F194" s="1"/>
    </row>
    <row r="195" spans="1:6" x14ac:dyDescent="0.3">
      <c r="A195" s="1"/>
      <c r="B195" s="1"/>
      <c r="C195" s="1"/>
      <c r="D195" s="1"/>
      <c r="E195" s="1"/>
      <c r="F195" s="1"/>
    </row>
    <row r="196" spans="1:6" x14ac:dyDescent="0.3">
      <c r="A196" s="1"/>
      <c r="B196" s="1"/>
      <c r="C196" s="1"/>
      <c r="D196" s="1"/>
      <c r="E196" s="1"/>
      <c r="F196" s="1"/>
    </row>
    <row r="197" spans="1:6" x14ac:dyDescent="0.3">
      <c r="A197" s="1"/>
      <c r="B197" s="1"/>
      <c r="C197" s="1"/>
      <c r="D197" s="1"/>
      <c r="E197" s="1"/>
      <c r="F197" s="1"/>
    </row>
    <row r="198" spans="1:6" x14ac:dyDescent="0.3">
      <c r="A198" s="1"/>
      <c r="B198" s="1"/>
      <c r="C198" s="1"/>
      <c r="D198" s="1"/>
      <c r="E198" s="1"/>
      <c r="F198" s="1"/>
    </row>
    <row r="199" spans="1:6" x14ac:dyDescent="0.3">
      <c r="A199" s="1"/>
      <c r="B199" s="1"/>
      <c r="C199" s="1"/>
      <c r="D199" s="1"/>
      <c r="E199" s="1"/>
      <c r="F199" s="1"/>
    </row>
    <row r="200" spans="1:6" x14ac:dyDescent="0.3">
      <c r="A200" s="1"/>
      <c r="B200" s="1"/>
      <c r="C200" s="1"/>
      <c r="D200" s="1"/>
      <c r="E200" s="1"/>
      <c r="F200" s="1"/>
    </row>
    <row r="201" spans="1:6" x14ac:dyDescent="0.3">
      <c r="A201" s="1"/>
      <c r="B201" s="1"/>
      <c r="C201" s="1"/>
      <c r="D201" s="1"/>
      <c r="E201" s="1"/>
      <c r="F201" s="1"/>
    </row>
    <row r="202" spans="1:6" x14ac:dyDescent="0.3">
      <c r="A202" s="1"/>
      <c r="B202" s="1"/>
      <c r="C202" s="1"/>
      <c r="D202" s="1"/>
      <c r="E202" s="1"/>
      <c r="F202" s="1"/>
    </row>
    <row r="203" spans="1:6" x14ac:dyDescent="0.3">
      <c r="A203" s="1"/>
      <c r="B203" s="1"/>
      <c r="C203" s="1"/>
      <c r="D203" s="1"/>
      <c r="E203" s="1"/>
      <c r="F203" s="1"/>
    </row>
    <row r="204" spans="1:6" x14ac:dyDescent="0.3">
      <c r="A204" s="1"/>
      <c r="B204" s="1"/>
      <c r="C204" s="1"/>
      <c r="D204" s="1"/>
      <c r="E204" s="1"/>
      <c r="F204" s="1"/>
    </row>
    <row r="205" spans="1:6" x14ac:dyDescent="0.3">
      <c r="A205" s="1"/>
      <c r="B205" s="1"/>
      <c r="C205" s="1"/>
      <c r="D205" s="1"/>
      <c r="E205" s="1"/>
      <c r="F205" s="1"/>
    </row>
    <row r="206" spans="1:6" x14ac:dyDescent="0.3">
      <c r="A206" s="1"/>
      <c r="B206" s="1"/>
      <c r="C206" s="1"/>
      <c r="D206" s="1"/>
      <c r="E206" s="1"/>
      <c r="F206" s="1"/>
    </row>
    <row r="207" spans="1:6" x14ac:dyDescent="0.3">
      <c r="A207" s="1"/>
      <c r="B207" s="1"/>
      <c r="C207" s="1"/>
      <c r="D207" s="1"/>
      <c r="E207" s="1"/>
      <c r="F207" s="1"/>
    </row>
    <row r="208" spans="1:6" x14ac:dyDescent="0.3">
      <c r="A208" s="1"/>
      <c r="B208" s="1"/>
      <c r="C208" s="1"/>
      <c r="D208" s="1"/>
      <c r="E208" s="1"/>
      <c r="F208" s="1"/>
    </row>
    <row r="209" spans="1:6" x14ac:dyDescent="0.3">
      <c r="A209" s="1"/>
      <c r="B209" s="1"/>
      <c r="C209" s="1"/>
      <c r="D209" s="1"/>
      <c r="E209" s="1"/>
      <c r="F209" s="1"/>
    </row>
    <row r="210" spans="1:6" x14ac:dyDescent="0.3">
      <c r="A210" s="1"/>
      <c r="B210" s="1"/>
      <c r="C210" s="1"/>
      <c r="D210" s="1"/>
      <c r="E210" s="1"/>
      <c r="F210" s="1"/>
    </row>
    <row r="211" spans="1:6" x14ac:dyDescent="0.3">
      <c r="A211" s="1"/>
      <c r="B211" s="1"/>
      <c r="C211" s="1"/>
      <c r="D211" s="1"/>
      <c r="E211" s="1"/>
      <c r="F211" s="1"/>
    </row>
    <row r="212" spans="1:6" x14ac:dyDescent="0.3">
      <c r="A212" s="1"/>
      <c r="B212" s="1"/>
      <c r="C212" s="1"/>
      <c r="D212" s="1"/>
      <c r="E212" s="1"/>
      <c r="F212" s="1"/>
    </row>
    <row r="213" spans="1:6" x14ac:dyDescent="0.3">
      <c r="A213" s="1"/>
      <c r="B213" s="1"/>
      <c r="C213" s="1"/>
      <c r="D213" s="1"/>
      <c r="E213" s="1"/>
      <c r="F213" s="1"/>
    </row>
    <row r="214" spans="1:6" x14ac:dyDescent="0.3">
      <c r="A214" s="1"/>
      <c r="B214" s="1"/>
      <c r="C214" s="1"/>
      <c r="D214" s="1"/>
      <c r="E214" s="1"/>
      <c r="F214" s="1"/>
    </row>
    <row r="215" spans="1:6" x14ac:dyDescent="0.3">
      <c r="A215" s="1"/>
      <c r="B215" s="1"/>
      <c r="C215" s="1"/>
      <c r="D215" s="1"/>
      <c r="E215" s="1"/>
      <c r="F215" s="1"/>
    </row>
    <row r="216" spans="1:6" x14ac:dyDescent="0.3">
      <c r="A216" s="1"/>
      <c r="B216" s="1"/>
      <c r="C216" s="1"/>
      <c r="D216" s="1"/>
      <c r="E216" s="1"/>
      <c r="F216" s="1"/>
    </row>
    <row r="217" spans="1:6" x14ac:dyDescent="0.3">
      <c r="A217" s="1"/>
      <c r="B217" s="1"/>
      <c r="C217" s="1"/>
      <c r="D217" s="1"/>
      <c r="E217" s="1"/>
      <c r="F217" s="1"/>
    </row>
    <row r="218" spans="1:6" x14ac:dyDescent="0.3">
      <c r="A218" s="1"/>
      <c r="B218" s="1"/>
      <c r="C218" s="1"/>
      <c r="D218" s="1"/>
      <c r="E218" s="1"/>
      <c r="F218" s="1"/>
    </row>
    <row r="219" spans="1:6" x14ac:dyDescent="0.3">
      <c r="A219" s="1"/>
      <c r="B219" s="1"/>
      <c r="C219" s="1"/>
      <c r="D219" s="1"/>
      <c r="E219" s="1"/>
      <c r="F219" s="1"/>
    </row>
    <row r="220" spans="1:6" x14ac:dyDescent="0.3">
      <c r="A220" s="1"/>
      <c r="B220" s="1"/>
      <c r="C220" s="1"/>
      <c r="D220" s="1"/>
      <c r="E220" s="1"/>
      <c r="F220" s="1"/>
    </row>
    <row r="221" spans="1:6" x14ac:dyDescent="0.3">
      <c r="A221" s="1"/>
      <c r="B221" s="1"/>
      <c r="C221" s="1"/>
      <c r="D221" s="1"/>
      <c r="E221" s="1"/>
      <c r="F221" s="1"/>
    </row>
    <row r="222" spans="1:6" x14ac:dyDescent="0.3">
      <c r="A222" s="1"/>
      <c r="B222" s="1"/>
      <c r="C222" s="1"/>
      <c r="D222" s="1"/>
      <c r="E222" s="1"/>
      <c r="F222" s="1"/>
    </row>
    <row r="223" spans="1:6" x14ac:dyDescent="0.3">
      <c r="A223" s="1"/>
      <c r="B223" s="1"/>
      <c r="C223" s="1"/>
      <c r="D223" s="1"/>
      <c r="E223" s="1"/>
      <c r="F223" s="1"/>
    </row>
    <row r="224" spans="1:6" x14ac:dyDescent="0.3">
      <c r="A224" s="1"/>
      <c r="B224" s="1"/>
      <c r="C224" s="1"/>
      <c r="D224" s="1"/>
      <c r="E224" s="1"/>
      <c r="F224" s="1"/>
    </row>
    <row r="225" spans="1:6" x14ac:dyDescent="0.3">
      <c r="A225" s="1"/>
      <c r="B225" s="1"/>
      <c r="C225" s="1"/>
      <c r="D225" s="1"/>
      <c r="E225" s="1"/>
      <c r="F225" s="1"/>
    </row>
    <row r="226" spans="1:6" x14ac:dyDescent="0.3">
      <c r="A226" s="1"/>
      <c r="B226" s="1"/>
      <c r="C226" s="1"/>
      <c r="D226" s="1"/>
      <c r="E226" s="1"/>
      <c r="F226" s="1"/>
    </row>
    <row r="227" spans="1:6" x14ac:dyDescent="0.3">
      <c r="A227" s="1"/>
      <c r="B227" s="1"/>
      <c r="C227" s="1"/>
      <c r="D227" s="1"/>
      <c r="E227" s="1"/>
      <c r="F227" s="1"/>
    </row>
    <row r="228" spans="1:6" x14ac:dyDescent="0.3">
      <c r="A228" s="1"/>
      <c r="B228" s="1"/>
      <c r="C228" s="1"/>
      <c r="D228" s="1"/>
      <c r="E228" s="1"/>
      <c r="F228" s="1"/>
    </row>
    <row r="229" spans="1:6" x14ac:dyDescent="0.3">
      <c r="A229" s="1"/>
      <c r="B229" s="1"/>
      <c r="C229" s="1"/>
      <c r="D229" s="1"/>
      <c r="E229" s="1"/>
      <c r="F229" s="1"/>
    </row>
    <row r="230" spans="1:6" x14ac:dyDescent="0.3">
      <c r="A230" s="1"/>
      <c r="B230" s="1"/>
      <c r="C230" s="1"/>
      <c r="D230" s="1"/>
      <c r="E230" s="1"/>
      <c r="F230" s="1"/>
    </row>
    <row r="231" spans="1:6" x14ac:dyDescent="0.3">
      <c r="A231" s="1"/>
      <c r="B231" s="1"/>
      <c r="C231" s="1"/>
      <c r="D231" s="1"/>
      <c r="E231" s="1"/>
      <c r="F231" s="1"/>
    </row>
    <row r="232" spans="1:6" x14ac:dyDescent="0.3">
      <c r="A232" s="1"/>
      <c r="B232" s="1"/>
      <c r="C232" s="1"/>
      <c r="D232" s="1"/>
      <c r="E232" s="1"/>
      <c r="F232" s="1"/>
    </row>
    <row r="233" spans="1:6" x14ac:dyDescent="0.3">
      <c r="A233" s="1"/>
      <c r="B233" s="1"/>
      <c r="C233" s="1"/>
      <c r="D233" s="1"/>
      <c r="E233" s="1"/>
      <c r="F233" s="1"/>
    </row>
    <row r="234" spans="1:6" x14ac:dyDescent="0.3">
      <c r="A234" s="1"/>
      <c r="B234" s="1"/>
      <c r="C234" s="1"/>
      <c r="D234" s="1"/>
      <c r="E234" s="1"/>
      <c r="F234" s="1"/>
    </row>
    <row r="235" spans="1:6" x14ac:dyDescent="0.3">
      <c r="A235" s="1"/>
      <c r="B235" s="1"/>
      <c r="C235" s="1"/>
      <c r="D235" s="1"/>
      <c r="E235" s="1"/>
      <c r="F235" s="1"/>
    </row>
    <row r="236" spans="1:6" x14ac:dyDescent="0.3">
      <c r="A236" s="1"/>
      <c r="B236" s="1"/>
      <c r="C236" s="1"/>
      <c r="D236" s="1"/>
      <c r="E236" s="1"/>
      <c r="F236" s="1"/>
    </row>
    <row r="237" spans="1:6" x14ac:dyDescent="0.3">
      <c r="A237" s="1"/>
      <c r="B237" s="1"/>
      <c r="C237" s="1"/>
      <c r="D237" s="1"/>
      <c r="E237" s="1"/>
      <c r="F237" s="1"/>
    </row>
    <row r="238" spans="1:6" x14ac:dyDescent="0.3">
      <c r="A238" s="1"/>
      <c r="B238" s="1"/>
      <c r="C238" s="1"/>
      <c r="D238" s="1"/>
      <c r="E238" s="1"/>
      <c r="F238" s="1"/>
    </row>
    <row r="239" spans="1:6" x14ac:dyDescent="0.3">
      <c r="A239" s="1"/>
      <c r="B239" s="1"/>
      <c r="C239" s="1"/>
      <c r="D239" s="1"/>
      <c r="E239" s="1"/>
      <c r="F239" s="1"/>
    </row>
    <row r="240" spans="1:6" x14ac:dyDescent="0.3">
      <c r="A240" s="1"/>
      <c r="B240" s="1"/>
      <c r="C240" s="1"/>
      <c r="D240" s="1"/>
      <c r="E240" s="1"/>
      <c r="F240" s="1"/>
    </row>
    <row r="241" spans="1:6" x14ac:dyDescent="0.3">
      <c r="A241" s="1"/>
      <c r="B241" s="1"/>
      <c r="C241" s="1"/>
      <c r="D241" s="1"/>
      <c r="E241" s="1"/>
      <c r="F241" s="1"/>
    </row>
    <row r="242" spans="1:6" x14ac:dyDescent="0.3">
      <c r="A242" s="1"/>
      <c r="B242" s="1"/>
      <c r="C242" s="1"/>
      <c r="D242" s="1"/>
      <c r="E242" s="1"/>
      <c r="F242" s="1"/>
    </row>
    <row r="243" spans="1:6" x14ac:dyDescent="0.3">
      <c r="A243" s="1"/>
      <c r="B243" s="1"/>
      <c r="C243" s="1"/>
      <c r="D243" s="1"/>
      <c r="E243" s="1"/>
      <c r="F243" s="1"/>
    </row>
    <row r="244" spans="1:6" x14ac:dyDescent="0.3">
      <c r="A244" s="1"/>
      <c r="B244" s="1"/>
      <c r="C244" s="1"/>
      <c r="D244" s="1"/>
      <c r="E244" s="1"/>
      <c r="F244" s="1"/>
    </row>
    <row r="245" spans="1:6" x14ac:dyDescent="0.3">
      <c r="A245" s="1"/>
      <c r="B245" s="1"/>
      <c r="C245" s="1"/>
      <c r="D245" s="1"/>
      <c r="E245" s="1"/>
      <c r="F245" s="1"/>
    </row>
    <row r="246" spans="1:6" x14ac:dyDescent="0.3">
      <c r="A246" s="1"/>
      <c r="B246" s="1"/>
      <c r="C246" s="1"/>
      <c r="D246" s="1"/>
      <c r="E246" s="1"/>
      <c r="F246" s="1"/>
    </row>
    <row r="247" spans="1:6" x14ac:dyDescent="0.3">
      <c r="A247" s="1"/>
      <c r="B247" s="1"/>
      <c r="C247" s="1"/>
      <c r="D247" s="1"/>
      <c r="E247" s="1"/>
      <c r="F247" s="1"/>
    </row>
    <row r="248" spans="1:6" x14ac:dyDescent="0.3">
      <c r="A248" s="1"/>
      <c r="B248" s="1"/>
      <c r="C248" s="1"/>
      <c r="D248" s="1"/>
      <c r="E248" s="1"/>
      <c r="F248" s="1"/>
    </row>
    <row r="249" spans="1:6" x14ac:dyDescent="0.3">
      <c r="A249" s="1"/>
      <c r="B249" s="1"/>
      <c r="C249" s="1"/>
      <c r="D249" s="1"/>
      <c r="E249" s="1"/>
      <c r="F249" s="1"/>
    </row>
    <row r="250" spans="1:6" x14ac:dyDescent="0.3">
      <c r="A250" s="1"/>
      <c r="B250" s="1"/>
      <c r="C250" s="1"/>
      <c r="D250" s="1"/>
      <c r="E250" s="1"/>
      <c r="F250" s="1"/>
    </row>
    <row r="251" spans="1:6" x14ac:dyDescent="0.3">
      <c r="A251" s="1"/>
      <c r="B251" s="1"/>
      <c r="C251" s="1"/>
      <c r="D251" s="1"/>
      <c r="E251" s="1"/>
      <c r="F251" s="1"/>
    </row>
    <row r="252" spans="1:6" x14ac:dyDescent="0.3">
      <c r="A252" s="1"/>
      <c r="B252" s="1"/>
      <c r="C252" s="1"/>
      <c r="D252" s="1"/>
      <c r="E252" s="1"/>
      <c r="F252" s="1"/>
    </row>
    <row r="253" spans="1:6" x14ac:dyDescent="0.3">
      <c r="A253" s="1"/>
      <c r="B253" s="1"/>
      <c r="C253" s="1"/>
      <c r="D253" s="1"/>
      <c r="E253" s="1"/>
      <c r="F253" s="1"/>
    </row>
    <row r="254" spans="1:6" x14ac:dyDescent="0.3">
      <c r="A254" s="1"/>
      <c r="B254" s="1"/>
      <c r="C254" s="1"/>
      <c r="D254" s="1"/>
      <c r="E254" s="1"/>
      <c r="F254" s="1"/>
    </row>
    <row r="255" spans="1:6" x14ac:dyDescent="0.3">
      <c r="A255" s="1"/>
      <c r="B255" s="1"/>
      <c r="C255" s="1"/>
      <c r="D255" s="1"/>
      <c r="E255" s="1"/>
      <c r="F255" s="1"/>
    </row>
    <row r="256" spans="1:6" x14ac:dyDescent="0.3">
      <c r="A256" s="1"/>
      <c r="B256" s="1"/>
      <c r="C256" s="1"/>
      <c r="D256" s="1"/>
      <c r="E256" s="1"/>
      <c r="F256" s="1"/>
    </row>
    <row r="257" spans="1:6" x14ac:dyDescent="0.3">
      <c r="A257" s="1"/>
      <c r="B257" s="1"/>
      <c r="C257" s="1"/>
      <c r="D257" s="1"/>
      <c r="E257" s="1"/>
      <c r="F257" s="1"/>
    </row>
    <row r="258" spans="1:6" x14ac:dyDescent="0.3">
      <c r="A258" s="1"/>
      <c r="B258" s="1"/>
      <c r="C258" s="1"/>
      <c r="D258" s="1"/>
      <c r="E258" s="1"/>
      <c r="F258" s="1"/>
    </row>
    <row r="259" spans="1:6" x14ac:dyDescent="0.3">
      <c r="A259" s="1"/>
      <c r="B259" s="1"/>
      <c r="C259" s="1"/>
      <c r="D259" s="1"/>
      <c r="E259" s="1"/>
      <c r="F259" s="1"/>
    </row>
    <row r="260" spans="1:6" x14ac:dyDescent="0.3">
      <c r="A260" s="1"/>
      <c r="B260" s="1"/>
      <c r="C260" s="1"/>
      <c r="D260" s="1"/>
      <c r="E260" s="1"/>
      <c r="F260" s="1"/>
    </row>
    <row r="261" spans="1:6" x14ac:dyDescent="0.3">
      <c r="A261" s="1"/>
      <c r="B261" s="1"/>
      <c r="C261" s="1"/>
      <c r="D261" s="1"/>
      <c r="E261" s="1"/>
      <c r="F261" s="1"/>
    </row>
    <row r="262" spans="1:6" x14ac:dyDescent="0.3">
      <c r="A262" s="1"/>
      <c r="B262" s="1"/>
      <c r="C262" s="1"/>
      <c r="D262" s="1"/>
      <c r="E262" s="1"/>
      <c r="F262" s="1"/>
    </row>
    <row r="263" spans="1:6" x14ac:dyDescent="0.3">
      <c r="A263" s="1"/>
      <c r="B263" s="1"/>
      <c r="C263" s="1"/>
      <c r="D263" s="1"/>
      <c r="E263" s="1"/>
      <c r="F263" s="1"/>
    </row>
    <row r="264" spans="1:6" x14ac:dyDescent="0.3">
      <c r="A264" s="1"/>
      <c r="B264" s="1"/>
      <c r="C264" s="1"/>
      <c r="D264" s="1"/>
      <c r="E264" s="1"/>
      <c r="F264" s="1"/>
    </row>
    <row r="265" spans="1:6" x14ac:dyDescent="0.3">
      <c r="A265" s="1"/>
      <c r="B265" s="1"/>
      <c r="C265" s="1"/>
      <c r="D265" s="1"/>
      <c r="E265" s="1"/>
      <c r="F265" s="1"/>
    </row>
    <row r="266" spans="1:6" x14ac:dyDescent="0.3">
      <c r="A266" s="1"/>
      <c r="B266" s="1"/>
      <c r="C266" s="1"/>
      <c r="D266" s="1"/>
      <c r="E266" s="1"/>
      <c r="F266" s="1"/>
    </row>
    <row r="267" spans="1:6" x14ac:dyDescent="0.3">
      <c r="A267" s="1"/>
      <c r="B267" s="1"/>
      <c r="C267" s="1"/>
      <c r="D267" s="1"/>
      <c r="E267" s="1"/>
      <c r="F267" s="1"/>
    </row>
    <row r="268" spans="1:6" x14ac:dyDescent="0.3">
      <c r="A268" s="1"/>
      <c r="B268" s="1"/>
      <c r="C268" s="1"/>
      <c r="D268" s="1"/>
      <c r="E268" s="1"/>
      <c r="F268" s="1"/>
    </row>
    <row r="269" spans="1:6" x14ac:dyDescent="0.3">
      <c r="A269" s="1"/>
      <c r="B269" s="1"/>
      <c r="C269" s="1"/>
      <c r="D269" s="1"/>
      <c r="E269" s="1"/>
      <c r="F269" s="1"/>
    </row>
    <row r="270" spans="1:6" x14ac:dyDescent="0.3">
      <c r="A270" s="1"/>
      <c r="B270" s="1"/>
      <c r="C270" s="1"/>
      <c r="D270" s="1"/>
      <c r="E270" s="1"/>
      <c r="F270" s="1"/>
    </row>
    <row r="271" spans="1:6" x14ac:dyDescent="0.3">
      <c r="A271" s="1"/>
      <c r="B271" s="1"/>
      <c r="C271" s="1"/>
      <c r="D271" s="1"/>
      <c r="E271" s="1"/>
      <c r="F271" s="1"/>
    </row>
    <row r="272" spans="1:6" x14ac:dyDescent="0.3">
      <c r="A272" s="1"/>
      <c r="B272" s="1"/>
      <c r="C272" s="1"/>
      <c r="D272" s="1"/>
      <c r="E272" s="1"/>
      <c r="F272" s="1"/>
    </row>
    <row r="273" spans="1:6" x14ac:dyDescent="0.3">
      <c r="A273" s="1"/>
      <c r="B273" s="1"/>
      <c r="C273" s="1"/>
      <c r="D273" s="1"/>
      <c r="E273" s="1"/>
      <c r="F273" s="1"/>
    </row>
    <row r="274" spans="1:6" x14ac:dyDescent="0.3">
      <c r="A274" s="1"/>
      <c r="B274" s="1"/>
      <c r="C274" s="1"/>
      <c r="D274" s="1"/>
      <c r="E274" s="1"/>
      <c r="F274" s="1"/>
    </row>
    <row r="275" spans="1:6" x14ac:dyDescent="0.3">
      <c r="A275" s="1"/>
      <c r="B275" s="1"/>
      <c r="C275" s="1"/>
      <c r="D275" s="1"/>
      <c r="E275" s="1"/>
      <c r="F275" s="1"/>
    </row>
    <row r="276" spans="1:6" x14ac:dyDescent="0.3">
      <c r="A276" s="1"/>
      <c r="B276" s="1"/>
      <c r="C276" s="1"/>
      <c r="D276" s="1"/>
      <c r="E276" s="1"/>
      <c r="F276" s="1"/>
    </row>
    <row r="277" spans="1:6" x14ac:dyDescent="0.3">
      <c r="A277" s="1"/>
      <c r="B277" s="1"/>
      <c r="C277" s="1"/>
      <c r="D277" s="1"/>
      <c r="E277" s="1"/>
      <c r="F277" s="1"/>
    </row>
    <row r="278" spans="1:6" x14ac:dyDescent="0.3">
      <c r="A278" s="1"/>
      <c r="B278" s="1"/>
      <c r="C278" s="1"/>
      <c r="D278" s="1"/>
      <c r="E278" s="1"/>
      <c r="F278" s="1"/>
    </row>
    <row r="279" spans="1:6" x14ac:dyDescent="0.3">
      <c r="A279" s="1"/>
      <c r="B279" s="1"/>
      <c r="C279" s="1"/>
      <c r="D279" s="1"/>
      <c r="E279" s="1"/>
      <c r="F279" s="1"/>
    </row>
    <row r="280" spans="1:6" x14ac:dyDescent="0.3">
      <c r="A280" s="1"/>
      <c r="B280" s="1"/>
      <c r="C280" s="1"/>
      <c r="D280" s="1"/>
      <c r="E280" s="1"/>
      <c r="F280" s="1"/>
    </row>
    <row r="281" spans="1:6" x14ac:dyDescent="0.3">
      <c r="A281" s="1"/>
      <c r="B281" s="1"/>
      <c r="C281" s="1"/>
      <c r="D281" s="1"/>
      <c r="E281" s="1"/>
      <c r="F281" s="1"/>
    </row>
    <row r="282" spans="1:6" x14ac:dyDescent="0.3">
      <c r="A282" s="1"/>
      <c r="B282" s="1"/>
      <c r="C282" s="1"/>
      <c r="D282" s="1"/>
      <c r="E282" s="1"/>
      <c r="F282" s="1"/>
    </row>
    <row r="283" spans="1:6" x14ac:dyDescent="0.3">
      <c r="A283" s="1"/>
      <c r="B283" s="1"/>
      <c r="C283" s="1"/>
      <c r="D283" s="1"/>
      <c r="E283" s="1"/>
      <c r="F283" s="1"/>
    </row>
    <row r="284" spans="1:6" x14ac:dyDescent="0.3">
      <c r="A284" s="1"/>
      <c r="B284" s="1"/>
      <c r="C284" s="1"/>
      <c r="D284" s="1"/>
      <c r="E284" s="1"/>
      <c r="F284" s="1"/>
    </row>
    <row r="285" spans="1:6" x14ac:dyDescent="0.3">
      <c r="A285" s="1"/>
      <c r="B285" s="1"/>
      <c r="C285" s="1"/>
      <c r="D285" s="1"/>
      <c r="E285" s="1"/>
      <c r="F285" s="1"/>
    </row>
    <row r="286" spans="1:6" x14ac:dyDescent="0.3">
      <c r="A286" s="1"/>
      <c r="B286" s="1"/>
      <c r="C286" s="1"/>
      <c r="D286" s="1"/>
      <c r="E286" s="1"/>
      <c r="F286" s="1"/>
    </row>
    <row r="287" spans="1:6" x14ac:dyDescent="0.3">
      <c r="A287" s="1"/>
      <c r="B287" s="1"/>
      <c r="C287" s="1"/>
      <c r="D287" s="1"/>
      <c r="E287" s="1"/>
      <c r="F287" s="1"/>
    </row>
    <row r="288" spans="1:6" x14ac:dyDescent="0.3">
      <c r="A288" s="1"/>
      <c r="B288" s="1"/>
      <c r="C288" s="1"/>
      <c r="D288" s="1"/>
      <c r="E288" s="1"/>
      <c r="F288" s="1"/>
    </row>
    <row r="289" spans="1:6" x14ac:dyDescent="0.3">
      <c r="A289" s="1"/>
      <c r="B289" s="1"/>
      <c r="C289" s="1"/>
      <c r="D289" s="1"/>
      <c r="E289" s="1"/>
      <c r="F289" s="1"/>
    </row>
    <row r="290" spans="1:6" x14ac:dyDescent="0.3">
      <c r="A290" s="1"/>
      <c r="B290" s="1"/>
      <c r="C290" s="1"/>
      <c r="D290" s="1"/>
      <c r="E290" s="1"/>
      <c r="F290" s="1"/>
    </row>
    <row r="291" spans="1:6" x14ac:dyDescent="0.3">
      <c r="A291" s="1"/>
      <c r="B291" s="1"/>
      <c r="C291" s="1"/>
      <c r="D291" s="1"/>
      <c r="E291" s="1"/>
      <c r="F291" s="1"/>
    </row>
    <row r="292" spans="1:6" x14ac:dyDescent="0.3">
      <c r="A292" s="1"/>
      <c r="B292" s="1"/>
      <c r="C292" s="1"/>
      <c r="D292" s="1"/>
      <c r="E292" s="1"/>
      <c r="F292" s="1"/>
    </row>
    <row r="293" spans="1:6" x14ac:dyDescent="0.3">
      <c r="A293" s="1"/>
      <c r="B293" s="1"/>
      <c r="C293" s="1"/>
      <c r="D293" s="1"/>
      <c r="E293" s="1"/>
      <c r="F293" s="1"/>
    </row>
    <row r="294" spans="1:6" x14ac:dyDescent="0.3">
      <c r="A294" s="1"/>
      <c r="B294" s="1"/>
      <c r="C294" s="1"/>
      <c r="D294" s="1"/>
      <c r="E294" s="1"/>
      <c r="F294" s="1"/>
    </row>
    <row r="295" spans="1:6" x14ac:dyDescent="0.3">
      <c r="A295" s="1"/>
      <c r="B295" s="1"/>
      <c r="C295" s="1"/>
      <c r="D295" s="1"/>
      <c r="E295" s="1"/>
      <c r="F295" s="1"/>
    </row>
    <row r="296" spans="1:6" x14ac:dyDescent="0.3">
      <c r="A296" s="1"/>
      <c r="B296" s="1"/>
      <c r="C296" s="1"/>
      <c r="D296" s="1"/>
      <c r="E296" s="1"/>
      <c r="F296" s="1"/>
    </row>
    <row r="297" spans="1:6" x14ac:dyDescent="0.3">
      <c r="A297" s="1"/>
      <c r="B297" s="1"/>
      <c r="C297" s="1"/>
      <c r="D297" s="1"/>
      <c r="E297" s="1"/>
      <c r="F297" s="1"/>
    </row>
    <row r="298" spans="1:6" x14ac:dyDescent="0.3">
      <c r="A298" s="1"/>
      <c r="B298" s="1"/>
      <c r="C298" s="1"/>
      <c r="D298" s="1"/>
      <c r="E298" s="1"/>
      <c r="F298" s="1"/>
    </row>
    <row r="299" spans="1:6" x14ac:dyDescent="0.3">
      <c r="A299" s="1"/>
      <c r="B299" s="1"/>
      <c r="C299" s="1"/>
      <c r="D299" s="1"/>
      <c r="E299" s="1"/>
      <c r="F299" s="1"/>
    </row>
    <row r="300" spans="1:6" x14ac:dyDescent="0.3">
      <c r="A300" s="1"/>
      <c r="B300" s="1"/>
      <c r="C300" s="1"/>
      <c r="D300" s="1"/>
      <c r="E300" s="1"/>
      <c r="F300" s="1"/>
    </row>
    <row r="301" spans="1:6" x14ac:dyDescent="0.3">
      <c r="A301" s="1"/>
      <c r="B301" s="1"/>
      <c r="C301" s="1"/>
      <c r="D301" s="1"/>
      <c r="E301" s="1"/>
      <c r="F301" s="1"/>
    </row>
    <row r="302" spans="1:6" x14ac:dyDescent="0.3">
      <c r="A302" s="1"/>
      <c r="B302" s="1"/>
      <c r="C302" s="1"/>
      <c r="D302" s="1"/>
      <c r="E302" s="1"/>
      <c r="F302" s="1"/>
    </row>
    <row r="303" spans="1:6" x14ac:dyDescent="0.3">
      <c r="A303" s="1"/>
      <c r="B303" s="1"/>
      <c r="C303" s="1"/>
      <c r="D303" s="1"/>
      <c r="E303" s="1"/>
      <c r="F303" s="1"/>
    </row>
    <row r="304" spans="1:6" x14ac:dyDescent="0.3">
      <c r="A304" s="1"/>
      <c r="B304" s="1"/>
      <c r="C304" s="1"/>
      <c r="D304" s="1"/>
      <c r="E304" s="1"/>
      <c r="F304" s="1"/>
    </row>
    <row r="305" spans="1:6" x14ac:dyDescent="0.3">
      <c r="A305" s="1"/>
      <c r="B305" s="1"/>
      <c r="C305" s="1"/>
      <c r="D305" s="1"/>
      <c r="E305" s="1"/>
      <c r="F305" s="1"/>
    </row>
    <row r="306" spans="1:6" x14ac:dyDescent="0.3">
      <c r="A306" s="1"/>
      <c r="B306" s="1"/>
      <c r="C306" s="1"/>
      <c r="D306" s="1"/>
      <c r="E306" s="1"/>
      <c r="F306" s="1"/>
    </row>
    <row r="307" spans="1:6" x14ac:dyDescent="0.3">
      <c r="A307" s="1"/>
      <c r="B307" s="1"/>
      <c r="C307" s="1"/>
      <c r="D307" s="1"/>
      <c r="E307" s="1"/>
      <c r="F307" s="1"/>
    </row>
    <row r="308" spans="1:6" x14ac:dyDescent="0.3">
      <c r="A308" s="1"/>
      <c r="B308" s="1"/>
      <c r="C308" s="1"/>
      <c r="D308" s="1"/>
      <c r="E308" s="1"/>
      <c r="F308" s="1"/>
    </row>
    <row r="309" spans="1:6" x14ac:dyDescent="0.3">
      <c r="A309" s="1"/>
      <c r="B309" s="1"/>
      <c r="C309" s="1"/>
      <c r="D309" s="1"/>
      <c r="E309" s="1"/>
      <c r="F309" s="1"/>
    </row>
    <row r="310" spans="1:6" x14ac:dyDescent="0.3">
      <c r="A310" s="1"/>
      <c r="B310" s="1"/>
      <c r="C310" s="1"/>
      <c r="D310" s="1"/>
      <c r="E310" s="1"/>
      <c r="F310" s="1"/>
    </row>
    <row r="311" spans="1:6" x14ac:dyDescent="0.3">
      <c r="A311" s="1"/>
      <c r="B311" s="1"/>
      <c r="C311" s="1"/>
      <c r="D311" s="1"/>
      <c r="E311" s="1"/>
      <c r="F311" s="1"/>
    </row>
    <row r="312" spans="1:6" x14ac:dyDescent="0.3">
      <c r="A312" s="1"/>
      <c r="B312" s="1"/>
      <c r="C312" s="1"/>
      <c r="D312" s="1"/>
      <c r="E312" s="1"/>
      <c r="F312" s="1"/>
    </row>
    <row r="313" spans="1:6" x14ac:dyDescent="0.3">
      <c r="A313" s="1"/>
      <c r="B313" s="1"/>
      <c r="C313" s="1"/>
      <c r="D313" s="1"/>
      <c r="E313" s="1"/>
      <c r="F313" s="1"/>
    </row>
    <row r="314" spans="1:6" x14ac:dyDescent="0.3">
      <c r="A314" s="1"/>
      <c r="B314" s="1"/>
      <c r="C314" s="1"/>
      <c r="D314" s="1"/>
      <c r="E314" s="1"/>
      <c r="F314" s="1"/>
    </row>
    <row r="315" spans="1:6" x14ac:dyDescent="0.3">
      <c r="A315" s="1"/>
      <c r="B315" s="1"/>
      <c r="C315" s="1"/>
      <c r="D315" s="1"/>
      <c r="E315" s="1"/>
      <c r="F315" s="1"/>
    </row>
    <row r="316" spans="1:6" x14ac:dyDescent="0.3">
      <c r="A316" s="1"/>
      <c r="B316" s="1"/>
      <c r="C316" s="1"/>
      <c r="D316" s="1"/>
      <c r="E316" s="1"/>
      <c r="F316" s="1"/>
    </row>
    <row r="317" spans="1:6" x14ac:dyDescent="0.3">
      <c r="A317" s="1"/>
      <c r="B317" s="1"/>
      <c r="C317" s="1"/>
      <c r="D317" s="1"/>
      <c r="E317" s="1"/>
      <c r="F317" s="1"/>
    </row>
    <row r="318" spans="1:6" x14ac:dyDescent="0.3">
      <c r="A318" s="1"/>
      <c r="B318" s="1"/>
      <c r="C318" s="1"/>
      <c r="D318" s="1"/>
      <c r="E318" s="1"/>
      <c r="F318" s="1"/>
    </row>
    <row r="319" spans="1:6" x14ac:dyDescent="0.3">
      <c r="A319" s="1"/>
      <c r="B319" s="1"/>
      <c r="C319" s="1"/>
      <c r="D319" s="1"/>
      <c r="E319" s="1"/>
      <c r="F319" s="1"/>
    </row>
    <row r="320" spans="1:6" x14ac:dyDescent="0.3">
      <c r="A320" s="1"/>
      <c r="B320" s="1"/>
      <c r="C320" s="1"/>
      <c r="D320" s="1"/>
      <c r="E320" s="1"/>
      <c r="F320" s="1"/>
    </row>
    <row r="321" spans="1:6" x14ac:dyDescent="0.3">
      <c r="A321" s="1"/>
      <c r="B321" s="1"/>
      <c r="C321" s="1"/>
      <c r="D321" s="1"/>
      <c r="E321" s="1"/>
      <c r="F321" s="1"/>
    </row>
    <row r="322" spans="1:6" x14ac:dyDescent="0.3">
      <c r="A322" s="1"/>
      <c r="B322" s="1"/>
      <c r="C322" s="1"/>
      <c r="D322" s="1"/>
      <c r="E322" s="1"/>
      <c r="F322" s="1"/>
    </row>
    <row r="323" spans="1:6" x14ac:dyDescent="0.3">
      <c r="A323" s="1"/>
      <c r="B323" s="1"/>
      <c r="C323" s="1"/>
      <c r="D323" s="1"/>
      <c r="E323" s="1"/>
      <c r="F323" s="1"/>
    </row>
    <row r="324" spans="1:6" x14ac:dyDescent="0.3">
      <c r="A324" s="1"/>
      <c r="B324" s="1"/>
      <c r="C324" s="1"/>
      <c r="D324" s="1"/>
      <c r="E324" s="1"/>
      <c r="F324" s="1"/>
    </row>
    <row r="325" spans="1:6" x14ac:dyDescent="0.3">
      <c r="A325" s="1"/>
      <c r="B325" s="1"/>
      <c r="C325" s="1"/>
      <c r="D325" s="1"/>
      <c r="E325" s="1"/>
      <c r="F325" s="1"/>
    </row>
    <row r="326" spans="1:6" x14ac:dyDescent="0.3">
      <c r="A326" s="1"/>
      <c r="B326" s="1"/>
      <c r="C326" s="1"/>
      <c r="D326" s="1"/>
      <c r="E326" s="1"/>
      <c r="F326" s="1"/>
    </row>
    <row r="327" spans="1:6" x14ac:dyDescent="0.3">
      <c r="A327" s="1"/>
      <c r="B327" s="1"/>
      <c r="C327" s="1"/>
      <c r="D327" s="1"/>
      <c r="E327" s="1"/>
      <c r="F327" s="1"/>
    </row>
    <row r="328" spans="1:6" x14ac:dyDescent="0.3">
      <c r="A328" s="1"/>
      <c r="B328" s="1"/>
      <c r="C328" s="1"/>
      <c r="D328" s="1"/>
      <c r="E328" s="1"/>
      <c r="F328" s="1"/>
    </row>
    <row r="329" spans="1:6" x14ac:dyDescent="0.3">
      <c r="A329" s="1"/>
      <c r="B329" s="1"/>
      <c r="C329" s="1"/>
      <c r="D329" s="1"/>
      <c r="E329" s="1"/>
      <c r="F329" s="1"/>
    </row>
    <row r="330" spans="1:6" x14ac:dyDescent="0.3">
      <c r="A330" s="1"/>
      <c r="B330" s="1"/>
      <c r="C330" s="1"/>
      <c r="D330" s="1"/>
      <c r="E330" s="1"/>
      <c r="F330" s="1"/>
    </row>
    <row r="331" spans="1:6" x14ac:dyDescent="0.3">
      <c r="A331" s="1"/>
      <c r="B331" s="1"/>
      <c r="C331" s="1"/>
      <c r="D331" s="1"/>
      <c r="E331" s="1"/>
      <c r="F331" s="1"/>
    </row>
    <row r="332" spans="1:6" x14ac:dyDescent="0.3">
      <c r="A332" s="1"/>
      <c r="B332" s="1"/>
      <c r="C332" s="1"/>
      <c r="D332" s="1"/>
      <c r="E332" s="1"/>
      <c r="F332" s="1"/>
    </row>
    <row r="333" spans="1:6" x14ac:dyDescent="0.3">
      <c r="A333" s="1"/>
      <c r="B333" s="1"/>
      <c r="C333" s="1"/>
      <c r="D333" s="1"/>
      <c r="E333" s="1"/>
      <c r="F333" s="1"/>
    </row>
    <row r="334" spans="1:6" x14ac:dyDescent="0.3">
      <c r="A334" s="1"/>
      <c r="B334" s="1"/>
      <c r="C334" s="1"/>
      <c r="D334" s="1"/>
      <c r="E334" s="1"/>
      <c r="F334" s="1"/>
    </row>
    <row r="335" spans="1:6" x14ac:dyDescent="0.3">
      <c r="A335" s="1"/>
      <c r="B335" s="1"/>
      <c r="C335" s="1"/>
      <c r="D335" s="1"/>
      <c r="E335" s="1"/>
      <c r="F335" s="1"/>
    </row>
    <row r="336" spans="1:6" x14ac:dyDescent="0.3">
      <c r="A336" s="1"/>
      <c r="B336" s="1"/>
      <c r="C336" s="1"/>
      <c r="D336" s="1"/>
      <c r="E336" s="1"/>
      <c r="F336" s="1"/>
    </row>
    <row r="337" spans="1:6" x14ac:dyDescent="0.3">
      <c r="A337" s="1"/>
      <c r="B337" s="1"/>
      <c r="C337" s="1"/>
      <c r="D337" s="1"/>
      <c r="E337" s="1"/>
      <c r="F337" s="1"/>
    </row>
    <row r="338" spans="1:6" x14ac:dyDescent="0.3">
      <c r="A338" s="1"/>
      <c r="B338" s="1"/>
      <c r="C338" s="1"/>
      <c r="D338" s="1"/>
      <c r="E338" s="1"/>
      <c r="F338" s="1"/>
    </row>
    <row r="339" spans="1:6" x14ac:dyDescent="0.3">
      <c r="A339" s="1"/>
      <c r="B339" s="1"/>
      <c r="C339" s="1"/>
      <c r="D339" s="1"/>
      <c r="E339" s="1"/>
      <c r="F339" s="1"/>
    </row>
    <row r="340" spans="1:6" x14ac:dyDescent="0.3">
      <c r="A340" s="1"/>
      <c r="B340" s="1"/>
      <c r="C340" s="1"/>
      <c r="D340" s="1"/>
      <c r="E340" s="1"/>
      <c r="F340" s="1"/>
    </row>
    <row r="341" spans="1:6" x14ac:dyDescent="0.3">
      <c r="A341" s="1"/>
      <c r="B341" s="1"/>
      <c r="C341" s="1"/>
      <c r="D341" s="1"/>
      <c r="E341" s="1"/>
      <c r="F341" s="1"/>
    </row>
    <row r="342" spans="1:6" x14ac:dyDescent="0.3">
      <c r="A342" s="1"/>
      <c r="B342" s="1"/>
      <c r="C342" s="1"/>
      <c r="D342" s="1"/>
      <c r="E342" s="1"/>
      <c r="F342" s="1"/>
    </row>
    <row r="343" spans="1:6" x14ac:dyDescent="0.3">
      <c r="A343" s="1"/>
      <c r="B343" s="1"/>
      <c r="C343" s="1"/>
      <c r="D343" s="1"/>
      <c r="E343" s="1"/>
      <c r="F343" s="1"/>
    </row>
    <row r="344" spans="1:6" x14ac:dyDescent="0.3">
      <c r="A344" s="1"/>
      <c r="B344" s="1"/>
      <c r="C344" s="1"/>
      <c r="D344" s="1"/>
      <c r="E344" s="1"/>
      <c r="F344" s="1"/>
    </row>
    <row r="345" spans="1:6" x14ac:dyDescent="0.3">
      <c r="A345" s="1"/>
      <c r="B345" s="1"/>
      <c r="C345" s="1"/>
      <c r="D345" s="1"/>
      <c r="E345" s="1"/>
      <c r="F345" s="1"/>
    </row>
    <row r="346" spans="1:6" x14ac:dyDescent="0.3">
      <c r="A346" s="1"/>
      <c r="B346" s="1"/>
      <c r="C346" s="1"/>
      <c r="D346" s="1"/>
      <c r="E346" s="1"/>
      <c r="F346" s="1"/>
    </row>
    <row r="347" spans="1:6" x14ac:dyDescent="0.3">
      <c r="A347" s="1"/>
      <c r="B347" s="1"/>
      <c r="C347" s="1"/>
      <c r="D347" s="1"/>
      <c r="E347" s="1"/>
      <c r="F347" s="1"/>
    </row>
    <row r="348" spans="1:6" x14ac:dyDescent="0.3">
      <c r="A348" s="1"/>
      <c r="B348" s="1"/>
      <c r="C348" s="1"/>
      <c r="D348" s="1"/>
      <c r="E348" s="1"/>
      <c r="F348" s="1"/>
    </row>
    <row r="349" spans="1:6" x14ac:dyDescent="0.3">
      <c r="A349" s="1"/>
      <c r="B349" s="1"/>
      <c r="C349" s="1"/>
      <c r="D349" s="1"/>
      <c r="E349" s="1"/>
      <c r="F349" s="1"/>
    </row>
    <row r="350" spans="1:6" x14ac:dyDescent="0.3">
      <c r="A350" s="1"/>
      <c r="B350" s="1"/>
      <c r="C350" s="1"/>
      <c r="D350" s="1"/>
      <c r="E350" s="1"/>
      <c r="F350" s="1"/>
    </row>
    <row r="351" spans="1:6" x14ac:dyDescent="0.3">
      <c r="A351" s="1"/>
      <c r="B351" s="1"/>
      <c r="C351" s="1"/>
      <c r="D351" s="1"/>
      <c r="E351" s="1"/>
      <c r="F351" s="1"/>
    </row>
    <row r="352" spans="1:6" x14ac:dyDescent="0.3">
      <c r="A352" s="1"/>
      <c r="B352" s="1"/>
      <c r="C352" s="1"/>
      <c r="D352" s="1"/>
      <c r="E352" s="1"/>
      <c r="F352" s="1"/>
    </row>
    <row r="353" spans="1:6" x14ac:dyDescent="0.3">
      <c r="A353" s="1"/>
      <c r="B353" s="1"/>
      <c r="C353" s="1"/>
      <c r="D353" s="1"/>
      <c r="E353" s="1"/>
      <c r="F353" s="1"/>
    </row>
    <row r="354" spans="1:6" x14ac:dyDescent="0.3">
      <c r="A354" s="1"/>
      <c r="B354" s="1"/>
      <c r="C354" s="1"/>
      <c r="D354" s="1"/>
      <c r="E354" s="1"/>
      <c r="F354" s="1"/>
    </row>
    <row r="355" spans="1:6" x14ac:dyDescent="0.3">
      <c r="A355" s="1"/>
      <c r="B355" s="1"/>
      <c r="C355" s="1"/>
      <c r="D355" s="1"/>
      <c r="E355" s="1"/>
      <c r="F355" s="1"/>
    </row>
    <row r="356" spans="1:6" x14ac:dyDescent="0.3">
      <c r="A356" s="1"/>
      <c r="B356" s="1"/>
      <c r="C356" s="1"/>
      <c r="D356" s="1"/>
      <c r="E356" s="1"/>
      <c r="F356" s="1"/>
    </row>
    <row r="357" spans="1:6" x14ac:dyDescent="0.3">
      <c r="A357" s="1"/>
      <c r="B357" s="1"/>
      <c r="C357" s="1"/>
      <c r="D357" s="1"/>
      <c r="E357" s="1"/>
      <c r="F357" s="1"/>
    </row>
    <row r="358" spans="1:6" x14ac:dyDescent="0.3">
      <c r="A358" s="1"/>
      <c r="B358" s="1"/>
      <c r="C358" s="1"/>
      <c r="D358" s="1"/>
      <c r="E358" s="1"/>
      <c r="F358" s="1"/>
    </row>
    <row r="359" spans="1:6" x14ac:dyDescent="0.3">
      <c r="A359" s="1"/>
      <c r="B359" s="1"/>
      <c r="C359" s="1"/>
      <c r="D359" s="1"/>
      <c r="E359" s="1"/>
      <c r="F359" s="1"/>
    </row>
    <row r="360" spans="1:6" x14ac:dyDescent="0.3">
      <c r="A360" s="1"/>
      <c r="B360" s="1"/>
      <c r="C360" s="1"/>
      <c r="D360" s="1"/>
      <c r="E360" s="1"/>
      <c r="F360" s="1"/>
    </row>
    <row r="361" spans="1:6" x14ac:dyDescent="0.3">
      <c r="A361" s="1"/>
      <c r="B361" s="1"/>
      <c r="C361" s="1"/>
      <c r="D361" s="1"/>
      <c r="E361" s="1"/>
      <c r="F361" s="1"/>
    </row>
    <row r="362" spans="1:6" x14ac:dyDescent="0.3">
      <c r="A362" s="1"/>
      <c r="B362" s="1"/>
      <c r="C362" s="1"/>
      <c r="D362" s="1"/>
      <c r="E362" s="1"/>
      <c r="F362" s="1"/>
    </row>
    <row r="363" spans="1:6" x14ac:dyDescent="0.3">
      <c r="A363" s="1"/>
      <c r="B363" s="1"/>
      <c r="C363" s="1"/>
      <c r="D363" s="1"/>
      <c r="E363" s="1"/>
      <c r="F363" s="1"/>
    </row>
    <row r="364" spans="1:6" x14ac:dyDescent="0.3">
      <c r="A364" s="1"/>
      <c r="B364" s="1"/>
      <c r="C364" s="1"/>
      <c r="D364" s="1"/>
      <c r="E364" s="1"/>
      <c r="F364" s="1"/>
    </row>
    <row r="365" spans="1:6" x14ac:dyDescent="0.3">
      <c r="A365" s="1"/>
      <c r="B365" s="1"/>
      <c r="C365" s="1"/>
      <c r="D365" s="1"/>
      <c r="E365" s="1"/>
      <c r="F365" s="1"/>
    </row>
    <row r="366" spans="1:6" x14ac:dyDescent="0.3">
      <c r="A366" s="1"/>
      <c r="B366" s="1"/>
      <c r="C366" s="1"/>
      <c r="D366" s="1"/>
      <c r="E366" s="1"/>
      <c r="F366" s="1"/>
    </row>
    <row r="367" spans="1:6" x14ac:dyDescent="0.3">
      <c r="A367" s="1"/>
      <c r="B367" s="1"/>
      <c r="C367" s="1"/>
      <c r="D367" s="1"/>
      <c r="E367" s="1"/>
      <c r="F367" s="1"/>
    </row>
    <row r="368" spans="1:6" x14ac:dyDescent="0.3">
      <c r="A368" s="1"/>
      <c r="B368" s="1"/>
      <c r="C368" s="1"/>
      <c r="D368" s="1"/>
      <c r="E368" s="1"/>
      <c r="F368" s="1"/>
    </row>
    <row r="369" spans="1:6" x14ac:dyDescent="0.3">
      <c r="A369" s="1"/>
      <c r="B369" s="1"/>
      <c r="C369" s="1"/>
      <c r="D369" s="1"/>
      <c r="E369" s="1"/>
      <c r="F369" s="1"/>
    </row>
    <row r="370" spans="1:6" x14ac:dyDescent="0.3">
      <c r="A370" s="1"/>
      <c r="B370" s="1"/>
      <c r="C370" s="1"/>
      <c r="D370" s="1"/>
      <c r="E370" s="1"/>
      <c r="F370" s="1"/>
    </row>
    <row r="371" spans="1:6" x14ac:dyDescent="0.3">
      <c r="A371" s="1"/>
      <c r="B371" s="1"/>
      <c r="C371" s="1"/>
      <c r="D371" s="1"/>
      <c r="E371" s="1"/>
      <c r="F371" s="1"/>
    </row>
    <row r="372" spans="1:6" x14ac:dyDescent="0.3">
      <c r="A372" s="1"/>
      <c r="B372" s="1"/>
      <c r="C372" s="1"/>
      <c r="D372" s="1"/>
      <c r="E372" s="1"/>
      <c r="F372" s="1"/>
    </row>
    <row r="373" spans="1:6" x14ac:dyDescent="0.3">
      <c r="A373" s="1"/>
      <c r="B373" s="1"/>
      <c r="C373" s="1"/>
      <c r="D373" s="1"/>
      <c r="E373" s="1"/>
      <c r="F373" s="1"/>
    </row>
    <row r="374" spans="1:6" x14ac:dyDescent="0.3">
      <c r="A374" s="1"/>
      <c r="B374" s="1"/>
      <c r="C374" s="1"/>
      <c r="D374" s="1"/>
      <c r="E374" s="1"/>
      <c r="F374" s="1"/>
    </row>
    <row r="375" spans="1:6" x14ac:dyDescent="0.3">
      <c r="A375" s="1"/>
      <c r="B375" s="1"/>
      <c r="C375" s="1"/>
      <c r="D375" s="1"/>
      <c r="E375" s="1"/>
      <c r="F375" s="1"/>
    </row>
    <row r="376" spans="1:6" x14ac:dyDescent="0.3">
      <c r="A376" s="1"/>
      <c r="B376" s="1"/>
      <c r="C376" s="1"/>
      <c r="D376" s="1"/>
      <c r="E376" s="1"/>
      <c r="F376" s="1"/>
    </row>
    <row r="377" spans="1:6" x14ac:dyDescent="0.3">
      <c r="A377" s="1"/>
      <c r="B377" s="1"/>
      <c r="C377" s="1"/>
      <c r="D377" s="1"/>
      <c r="E377" s="1"/>
      <c r="F377" s="1"/>
    </row>
    <row r="378" spans="1:6" x14ac:dyDescent="0.3">
      <c r="A378" s="1"/>
      <c r="B378" s="1"/>
      <c r="C378" s="1"/>
      <c r="D378" s="1"/>
      <c r="E378" s="1"/>
      <c r="F378" s="1"/>
    </row>
    <row r="379" spans="1:6" x14ac:dyDescent="0.3">
      <c r="A379" s="1"/>
      <c r="B379" s="1"/>
      <c r="C379" s="1"/>
      <c r="D379" s="1"/>
      <c r="E379" s="1"/>
      <c r="F379" s="1"/>
    </row>
    <row r="380" spans="1:6" x14ac:dyDescent="0.3">
      <c r="A380" s="1"/>
      <c r="B380" s="1"/>
      <c r="C380" s="1"/>
      <c r="D380" s="1"/>
      <c r="E380" s="1"/>
      <c r="F380" s="1"/>
    </row>
    <row r="381" spans="1:6" x14ac:dyDescent="0.3">
      <c r="A381" s="1"/>
      <c r="B381" s="1"/>
      <c r="C381" s="1"/>
      <c r="D381" s="1"/>
      <c r="E381" s="1"/>
      <c r="F381" s="1"/>
    </row>
    <row r="382" spans="1:6" x14ac:dyDescent="0.3">
      <c r="A382" s="1"/>
      <c r="B382" s="1"/>
      <c r="C382" s="1"/>
      <c r="D382" s="1"/>
      <c r="E382" s="1"/>
      <c r="F382" s="1"/>
    </row>
    <row r="383" spans="1:6" x14ac:dyDescent="0.3">
      <c r="A383" s="1"/>
      <c r="B383" s="1"/>
      <c r="C383" s="1"/>
      <c r="D383" s="1"/>
      <c r="E383" s="1"/>
      <c r="F383" s="1"/>
    </row>
    <row r="384" spans="1:6" x14ac:dyDescent="0.3">
      <c r="A384" s="1"/>
      <c r="B384" s="1"/>
      <c r="C384" s="1"/>
      <c r="D384" s="1"/>
      <c r="E384" s="1"/>
      <c r="F384" s="1"/>
    </row>
    <row r="385" spans="1:6" x14ac:dyDescent="0.3">
      <c r="A385" s="1"/>
      <c r="B385" s="1"/>
      <c r="C385" s="1"/>
      <c r="D385" s="1"/>
      <c r="E385" s="1"/>
      <c r="F385" s="1"/>
    </row>
    <row r="386" spans="1:6" x14ac:dyDescent="0.3">
      <c r="A386" s="1"/>
      <c r="B386" s="1"/>
      <c r="C386" s="1"/>
      <c r="D386" s="1"/>
      <c r="E386" s="1"/>
      <c r="F386" s="1"/>
    </row>
    <row r="387" spans="1:6" x14ac:dyDescent="0.3">
      <c r="A387" s="1"/>
      <c r="B387" s="1"/>
      <c r="C387" s="1"/>
      <c r="D387" s="1"/>
      <c r="E387" s="1"/>
      <c r="F387" s="1"/>
    </row>
    <row r="388" spans="1:6" x14ac:dyDescent="0.3">
      <c r="A388" s="1"/>
      <c r="B388" s="1"/>
      <c r="C388" s="1"/>
      <c r="D388" s="1"/>
      <c r="E388" s="1"/>
      <c r="F388" s="1"/>
    </row>
    <row r="389" spans="1:6" x14ac:dyDescent="0.3">
      <c r="A389" s="1"/>
      <c r="B389" s="1"/>
      <c r="C389" s="1"/>
      <c r="D389" s="1"/>
      <c r="E389" s="1"/>
      <c r="F389" s="1"/>
    </row>
    <row r="390" spans="1:6" x14ac:dyDescent="0.3">
      <c r="A390" s="1"/>
      <c r="B390" s="1"/>
      <c r="C390" s="1"/>
      <c r="D390" s="1"/>
      <c r="E390" s="1"/>
      <c r="F390" s="1"/>
    </row>
    <row r="391" spans="1:6" x14ac:dyDescent="0.3">
      <c r="A391" s="1"/>
      <c r="B391" s="1"/>
      <c r="C391" s="1"/>
      <c r="D391" s="1"/>
      <c r="E391" s="1"/>
      <c r="F391" s="1"/>
    </row>
    <row r="392" spans="1:6" x14ac:dyDescent="0.3">
      <c r="A392" s="1"/>
      <c r="B392" s="1"/>
      <c r="C392" s="1"/>
      <c r="D392" s="1"/>
      <c r="E392" s="1"/>
      <c r="F392" s="1"/>
    </row>
    <row r="393" spans="1:6" x14ac:dyDescent="0.3">
      <c r="A393" s="1"/>
      <c r="B393" s="1"/>
      <c r="C393" s="1"/>
      <c r="D393" s="1"/>
      <c r="E393" s="1"/>
      <c r="F393" s="1"/>
    </row>
    <row r="394" spans="1:6" x14ac:dyDescent="0.3">
      <c r="A394" s="1"/>
      <c r="B394" s="1"/>
      <c r="C394" s="1"/>
      <c r="D394" s="1"/>
      <c r="E394" s="1"/>
      <c r="F394" s="1"/>
    </row>
    <row r="395" spans="1:6" x14ac:dyDescent="0.3">
      <c r="A395" s="1"/>
      <c r="B395" s="1"/>
      <c r="C395" s="1"/>
      <c r="D395" s="1"/>
      <c r="E395" s="1"/>
      <c r="F395" s="1"/>
    </row>
    <row r="396" spans="1:6" x14ac:dyDescent="0.3">
      <c r="A396" s="1"/>
      <c r="B396" s="1"/>
      <c r="C396" s="1"/>
      <c r="D396" s="1"/>
      <c r="E396" s="1"/>
      <c r="F396" s="1"/>
    </row>
    <row r="397" spans="1:6" x14ac:dyDescent="0.3">
      <c r="A397" s="1"/>
      <c r="B397" s="1"/>
      <c r="C397" s="1"/>
      <c r="D397" s="1"/>
      <c r="E397" s="1"/>
      <c r="F397" s="1"/>
    </row>
    <row r="398" spans="1:6" x14ac:dyDescent="0.3">
      <c r="A398" s="1"/>
      <c r="B398" s="1"/>
      <c r="C398" s="1"/>
      <c r="D398" s="1"/>
      <c r="E398" s="1"/>
      <c r="F398" s="1"/>
    </row>
    <row r="399" spans="1:6" x14ac:dyDescent="0.3">
      <c r="A399" s="1"/>
      <c r="B399" s="1"/>
      <c r="C399" s="1"/>
      <c r="D399" s="1"/>
      <c r="E399" s="1"/>
      <c r="F399" s="1"/>
    </row>
    <row r="400" spans="1:6" x14ac:dyDescent="0.3">
      <c r="A400" s="1"/>
      <c r="B400" s="1"/>
      <c r="C400" s="1"/>
      <c r="D400" s="1"/>
      <c r="E400" s="1"/>
      <c r="F400" s="1"/>
    </row>
    <row r="401" spans="1:6" x14ac:dyDescent="0.3">
      <c r="A401" s="1"/>
      <c r="B401" s="1"/>
      <c r="C401" s="1"/>
      <c r="D401" s="1"/>
      <c r="E401" s="1"/>
      <c r="F401" s="1"/>
    </row>
    <row r="402" spans="1:6" x14ac:dyDescent="0.3">
      <c r="A402" s="1"/>
      <c r="B402" s="1"/>
      <c r="C402" s="1"/>
      <c r="D402" s="1"/>
      <c r="E402" s="1"/>
      <c r="F402" s="1"/>
    </row>
    <row r="403" spans="1:6" x14ac:dyDescent="0.3">
      <c r="A403" s="1"/>
      <c r="B403" s="1"/>
      <c r="C403" s="1"/>
      <c r="D403" s="1"/>
      <c r="E403" s="1"/>
      <c r="F403" s="1"/>
    </row>
    <row r="404" spans="1:6" x14ac:dyDescent="0.3">
      <c r="A404" s="1"/>
      <c r="B404" s="1"/>
      <c r="C404" s="1"/>
      <c r="D404" s="1"/>
      <c r="E404" s="1"/>
      <c r="F404" s="1"/>
    </row>
    <row r="405" spans="1:6" x14ac:dyDescent="0.3">
      <c r="A405" s="1"/>
      <c r="B405" s="1"/>
      <c r="C405" s="1"/>
      <c r="D405" s="1"/>
      <c r="E405" s="1"/>
      <c r="F405" s="1"/>
    </row>
    <row r="406" spans="1:6" x14ac:dyDescent="0.3">
      <c r="A406" s="1"/>
      <c r="B406" s="1"/>
      <c r="C406" s="1"/>
      <c r="D406" s="1"/>
      <c r="E406" s="1"/>
      <c r="F406" s="1"/>
    </row>
    <row r="407" spans="1:6" x14ac:dyDescent="0.3">
      <c r="A407" s="1"/>
      <c r="B407" s="1"/>
      <c r="C407" s="1"/>
      <c r="D407" s="1"/>
      <c r="E407" s="1"/>
      <c r="F407" s="1"/>
    </row>
    <row r="408" spans="1:6" x14ac:dyDescent="0.3">
      <c r="A408" s="1"/>
      <c r="B408" s="1"/>
      <c r="C408" s="1"/>
      <c r="D408" s="1"/>
      <c r="E408" s="1"/>
      <c r="F408" s="1"/>
    </row>
    <row r="409" spans="1:6" x14ac:dyDescent="0.3">
      <c r="A409" s="1"/>
      <c r="B409" s="1"/>
      <c r="C409" s="1"/>
      <c r="D409" s="1"/>
      <c r="E409" s="1"/>
      <c r="F409" s="1"/>
    </row>
    <row r="410" spans="1:6" x14ac:dyDescent="0.3">
      <c r="A410" s="1"/>
      <c r="B410" s="1"/>
      <c r="C410" s="1"/>
      <c r="D410" s="1"/>
      <c r="E410" s="1"/>
      <c r="F410" s="1"/>
    </row>
    <row r="411" spans="1:6" x14ac:dyDescent="0.3">
      <c r="A411" s="1"/>
      <c r="B411" s="1"/>
      <c r="C411" s="1"/>
      <c r="D411" s="1"/>
      <c r="E411" s="1"/>
      <c r="F411" s="1"/>
    </row>
    <row r="412" spans="1:6" x14ac:dyDescent="0.3">
      <c r="A412" s="1"/>
      <c r="B412" s="1"/>
      <c r="C412" s="1"/>
      <c r="D412" s="1"/>
      <c r="E412" s="1"/>
      <c r="F412" s="1"/>
    </row>
    <row r="413" spans="1:6" x14ac:dyDescent="0.3">
      <c r="A413" s="1"/>
      <c r="B413" s="1"/>
      <c r="C413" s="1"/>
      <c r="D413" s="1"/>
      <c r="E413" s="1"/>
      <c r="F413" s="1"/>
    </row>
    <row r="414" spans="1:6" x14ac:dyDescent="0.3">
      <c r="A414" s="1"/>
      <c r="B414" s="1"/>
      <c r="C414" s="1"/>
      <c r="D414" s="1"/>
      <c r="E414" s="1"/>
      <c r="F414" s="1"/>
    </row>
    <row r="415" spans="1:6" x14ac:dyDescent="0.3">
      <c r="A415" s="1"/>
      <c r="B415" s="1"/>
      <c r="C415" s="1"/>
      <c r="D415" s="1"/>
      <c r="E415" s="1"/>
      <c r="F415" s="1"/>
    </row>
    <row r="416" spans="1:6" x14ac:dyDescent="0.3">
      <c r="A416" s="1"/>
      <c r="B416" s="1"/>
      <c r="C416" s="1"/>
      <c r="D416" s="1"/>
      <c r="E416" s="1"/>
      <c r="F416" s="1"/>
    </row>
    <row r="417" spans="1:6" x14ac:dyDescent="0.3">
      <c r="A417" s="1"/>
      <c r="B417" s="1"/>
      <c r="C417" s="1"/>
      <c r="D417" s="1"/>
      <c r="E417" s="1"/>
      <c r="F417" s="1"/>
    </row>
    <row r="418" spans="1:6" x14ac:dyDescent="0.3">
      <c r="A418" s="1"/>
      <c r="B418" s="1"/>
      <c r="C418" s="1"/>
      <c r="D418" s="1"/>
      <c r="E418" s="1"/>
      <c r="F418" s="1"/>
    </row>
    <row r="419" spans="1:6" x14ac:dyDescent="0.3">
      <c r="A419" s="1"/>
      <c r="B419" s="1"/>
      <c r="C419" s="1"/>
      <c r="D419" s="1"/>
      <c r="E419" s="1"/>
      <c r="F419" s="1"/>
    </row>
    <row r="420" spans="1:6" x14ac:dyDescent="0.3">
      <c r="A420" s="1"/>
      <c r="B420" s="1"/>
      <c r="C420" s="1"/>
      <c r="D420" s="1"/>
      <c r="E420" s="1"/>
      <c r="F420" s="1"/>
    </row>
    <row r="421" spans="1:6" x14ac:dyDescent="0.3">
      <c r="A421" s="1"/>
      <c r="B421" s="1"/>
      <c r="C421" s="1"/>
      <c r="D421" s="1"/>
      <c r="E421" s="1"/>
      <c r="F421" s="1"/>
    </row>
    <row r="422" spans="1:6" x14ac:dyDescent="0.3">
      <c r="A422" s="1"/>
      <c r="B422" s="1"/>
      <c r="C422" s="1"/>
      <c r="D422" s="1"/>
      <c r="E422" s="1"/>
      <c r="F422" s="1"/>
    </row>
    <row r="423" spans="1:6" x14ac:dyDescent="0.3">
      <c r="A423" s="1"/>
      <c r="B423" s="1"/>
      <c r="C423" s="1"/>
      <c r="D423" s="1"/>
      <c r="E423" s="1"/>
      <c r="F423" s="1"/>
    </row>
    <row r="424" spans="1:6" x14ac:dyDescent="0.3">
      <c r="A424" s="1"/>
      <c r="B424" s="1"/>
      <c r="C424" s="1"/>
      <c r="D424" s="1"/>
      <c r="E424" s="1"/>
      <c r="F424" s="1"/>
    </row>
    <row r="425" spans="1:6" x14ac:dyDescent="0.3">
      <c r="A425" s="1"/>
      <c r="B425" s="1"/>
      <c r="C425" s="1"/>
      <c r="D425" s="1"/>
      <c r="E425" s="1"/>
      <c r="F425" s="1"/>
    </row>
    <row r="426" spans="1:6" x14ac:dyDescent="0.3">
      <c r="A426" s="1"/>
      <c r="B426" s="1"/>
      <c r="C426" s="1"/>
      <c r="D426" s="1"/>
      <c r="E426" s="1"/>
      <c r="F426" s="1"/>
    </row>
    <row r="427" spans="1:6" x14ac:dyDescent="0.3">
      <c r="A427" s="1"/>
      <c r="B427" s="1"/>
      <c r="C427" s="1"/>
      <c r="D427" s="1"/>
      <c r="E427" s="1"/>
      <c r="F427" s="1"/>
    </row>
    <row r="428" spans="1:6" x14ac:dyDescent="0.3">
      <c r="A428" s="1"/>
      <c r="B428" s="1"/>
      <c r="C428" s="1"/>
      <c r="D428" s="1"/>
      <c r="E428" s="1"/>
      <c r="F428" s="1"/>
    </row>
    <row r="429" spans="1:6" x14ac:dyDescent="0.3">
      <c r="A429" s="1"/>
      <c r="B429" s="1"/>
      <c r="C429" s="1"/>
      <c r="D429" s="1"/>
      <c r="E429" s="1"/>
      <c r="F429" s="1"/>
    </row>
    <row r="430" spans="1:6" x14ac:dyDescent="0.3">
      <c r="A430" s="1"/>
      <c r="B430" s="1"/>
      <c r="C430" s="1"/>
      <c r="D430" s="1"/>
      <c r="E430" s="1"/>
      <c r="F430" s="1"/>
    </row>
    <row r="431" spans="1:6" x14ac:dyDescent="0.3">
      <c r="A431" s="1"/>
      <c r="B431" s="1"/>
      <c r="C431" s="1"/>
      <c r="D431" s="1"/>
      <c r="E431" s="1"/>
      <c r="F431" s="1"/>
    </row>
    <row r="432" spans="1:6" x14ac:dyDescent="0.3">
      <c r="A432" s="1"/>
      <c r="B432" s="1"/>
      <c r="C432" s="1"/>
      <c r="D432" s="1"/>
      <c r="E432" s="1"/>
      <c r="F432" s="1"/>
    </row>
    <row r="433" spans="1:6" x14ac:dyDescent="0.3">
      <c r="A433" s="1"/>
      <c r="B433" s="1"/>
      <c r="C433" s="1"/>
      <c r="D433" s="1"/>
      <c r="E433" s="1"/>
      <c r="F433" s="1"/>
    </row>
    <row r="434" spans="1:6" x14ac:dyDescent="0.3">
      <c r="A434" s="1"/>
      <c r="B434" s="1"/>
      <c r="C434" s="1"/>
      <c r="D434" s="1"/>
      <c r="E434" s="1"/>
      <c r="F434" s="1"/>
    </row>
    <row r="435" spans="1:6" x14ac:dyDescent="0.3">
      <c r="A435" s="1"/>
      <c r="B435" s="1"/>
      <c r="C435" s="1"/>
      <c r="D435" s="1"/>
      <c r="E435" s="1"/>
      <c r="F435" s="1"/>
    </row>
    <row r="436" spans="1:6" x14ac:dyDescent="0.3">
      <c r="A436" s="1"/>
      <c r="B436" s="1"/>
      <c r="C436" s="1"/>
      <c r="D436" s="1"/>
      <c r="E436" s="1"/>
      <c r="F436" s="1"/>
    </row>
    <row r="437" spans="1:6" x14ac:dyDescent="0.3">
      <c r="A437" s="1"/>
      <c r="B437" s="1"/>
      <c r="C437" s="1"/>
      <c r="D437" s="1"/>
      <c r="E437" s="1"/>
      <c r="F437" s="1"/>
    </row>
    <row r="438" spans="1:6" x14ac:dyDescent="0.3">
      <c r="A438" s="1"/>
      <c r="B438" s="1"/>
      <c r="C438" s="1"/>
      <c r="D438" s="1"/>
      <c r="E438" s="1"/>
      <c r="F438" s="1"/>
    </row>
    <row r="439" spans="1:6" x14ac:dyDescent="0.3">
      <c r="A439" s="1"/>
      <c r="B439" s="1"/>
      <c r="C439" s="1"/>
      <c r="D439" s="1"/>
      <c r="E439" s="1"/>
      <c r="F439" s="1"/>
    </row>
    <row r="440" spans="1:6" x14ac:dyDescent="0.3">
      <c r="A440" s="1"/>
      <c r="B440" s="1"/>
      <c r="C440" s="1"/>
      <c r="D440" s="1"/>
      <c r="E440" s="1"/>
      <c r="F440" s="1"/>
    </row>
    <row r="441" spans="1:6" x14ac:dyDescent="0.3">
      <c r="A441" s="1"/>
      <c r="B441" s="1"/>
      <c r="C441" s="1"/>
      <c r="D441" s="1"/>
      <c r="E441" s="1"/>
      <c r="F441" s="1"/>
    </row>
    <row r="442" spans="1:6" x14ac:dyDescent="0.3">
      <c r="A442" s="1"/>
      <c r="B442" s="1"/>
      <c r="C442" s="1"/>
      <c r="D442" s="1"/>
      <c r="E442" s="1"/>
      <c r="F442" s="1"/>
    </row>
    <row r="443" spans="1:6" x14ac:dyDescent="0.3">
      <c r="A443" s="1"/>
      <c r="B443" s="1"/>
      <c r="C443" s="1"/>
      <c r="D443" s="1"/>
      <c r="E443" s="1"/>
      <c r="F443" s="1"/>
    </row>
    <row r="444" spans="1:6" x14ac:dyDescent="0.3">
      <c r="A444" s="1"/>
      <c r="B444" s="1"/>
      <c r="C444" s="1"/>
      <c r="D444" s="1"/>
      <c r="E444" s="1"/>
      <c r="F444" s="1"/>
    </row>
    <row r="445" spans="1:6" x14ac:dyDescent="0.3">
      <c r="A445" s="1"/>
      <c r="B445" s="1"/>
      <c r="C445" s="1"/>
      <c r="D445" s="1"/>
      <c r="E445" s="1"/>
      <c r="F445" s="1"/>
    </row>
    <row r="446" spans="1:6" x14ac:dyDescent="0.3">
      <c r="A446" s="1"/>
      <c r="B446" s="1"/>
      <c r="C446" s="1"/>
      <c r="D446" s="1"/>
      <c r="E446" s="1"/>
      <c r="F446" s="1"/>
    </row>
    <row r="447" spans="1:6" x14ac:dyDescent="0.3">
      <c r="A447" s="1"/>
      <c r="B447" s="1"/>
      <c r="C447" s="1"/>
      <c r="D447" s="1"/>
      <c r="E447" s="1"/>
      <c r="F447" s="1"/>
    </row>
    <row r="448" spans="1:6" x14ac:dyDescent="0.3">
      <c r="A448" s="1"/>
      <c r="B448" s="1"/>
      <c r="C448" s="1"/>
      <c r="D448" s="1"/>
      <c r="E448" s="1"/>
      <c r="F448" s="1"/>
    </row>
    <row r="449" spans="1:6" x14ac:dyDescent="0.3">
      <c r="A449" s="1"/>
      <c r="B449" s="1"/>
      <c r="C449" s="1"/>
      <c r="D449" s="1"/>
      <c r="E449" s="1"/>
      <c r="F449" s="1"/>
    </row>
    <row r="450" spans="1:6" x14ac:dyDescent="0.3">
      <c r="A450" s="1"/>
      <c r="B450" s="1"/>
      <c r="C450" s="1"/>
      <c r="D450" s="1"/>
      <c r="E450" s="1"/>
      <c r="F450" s="1"/>
    </row>
    <row r="451" spans="1:6" x14ac:dyDescent="0.3">
      <c r="A451" s="1"/>
      <c r="B451" s="1"/>
      <c r="C451" s="1"/>
      <c r="D451" s="1"/>
      <c r="E451" s="1"/>
      <c r="F451" s="1"/>
    </row>
    <row r="452" spans="1:6" x14ac:dyDescent="0.3">
      <c r="A452" s="1"/>
      <c r="B452" s="1"/>
      <c r="C452" s="1"/>
      <c r="D452" s="1"/>
      <c r="E452" s="1"/>
      <c r="F452" s="1"/>
    </row>
    <row r="453" spans="1:6" x14ac:dyDescent="0.3">
      <c r="A453" s="1"/>
      <c r="B453" s="1"/>
      <c r="C453" s="1"/>
      <c r="D453" s="1"/>
      <c r="E453" s="1"/>
      <c r="F453" s="1"/>
    </row>
    <row r="454" spans="1:6" x14ac:dyDescent="0.3">
      <c r="A454" s="1"/>
      <c r="B454" s="1"/>
      <c r="C454" s="1"/>
      <c r="D454" s="1"/>
      <c r="E454" s="1"/>
      <c r="F454" s="1"/>
    </row>
    <row r="455" spans="1:6" x14ac:dyDescent="0.3">
      <c r="A455" s="1"/>
      <c r="B455" s="1"/>
      <c r="C455" s="1"/>
      <c r="D455" s="1"/>
      <c r="E455" s="1"/>
      <c r="F455" s="1"/>
    </row>
    <row r="456" spans="1:6" x14ac:dyDescent="0.3">
      <c r="A456" s="1"/>
      <c r="B456" s="1"/>
      <c r="C456" s="1"/>
      <c r="D456" s="1"/>
      <c r="E456" s="1"/>
      <c r="F456" s="1"/>
    </row>
    <row r="457" spans="1:6" x14ac:dyDescent="0.3">
      <c r="A457" s="1"/>
      <c r="B457" s="1"/>
      <c r="C457" s="1"/>
      <c r="D457" s="1"/>
      <c r="E457" s="1"/>
      <c r="F457" s="1"/>
    </row>
    <row r="458" spans="1:6" x14ac:dyDescent="0.3">
      <c r="A458" s="1"/>
      <c r="B458" s="1"/>
      <c r="C458" s="1"/>
      <c r="D458" s="1"/>
      <c r="E458" s="1"/>
      <c r="F458" s="1"/>
    </row>
    <row r="459" spans="1:6" x14ac:dyDescent="0.3">
      <c r="A459" s="1"/>
      <c r="B459" s="1"/>
      <c r="C459" s="1"/>
      <c r="D459" s="1"/>
      <c r="E459" s="1"/>
      <c r="F459" s="1"/>
    </row>
    <row r="460" spans="1:6" x14ac:dyDescent="0.3">
      <c r="A460" s="1"/>
      <c r="B460" s="1"/>
      <c r="C460" s="1"/>
      <c r="D460" s="1"/>
      <c r="E460" s="1"/>
      <c r="F460" s="1"/>
    </row>
    <row r="461" spans="1:6" x14ac:dyDescent="0.3">
      <c r="A461" s="1"/>
      <c r="B461" s="1"/>
      <c r="C461" s="1"/>
      <c r="D461" s="1"/>
      <c r="E461" s="1"/>
      <c r="F461" s="1"/>
    </row>
    <row r="462" spans="1:6" x14ac:dyDescent="0.3">
      <c r="A462" s="1"/>
      <c r="B462" s="1"/>
      <c r="C462" s="1"/>
      <c r="D462" s="1"/>
      <c r="E462" s="1"/>
      <c r="F462" s="1"/>
    </row>
    <row r="463" spans="1:6" x14ac:dyDescent="0.3">
      <c r="A463" s="1"/>
      <c r="B463" s="1"/>
      <c r="C463" s="1"/>
      <c r="D463" s="1"/>
      <c r="E463" s="1"/>
      <c r="F463" s="1"/>
    </row>
    <row r="464" spans="1:6" x14ac:dyDescent="0.3">
      <c r="A464" s="1"/>
      <c r="B464" s="1"/>
      <c r="C464" s="1"/>
      <c r="D464" s="1"/>
      <c r="E464" s="1"/>
      <c r="F464" s="1"/>
    </row>
    <row r="465" spans="1:6" x14ac:dyDescent="0.3">
      <c r="A465" s="1"/>
      <c r="B465" s="1"/>
      <c r="C465" s="1"/>
      <c r="D465" s="1"/>
      <c r="E465" s="1"/>
      <c r="F465" s="1"/>
    </row>
    <row r="466" spans="1:6" x14ac:dyDescent="0.3">
      <c r="A466" s="1"/>
      <c r="B466" s="1"/>
      <c r="C466" s="1"/>
      <c r="D466" s="1"/>
      <c r="E466" s="1"/>
      <c r="F466" s="1"/>
    </row>
    <row r="467" spans="1:6" x14ac:dyDescent="0.3">
      <c r="A467" s="1"/>
      <c r="B467" s="1"/>
      <c r="C467" s="1"/>
      <c r="D467" s="1"/>
      <c r="E467" s="1"/>
      <c r="F467" s="1"/>
    </row>
    <row r="468" spans="1:6" x14ac:dyDescent="0.3">
      <c r="A468" s="1"/>
      <c r="B468" s="1"/>
      <c r="C468" s="1"/>
      <c r="D468" s="1"/>
      <c r="E468" s="1"/>
      <c r="F468" s="1"/>
    </row>
    <row r="469" spans="1:6" x14ac:dyDescent="0.3">
      <c r="A469" s="1"/>
      <c r="B469" s="1"/>
      <c r="C469" s="1"/>
      <c r="D469" s="1"/>
      <c r="E469" s="1"/>
      <c r="F469" s="1"/>
    </row>
    <row r="470" spans="1:6" x14ac:dyDescent="0.3">
      <c r="A470" s="1"/>
      <c r="B470" s="1"/>
      <c r="C470" s="1"/>
      <c r="D470" s="1"/>
      <c r="E470" s="1"/>
      <c r="F470" s="1"/>
    </row>
    <row r="471" spans="1:6" x14ac:dyDescent="0.3">
      <c r="A471" s="1"/>
      <c r="B471" s="1"/>
      <c r="C471" s="1"/>
      <c r="D471" s="1"/>
      <c r="E471" s="1"/>
      <c r="F471" s="1"/>
    </row>
    <row r="472" spans="1:6" x14ac:dyDescent="0.3">
      <c r="A472" s="1"/>
      <c r="B472" s="1"/>
      <c r="C472" s="1"/>
      <c r="D472" s="1"/>
      <c r="E472" s="1"/>
      <c r="F472" s="1"/>
    </row>
    <row r="473" spans="1:6" x14ac:dyDescent="0.3">
      <c r="A473" s="1"/>
      <c r="B473" s="1"/>
      <c r="C473" s="1"/>
      <c r="D473" s="1"/>
      <c r="E473" s="1"/>
      <c r="F473" s="1"/>
    </row>
    <row r="474" spans="1:6" x14ac:dyDescent="0.3">
      <c r="A474" s="1"/>
      <c r="B474" s="1"/>
      <c r="C474" s="1"/>
      <c r="D474" s="1"/>
      <c r="E474" s="1"/>
      <c r="F474" s="1"/>
    </row>
    <row r="475" spans="1:6" x14ac:dyDescent="0.3">
      <c r="A475" s="1"/>
      <c r="B475" s="1"/>
      <c r="C475" s="1"/>
      <c r="D475" s="1"/>
      <c r="E475" s="1"/>
      <c r="F475" s="1"/>
    </row>
    <row r="476" spans="1:6" x14ac:dyDescent="0.3">
      <c r="A476" s="1"/>
      <c r="B476" s="1"/>
      <c r="C476" s="1"/>
      <c r="D476" s="1"/>
      <c r="E476" s="1"/>
      <c r="F476" s="1"/>
    </row>
    <row r="477" spans="1:6" x14ac:dyDescent="0.3">
      <c r="A477" s="1"/>
      <c r="B477" s="1"/>
      <c r="C477" s="1"/>
      <c r="D477" s="1"/>
      <c r="E477" s="1"/>
      <c r="F477" s="1"/>
    </row>
    <row r="478" spans="1:6" x14ac:dyDescent="0.3">
      <c r="A478" s="1"/>
      <c r="B478" s="1"/>
      <c r="C478" s="1"/>
      <c r="D478" s="1"/>
      <c r="E478" s="1"/>
      <c r="F478" s="1"/>
    </row>
    <row r="479" spans="1:6" x14ac:dyDescent="0.3">
      <c r="A479" s="1"/>
      <c r="B479" s="1"/>
      <c r="C479" s="1"/>
      <c r="D479" s="1"/>
      <c r="E479" s="1"/>
      <c r="F479" s="1"/>
    </row>
    <row r="480" spans="1:6" x14ac:dyDescent="0.3">
      <c r="A480" s="1"/>
      <c r="B480" s="1"/>
      <c r="C480" s="1"/>
      <c r="D480" s="1"/>
      <c r="E480" s="1"/>
      <c r="F480" s="1"/>
    </row>
    <row r="481" spans="1:6" x14ac:dyDescent="0.3">
      <c r="A481" s="1"/>
      <c r="B481" s="1"/>
      <c r="C481" s="1"/>
      <c r="D481" s="1"/>
      <c r="E481" s="1"/>
      <c r="F481" s="1"/>
    </row>
    <row r="482" spans="1:6" x14ac:dyDescent="0.3">
      <c r="A482" s="1"/>
      <c r="B482" s="1"/>
      <c r="C482" s="1"/>
      <c r="D482" s="1"/>
      <c r="E482" s="1"/>
      <c r="F482" s="1"/>
    </row>
    <row r="483" spans="1:6" x14ac:dyDescent="0.3">
      <c r="A483" s="1"/>
      <c r="B483" s="1"/>
      <c r="C483" s="1"/>
      <c r="D483" s="1"/>
      <c r="E483" s="1"/>
      <c r="F483" s="1"/>
    </row>
    <row r="484" spans="1:6" x14ac:dyDescent="0.3">
      <c r="A484" s="1"/>
      <c r="B484" s="1"/>
      <c r="C484" s="1"/>
      <c r="D484" s="1"/>
      <c r="E484" s="1"/>
      <c r="F484" s="1"/>
    </row>
    <row r="485" spans="1:6" x14ac:dyDescent="0.3">
      <c r="A485" s="1"/>
      <c r="B485" s="1"/>
      <c r="C485" s="1"/>
      <c r="D485" s="1"/>
      <c r="E485" s="1"/>
      <c r="F485" s="1"/>
    </row>
    <row r="486" spans="1:6" x14ac:dyDescent="0.3">
      <c r="A486" s="1"/>
      <c r="B486" s="1"/>
      <c r="C486" s="1"/>
      <c r="D486" s="1"/>
      <c r="E486" s="1"/>
      <c r="F486" s="1"/>
    </row>
    <row r="487" spans="1:6" x14ac:dyDescent="0.3">
      <c r="A487" s="1"/>
      <c r="B487" s="1"/>
      <c r="C487" s="1"/>
      <c r="D487" s="1"/>
      <c r="E487" s="1"/>
      <c r="F487" s="1"/>
    </row>
    <row r="488" spans="1:6" x14ac:dyDescent="0.3">
      <c r="A488" s="1"/>
      <c r="B488" s="1"/>
      <c r="C488" s="1"/>
      <c r="D488" s="1"/>
      <c r="E488" s="1"/>
      <c r="F488" s="1"/>
    </row>
    <row r="489" spans="1:6" x14ac:dyDescent="0.3">
      <c r="A489" s="1"/>
      <c r="B489" s="1"/>
      <c r="C489" s="1"/>
      <c r="D489" s="1"/>
      <c r="E489" s="1"/>
      <c r="F489" s="1"/>
    </row>
    <row r="490" spans="1:6" x14ac:dyDescent="0.3">
      <c r="A490" s="1"/>
      <c r="B490" s="1"/>
      <c r="C490" s="1"/>
      <c r="D490" s="1"/>
      <c r="E490" s="1"/>
      <c r="F490" s="1"/>
    </row>
    <row r="491" spans="1:6" x14ac:dyDescent="0.3">
      <c r="A491" s="1"/>
      <c r="B491" s="1"/>
      <c r="C491" s="1"/>
      <c r="D491" s="1"/>
      <c r="E491" s="1"/>
      <c r="F491" s="1"/>
    </row>
    <row r="492" spans="1:6" x14ac:dyDescent="0.3">
      <c r="A492" s="1"/>
      <c r="B492" s="1"/>
      <c r="C492" s="1"/>
      <c r="D492" s="1"/>
      <c r="E492" s="1"/>
      <c r="F492" s="1"/>
    </row>
    <row r="493" spans="1:6" x14ac:dyDescent="0.3">
      <c r="A493" s="1"/>
      <c r="B493" s="1"/>
      <c r="C493" s="1"/>
      <c r="D493" s="1"/>
      <c r="E493" s="1"/>
      <c r="F493" s="1"/>
    </row>
    <row r="494" spans="1:6" x14ac:dyDescent="0.3">
      <c r="A494" s="1"/>
      <c r="B494" s="1"/>
      <c r="C494" s="1"/>
      <c r="D494" s="1"/>
      <c r="E494" s="1"/>
      <c r="F494" s="1"/>
    </row>
    <row r="495" spans="1:6" x14ac:dyDescent="0.3">
      <c r="A495" s="1"/>
      <c r="B495" s="1"/>
      <c r="C495" s="1"/>
      <c r="D495" s="1"/>
      <c r="E495" s="1"/>
      <c r="F495" s="1"/>
    </row>
    <row r="496" spans="1:6" x14ac:dyDescent="0.3">
      <c r="A496" s="1"/>
      <c r="B496" s="1"/>
      <c r="C496" s="1"/>
      <c r="D496" s="1"/>
      <c r="E496" s="1"/>
      <c r="F496" s="1"/>
    </row>
    <row r="497" spans="1:6" x14ac:dyDescent="0.3">
      <c r="A497" s="1"/>
      <c r="B497" s="1"/>
      <c r="C497" s="1"/>
      <c r="D497" s="1"/>
      <c r="E497" s="1"/>
      <c r="F497" s="1"/>
    </row>
    <row r="498" spans="1:6" x14ac:dyDescent="0.3">
      <c r="A498" s="1"/>
      <c r="B498" s="1"/>
      <c r="C498" s="1"/>
      <c r="D498" s="1"/>
      <c r="E498" s="1"/>
      <c r="F498" s="1"/>
    </row>
    <row r="499" spans="1:6" x14ac:dyDescent="0.3">
      <c r="A499" s="1"/>
      <c r="B499" s="1"/>
      <c r="C499" s="1"/>
      <c r="D499" s="1"/>
      <c r="E499" s="1"/>
      <c r="F499" s="1"/>
    </row>
    <row r="500" spans="1:6" x14ac:dyDescent="0.3">
      <c r="A500" s="1"/>
      <c r="B500" s="1"/>
      <c r="C500" s="1"/>
      <c r="D500" s="1"/>
      <c r="E500" s="1"/>
      <c r="F500" s="1"/>
    </row>
  </sheetData>
  <mergeCells count="3">
    <mergeCell ref="A1:D1"/>
    <mergeCell ref="A2:D2"/>
    <mergeCell ref="A3:D3"/>
  </mergeCells>
  <printOptions horizontalCentered="1"/>
  <pageMargins left="0.7" right="0.7" top="0.75" bottom="0.75" header="0.3" footer="0.3"/>
  <pageSetup paperSize="9" scale="9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0"/>
  <sheetViews>
    <sheetView tabSelected="1" workbookViewId="0">
      <pane ySplit="8" topLeftCell="A9" activePane="bottomLeft" state="frozen"/>
      <selection pane="bottomLeft" activeCell="S43" sqref="S43"/>
    </sheetView>
  </sheetViews>
  <sheetFormatPr defaultColWidth="0" defaultRowHeight="14.4" x14ac:dyDescent="0.3"/>
  <cols>
    <col min="1" max="1" width="4.6640625" customWidth="1"/>
    <col min="2" max="2" width="6.6640625" customWidth="1"/>
    <col min="3" max="3" width="11.88671875" customWidth="1"/>
    <col min="4" max="4" width="44.6640625" customWidth="1"/>
    <col min="5" max="5" width="5.6640625" customWidth="1"/>
    <col min="6" max="7" width="9.6640625" customWidth="1"/>
    <col min="8" max="8" width="9.6640625" hidden="1" customWidth="1"/>
    <col min="9" max="9" width="10.6640625" customWidth="1"/>
    <col min="10" max="15" width="0" hidden="1" customWidth="1"/>
    <col min="16" max="16" width="10.6640625" customWidth="1"/>
    <col min="17" max="18" width="0" hidden="1" customWidth="1"/>
    <col min="19" max="19" width="8.5546875" customWidth="1"/>
    <col min="20" max="21" width="0" hidden="1" customWidth="1"/>
    <col min="22" max="22" width="7.6640625" customWidth="1"/>
    <col min="23" max="26" width="0" hidden="1" customWidth="1"/>
    <col min="27" max="27" width="9.109375" customWidth="1"/>
    <col min="28" max="16384" width="9.109375" hidden="1"/>
  </cols>
  <sheetData>
    <row r="1" spans="1:26" ht="20.100000000000001" customHeight="1" x14ac:dyDescent="0.3">
      <c r="A1" s="158"/>
      <c r="B1" s="204" t="s">
        <v>20</v>
      </c>
      <c r="C1" s="205"/>
      <c r="D1" s="205"/>
      <c r="E1" s="205"/>
      <c r="F1" s="205"/>
      <c r="G1" s="205"/>
      <c r="H1" s="206"/>
      <c r="I1" s="159" t="s">
        <v>18</v>
      </c>
      <c r="J1" s="158"/>
      <c r="K1" s="3"/>
      <c r="L1" s="3"/>
      <c r="M1" s="3"/>
      <c r="N1" s="3"/>
      <c r="O1" s="3"/>
      <c r="P1" s="3"/>
      <c r="Q1" s="1"/>
      <c r="R1" s="1"/>
      <c r="S1" s="3"/>
      <c r="V1" s="3"/>
      <c r="W1">
        <v>30.126000000000001</v>
      </c>
    </row>
    <row r="2" spans="1:26" ht="20.100000000000001" customHeight="1" x14ac:dyDescent="0.3">
      <c r="A2" s="158"/>
      <c r="B2" s="204" t="s">
        <v>21</v>
      </c>
      <c r="C2" s="205"/>
      <c r="D2" s="205"/>
      <c r="E2" s="205"/>
      <c r="F2" s="205"/>
      <c r="G2" s="205"/>
      <c r="H2" s="206"/>
      <c r="I2" s="159" t="s">
        <v>16</v>
      </c>
      <c r="J2" s="158"/>
      <c r="K2" s="3"/>
      <c r="L2" s="3"/>
      <c r="M2" s="3"/>
      <c r="N2" s="3"/>
      <c r="O2" s="3"/>
      <c r="P2" s="3"/>
      <c r="Q2" s="1"/>
      <c r="R2" s="1"/>
      <c r="S2" s="3"/>
      <c r="V2" s="3"/>
    </row>
    <row r="3" spans="1:26" ht="20.100000000000001" customHeight="1" x14ac:dyDescent="0.3">
      <c r="A3" s="158"/>
      <c r="B3" s="204" t="s">
        <v>22</v>
      </c>
      <c r="C3" s="205"/>
      <c r="D3" s="205"/>
      <c r="E3" s="205"/>
      <c r="F3" s="205"/>
      <c r="G3" s="205"/>
      <c r="H3" s="206"/>
      <c r="I3" s="159"/>
      <c r="J3" s="158"/>
      <c r="K3" s="3"/>
      <c r="L3" s="3"/>
      <c r="M3" s="3"/>
      <c r="N3" s="3"/>
      <c r="O3" s="3"/>
      <c r="P3" s="3"/>
      <c r="Q3" s="1"/>
      <c r="R3" s="1"/>
      <c r="S3" s="3"/>
      <c r="V3" s="3"/>
    </row>
    <row r="4" spans="1:26" x14ac:dyDescent="0.3">
      <c r="A4" s="3"/>
      <c r="B4" s="5" t="s">
        <v>79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1"/>
      <c r="R4" s="1"/>
      <c r="S4" s="3"/>
      <c r="V4" s="3"/>
    </row>
    <row r="5" spans="1:26" x14ac:dyDescent="0.3">
      <c r="A5" s="3"/>
      <c r="B5" s="5" t="s">
        <v>15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1"/>
      <c r="R5" s="1"/>
      <c r="S5" s="3"/>
      <c r="V5" s="3"/>
    </row>
    <row r="6" spans="1:26" x14ac:dyDescent="0.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1"/>
      <c r="R6" s="1"/>
      <c r="S6" s="3"/>
      <c r="V6" s="3"/>
    </row>
    <row r="7" spans="1:26" x14ac:dyDescent="0.3">
      <c r="A7" s="12"/>
      <c r="B7" s="13" t="s">
        <v>61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"/>
      <c r="R7" s="1"/>
      <c r="S7" s="12"/>
      <c r="V7" s="12"/>
    </row>
    <row r="8" spans="1:26" ht="15.6" x14ac:dyDescent="0.3">
      <c r="A8" s="161" t="s">
        <v>68</v>
      </c>
      <c r="B8" s="161" t="s">
        <v>69</v>
      </c>
      <c r="C8" s="161" t="s">
        <v>70</v>
      </c>
      <c r="D8" s="161" t="s">
        <v>71</v>
      </c>
      <c r="E8" s="161" t="s">
        <v>72</v>
      </c>
      <c r="F8" s="161" t="s">
        <v>73</v>
      </c>
      <c r="G8" s="161" t="s">
        <v>74</v>
      </c>
      <c r="H8" s="161" t="s">
        <v>53</v>
      </c>
      <c r="I8" s="161" t="s">
        <v>75</v>
      </c>
      <c r="J8" s="161"/>
      <c r="K8" s="161"/>
      <c r="L8" s="161"/>
      <c r="M8" s="161"/>
      <c r="N8" s="161"/>
      <c r="O8" s="161"/>
      <c r="P8" s="161" t="s">
        <v>76</v>
      </c>
      <c r="Q8" s="155"/>
      <c r="R8" s="155"/>
      <c r="S8" s="161" t="s">
        <v>77</v>
      </c>
      <c r="T8" s="157"/>
      <c r="U8" s="157"/>
      <c r="V8" s="161" t="s">
        <v>78</v>
      </c>
      <c r="W8" s="156"/>
      <c r="X8" s="156"/>
      <c r="Y8" s="156"/>
      <c r="Z8" s="156"/>
    </row>
    <row r="9" spans="1:26" x14ac:dyDescent="0.3">
      <c r="A9" s="144"/>
      <c r="B9" s="144"/>
      <c r="C9" s="162"/>
      <c r="D9" s="148" t="s">
        <v>62</v>
      </c>
      <c r="E9" s="144"/>
      <c r="F9" s="163"/>
      <c r="G9" s="145"/>
      <c r="H9" s="145"/>
      <c r="I9" s="145"/>
      <c r="J9" s="144"/>
      <c r="K9" s="144"/>
      <c r="L9" s="144"/>
      <c r="M9" s="144"/>
      <c r="N9" s="144"/>
      <c r="O9" s="144"/>
      <c r="P9" s="144"/>
      <c r="Q9" s="150"/>
      <c r="R9" s="150"/>
      <c r="S9" s="144"/>
      <c r="T9" s="147"/>
      <c r="U9" s="147"/>
      <c r="V9" s="144"/>
      <c r="W9" s="147"/>
      <c r="X9" s="147"/>
      <c r="Y9" s="147"/>
      <c r="Z9" s="147"/>
    </row>
    <row r="10" spans="1:26" x14ac:dyDescent="0.3">
      <c r="A10" s="150"/>
      <c r="B10" s="150"/>
      <c r="C10" s="150"/>
      <c r="D10" s="150" t="s">
        <v>63</v>
      </c>
      <c r="E10" s="150"/>
      <c r="F10" s="164"/>
      <c r="G10" s="151"/>
      <c r="H10" s="151"/>
      <c r="I10" s="151"/>
      <c r="J10" s="150"/>
      <c r="K10" s="150"/>
      <c r="L10" s="150"/>
      <c r="M10" s="150"/>
      <c r="N10" s="150"/>
      <c r="O10" s="150"/>
      <c r="P10" s="150"/>
      <c r="Q10" s="150"/>
      <c r="R10" s="150"/>
      <c r="S10" s="150"/>
      <c r="T10" s="147"/>
      <c r="U10" s="147"/>
      <c r="V10" s="150"/>
      <c r="W10" s="147"/>
      <c r="X10" s="147"/>
      <c r="Y10" s="147"/>
      <c r="Z10" s="147"/>
    </row>
    <row r="11" spans="1:26" ht="24.9" customHeight="1" x14ac:dyDescent="0.3">
      <c r="A11" s="168">
        <v>1</v>
      </c>
      <c r="B11" s="165" t="s">
        <v>80</v>
      </c>
      <c r="C11" s="169" t="s">
        <v>81</v>
      </c>
      <c r="D11" s="165" t="s">
        <v>82</v>
      </c>
      <c r="E11" s="165" t="s">
        <v>83</v>
      </c>
      <c r="F11" s="166">
        <v>26.25</v>
      </c>
      <c r="G11" s="167">
        <v>0</v>
      </c>
      <c r="H11" s="167"/>
      <c r="I11" s="167">
        <f>ROUND(F11*(G11+H11),2)</f>
        <v>0</v>
      </c>
      <c r="J11" s="165">
        <f>ROUND(F11*(N11),2)</f>
        <v>0</v>
      </c>
      <c r="K11" s="1">
        <f>ROUND(F11*(O11),2)</f>
        <v>0</v>
      </c>
      <c r="L11" s="1">
        <f>ROUND(F11*(G11),2)</f>
        <v>0</v>
      </c>
      <c r="M11" s="1"/>
      <c r="N11" s="1">
        <v>0</v>
      </c>
      <c r="O11" s="1"/>
      <c r="P11" s="160"/>
      <c r="Q11" s="160"/>
      <c r="R11" s="160"/>
      <c r="S11" s="150"/>
      <c r="V11" s="164"/>
      <c r="Z11">
        <v>0</v>
      </c>
    </row>
    <row r="12" spans="1:26" ht="24.9" customHeight="1" x14ac:dyDescent="0.3">
      <c r="A12" s="168">
        <v>2</v>
      </c>
      <c r="B12" s="165" t="s">
        <v>80</v>
      </c>
      <c r="C12" s="169" t="s">
        <v>84</v>
      </c>
      <c r="D12" s="165" t="s">
        <v>85</v>
      </c>
      <c r="E12" s="165" t="s">
        <v>83</v>
      </c>
      <c r="F12" s="166">
        <v>131.25</v>
      </c>
      <c r="G12" s="167">
        <v>0</v>
      </c>
      <c r="H12" s="167"/>
      <c r="I12" s="167">
        <f>ROUND(F12*(G12+H12),2)</f>
        <v>0</v>
      </c>
      <c r="J12" s="165">
        <f>ROUND(F12*(N12),2)</f>
        <v>0</v>
      </c>
      <c r="K12" s="1">
        <f>ROUND(F12*(O12),2)</f>
        <v>0</v>
      </c>
      <c r="L12" s="1">
        <f>ROUND(F12*(G12),2)</f>
        <v>0</v>
      </c>
      <c r="M12" s="1"/>
      <c r="N12" s="1">
        <v>0</v>
      </c>
      <c r="O12" s="1"/>
      <c r="P12" s="160"/>
      <c r="Q12" s="160"/>
      <c r="R12" s="160"/>
      <c r="S12" s="150"/>
      <c r="V12" s="164"/>
      <c r="Z12">
        <v>0</v>
      </c>
    </row>
    <row r="13" spans="1:26" ht="24.9" customHeight="1" x14ac:dyDescent="0.3">
      <c r="A13" s="168">
        <v>3</v>
      </c>
      <c r="B13" s="165" t="s">
        <v>86</v>
      </c>
      <c r="C13" s="169" t="s">
        <v>87</v>
      </c>
      <c r="D13" s="165" t="s">
        <v>88</v>
      </c>
      <c r="E13" s="165" t="s">
        <v>89</v>
      </c>
      <c r="F13" s="166">
        <v>5.2</v>
      </c>
      <c r="G13" s="167">
        <v>0</v>
      </c>
      <c r="H13" s="167"/>
      <c r="I13" s="167">
        <f>ROUND(F13*(G13+H13),2)</f>
        <v>0</v>
      </c>
      <c r="J13" s="165">
        <f>ROUND(F13*(N13),2)</f>
        <v>0</v>
      </c>
      <c r="K13" s="1">
        <f>ROUND(F13*(O13),2)</f>
        <v>0</v>
      </c>
      <c r="L13" s="1">
        <f>ROUND(F13*(G13),2)</f>
        <v>0</v>
      </c>
      <c r="M13" s="1"/>
      <c r="N13" s="1">
        <v>0</v>
      </c>
      <c r="O13" s="1"/>
      <c r="P13" s="160"/>
      <c r="Q13" s="160"/>
      <c r="R13" s="160"/>
      <c r="S13" s="150"/>
      <c r="V13" s="164"/>
      <c r="Z13">
        <v>0</v>
      </c>
    </row>
    <row r="14" spans="1:26" ht="24.9" customHeight="1" x14ac:dyDescent="0.3">
      <c r="A14" s="168">
        <v>4</v>
      </c>
      <c r="B14" s="165" t="s">
        <v>90</v>
      </c>
      <c r="C14" s="169" t="s">
        <v>91</v>
      </c>
      <c r="D14" s="165" t="s">
        <v>92</v>
      </c>
      <c r="E14" s="165" t="s">
        <v>93</v>
      </c>
      <c r="F14" s="166">
        <v>1750</v>
      </c>
      <c r="G14" s="167">
        <v>0</v>
      </c>
      <c r="H14" s="167"/>
      <c r="I14" s="167">
        <f>ROUND(F14*(G14+H14),2)</f>
        <v>0</v>
      </c>
      <c r="J14" s="165">
        <f>ROUND(F14*(N14),2)</f>
        <v>0</v>
      </c>
      <c r="K14" s="1">
        <f>ROUND(F14*(O14),2)</f>
        <v>0</v>
      </c>
      <c r="L14" s="1">
        <f>ROUND(F14*(G14),2)</f>
        <v>0</v>
      </c>
      <c r="M14" s="1"/>
      <c r="N14" s="1">
        <v>0</v>
      </c>
      <c r="O14" s="1"/>
      <c r="P14" s="160"/>
      <c r="Q14" s="160"/>
      <c r="R14" s="160"/>
      <c r="S14" s="150"/>
      <c r="V14" s="164">
        <f>ROUND(F14*(X14),3)</f>
        <v>26.25</v>
      </c>
      <c r="X14">
        <v>1.4999999999999999E-2</v>
      </c>
      <c r="Z14">
        <v>0</v>
      </c>
    </row>
    <row r="15" spans="1:26" x14ac:dyDescent="0.3">
      <c r="A15" s="150"/>
      <c r="B15" s="150"/>
      <c r="C15" s="150"/>
      <c r="D15" s="150" t="s">
        <v>63</v>
      </c>
      <c r="E15" s="150"/>
      <c r="F15" s="164"/>
      <c r="G15" s="153"/>
      <c r="H15" s="153">
        <f>ROUND((SUM(M10:M14))/1,2)</f>
        <v>0</v>
      </c>
      <c r="I15" s="153">
        <f>ROUND((SUM(I10:I14))/1,2)</f>
        <v>0</v>
      </c>
      <c r="J15" s="150"/>
      <c r="K15" s="150"/>
      <c r="L15" s="150">
        <f>ROUND((SUM(L10:L14))/1,2)</f>
        <v>0</v>
      </c>
      <c r="M15" s="150">
        <f>ROUND((SUM(M10:M14))/1,2)</f>
        <v>0</v>
      </c>
      <c r="N15" s="150"/>
      <c r="O15" s="150"/>
      <c r="P15" s="170"/>
      <c r="Q15" s="150"/>
      <c r="R15" s="150"/>
      <c r="S15" s="170">
        <f>ROUND((SUM(S10:S14))/1,2)</f>
        <v>0</v>
      </c>
      <c r="T15" s="147"/>
      <c r="U15" s="147"/>
      <c r="V15" s="2">
        <f>ROUND((SUM(V10:V14))/1,2)</f>
        <v>26.25</v>
      </c>
      <c r="W15" s="147"/>
      <c r="X15" s="147"/>
      <c r="Y15" s="147"/>
      <c r="Z15" s="147"/>
    </row>
    <row r="16" spans="1:26" x14ac:dyDescent="0.3">
      <c r="A16" s="1"/>
      <c r="B16" s="1"/>
      <c r="C16" s="1"/>
      <c r="D16" s="1"/>
      <c r="E16" s="1"/>
      <c r="F16" s="160"/>
      <c r="G16" s="143"/>
      <c r="H16" s="143"/>
      <c r="I16" s="143"/>
      <c r="J16" s="1"/>
      <c r="K16" s="1"/>
      <c r="L16" s="1"/>
      <c r="M16" s="1"/>
      <c r="N16" s="1"/>
      <c r="O16" s="1"/>
      <c r="P16" s="1"/>
      <c r="Q16" s="1"/>
      <c r="R16" s="1"/>
      <c r="S16" s="1"/>
      <c r="V16" s="1"/>
    </row>
    <row r="17" spans="1:26" x14ac:dyDescent="0.3">
      <c r="A17" s="150"/>
      <c r="B17" s="150"/>
      <c r="C17" s="150"/>
      <c r="D17" s="150" t="s">
        <v>64</v>
      </c>
      <c r="E17" s="150"/>
      <c r="F17" s="164"/>
      <c r="G17" s="151"/>
      <c r="H17" s="151"/>
      <c r="I17" s="151"/>
      <c r="J17" s="150"/>
      <c r="K17" s="150"/>
      <c r="L17" s="150"/>
      <c r="M17" s="150"/>
      <c r="N17" s="150"/>
      <c r="O17" s="150"/>
      <c r="P17" s="150"/>
      <c r="Q17" s="150"/>
      <c r="R17" s="150"/>
      <c r="S17" s="150"/>
      <c r="T17" s="147"/>
      <c r="U17" s="147"/>
      <c r="V17" s="150"/>
      <c r="W17" s="147"/>
      <c r="X17" s="147"/>
      <c r="Y17" s="147"/>
      <c r="Z17" s="147"/>
    </row>
    <row r="18" spans="1:26" ht="24.9" customHeight="1" x14ac:dyDescent="0.3">
      <c r="A18" s="168">
        <v>5</v>
      </c>
      <c r="B18" s="165" t="s">
        <v>94</v>
      </c>
      <c r="C18" s="169" t="s">
        <v>95</v>
      </c>
      <c r="D18" s="165" t="s">
        <v>96</v>
      </c>
      <c r="E18" s="165" t="s">
        <v>97</v>
      </c>
      <c r="F18" s="166">
        <v>31.4</v>
      </c>
      <c r="G18" s="167">
        <v>0</v>
      </c>
      <c r="H18" s="167"/>
      <c r="I18" s="167">
        <f>ROUND(F18*(G18+H18),2)</f>
        <v>0</v>
      </c>
      <c r="J18" s="165">
        <f>ROUND(F18*(N18),2)</f>
        <v>0</v>
      </c>
      <c r="K18" s="1">
        <f>ROUND(F18*(O18),2)</f>
        <v>0</v>
      </c>
      <c r="L18" s="1">
        <f>ROUND(F18*(G18),2)</f>
        <v>0</v>
      </c>
      <c r="M18" s="1"/>
      <c r="N18" s="1">
        <v>0</v>
      </c>
      <c r="O18" s="1"/>
      <c r="P18" s="164">
        <v>2.3602392000000002E-3</v>
      </c>
      <c r="Q18" s="160"/>
      <c r="R18" s="160">
        <v>2.3602392000000002E-3</v>
      </c>
      <c r="S18" s="150">
        <f>ROUND(F18*(P18),3)</f>
        <v>7.3999999999999996E-2</v>
      </c>
      <c r="V18" s="164"/>
      <c r="Z18">
        <v>0</v>
      </c>
    </row>
    <row r="19" spans="1:26" ht="24.9" customHeight="1" x14ac:dyDescent="0.3">
      <c r="A19" s="168">
        <v>6</v>
      </c>
      <c r="B19" s="165" t="s">
        <v>98</v>
      </c>
      <c r="C19" s="169" t="s">
        <v>99</v>
      </c>
      <c r="D19" s="165" t="s">
        <v>100</v>
      </c>
      <c r="E19" s="165" t="s">
        <v>97</v>
      </c>
      <c r="F19" s="166">
        <v>81.8</v>
      </c>
      <c r="G19" s="167">
        <v>0</v>
      </c>
      <c r="H19" s="167"/>
      <c r="I19" s="167">
        <f>ROUND(F19*(G19+H19),2)</f>
        <v>0</v>
      </c>
      <c r="J19" s="165">
        <f>ROUND(F19*(N19),2)</f>
        <v>0</v>
      </c>
      <c r="K19" s="1">
        <f>ROUND(F19*(O19),2)</f>
        <v>0</v>
      </c>
      <c r="L19" s="1">
        <f>ROUND(F19*(G19),2)</f>
        <v>0</v>
      </c>
      <c r="M19" s="1"/>
      <c r="N19" s="1">
        <v>0</v>
      </c>
      <c r="O19" s="1"/>
      <c r="P19" s="164">
        <v>3.8999999999999998E-3</v>
      </c>
      <c r="Q19" s="160"/>
      <c r="R19" s="160">
        <v>3.8999999999999998E-3</v>
      </c>
      <c r="S19" s="150">
        <f>ROUND(F19*(P19),3)</f>
        <v>0.31900000000000001</v>
      </c>
      <c r="V19" s="164"/>
      <c r="Z19">
        <v>0</v>
      </c>
    </row>
    <row r="20" spans="1:26" ht="24.9" customHeight="1" x14ac:dyDescent="0.3">
      <c r="A20" s="168">
        <v>7</v>
      </c>
      <c r="B20" s="165" t="s">
        <v>98</v>
      </c>
      <c r="C20" s="169" t="s">
        <v>101</v>
      </c>
      <c r="D20" s="165" t="s">
        <v>102</v>
      </c>
      <c r="E20" s="165" t="s">
        <v>97</v>
      </c>
      <c r="F20" s="166">
        <v>19.600000000000001</v>
      </c>
      <c r="G20" s="167">
        <v>0</v>
      </c>
      <c r="H20" s="167"/>
      <c r="I20" s="167">
        <f>ROUND(F20*(G20+H20),2)</f>
        <v>0</v>
      </c>
      <c r="J20" s="165">
        <f>ROUND(F20*(N20),2)</f>
        <v>0</v>
      </c>
      <c r="K20" s="1">
        <f>ROUND(F20*(O20),2)</f>
        <v>0</v>
      </c>
      <c r="L20" s="1">
        <f>ROUND(F20*(G20),2)</f>
        <v>0</v>
      </c>
      <c r="M20" s="1"/>
      <c r="N20" s="1">
        <v>0</v>
      </c>
      <c r="O20" s="1"/>
      <c r="P20" s="164">
        <v>6.6800000000000002E-3</v>
      </c>
      <c r="Q20" s="160"/>
      <c r="R20" s="160">
        <v>6.6800000000000002E-3</v>
      </c>
      <c r="S20" s="150">
        <f>ROUND(F20*(P20),3)</f>
        <v>0.13100000000000001</v>
      </c>
      <c r="V20" s="164"/>
      <c r="Z20">
        <v>0</v>
      </c>
    </row>
    <row r="21" spans="1:26" ht="24.9" customHeight="1" x14ac:dyDescent="0.3">
      <c r="A21" s="168">
        <v>8</v>
      </c>
      <c r="B21" s="165" t="s">
        <v>98</v>
      </c>
      <c r="C21" s="169" t="s">
        <v>103</v>
      </c>
      <c r="D21" s="165" t="s">
        <v>104</v>
      </c>
      <c r="E21" s="165" t="s">
        <v>97</v>
      </c>
      <c r="F21" s="166">
        <v>455</v>
      </c>
      <c r="G21" s="167">
        <v>0</v>
      </c>
      <c r="H21" s="167"/>
      <c r="I21" s="167">
        <f>ROUND(F21*(G21+H21),2)</f>
        <v>0</v>
      </c>
      <c r="J21" s="165">
        <f>ROUND(F21*(N21),2)</f>
        <v>0</v>
      </c>
      <c r="K21" s="1">
        <f>ROUND(F21*(O21),2)</f>
        <v>0</v>
      </c>
      <c r="L21" s="1">
        <f>ROUND(F21*(G21),2)</f>
        <v>0</v>
      </c>
      <c r="M21" s="1"/>
      <c r="N21" s="1">
        <v>0</v>
      </c>
      <c r="O21" s="1"/>
      <c r="P21" s="164">
        <v>4.2000000000000002E-4</v>
      </c>
      <c r="Q21" s="160"/>
      <c r="R21" s="160">
        <v>4.2000000000000002E-4</v>
      </c>
      <c r="S21" s="150">
        <f>ROUND(F21*(P21),3)</f>
        <v>0.191</v>
      </c>
      <c r="V21" s="164"/>
      <c r="Z21">
        <v>0</v>
      </c>
    </row>
    <row r="22" spans="1:26" ht="24.9" customHeight="1" x14ac:dyDescent="0.3">
      <c r="A22" s="168">
        <v>9</v>
      </c>
      <c r="B22" s="165" t="s">
        <v>105</v>
      </c>
      <c r="C22" s="169" t="s">
        <v>106</v>
      </c>
      <c r="D22" s="165" t="s">
        <v>107</v>
      </c>
      <c r="E22" s="165" t="s">
        <v>89</v>
      </c>
      <c r="F22" s="166">
        <v>2.1</v>
      </c>
      <c r="G22" s="167">
        <v>0</v>
      </c>
      <c r="H22" s="167"/>
      <c r="I22" s="167">
        <f>ROUND(F22*(G22+H22),2)</f>
        <v>0</v>
      </c>
      <c r="J22" s="165">
        <f>ROUND(F22*(N22),2)</f>
        <v>0</v>
      </c>
      <c r="K22" s="1">
        <f>ROUND(F22*(O22),2)</f>
        <v>0</v>
      </c>
      <c r="L22" s="1">
        <f>ROUND(F22*(G22),2)</f>
        <v>0</v>
      </c>
      <c r="M22" s="1"/>
      <c r="N22" s="1">
        <v>0</v>
      </c>
      <c r="O22" s="1"/>
      <c r="P22" s="160"/>
      <c r="Q22" s="160"/>
      <c r="R22" s="160"/>
      <c r="S22" s="150"/>
      <c r="V22" s="164"/>
      <c r="Z22">
        <v>0</v>
      </c>
    </row>
    <row r="23" spans="1:26" x14ac:dyDescent="0.3">
      <c r="A23" s="150"/>
      <c r="B23" s="150"/>
      <c r="C23" s="150"/>
      <c r="D23" s="150" t="s">
        <v>64</v>
      </c>
      <c r="E23" s="150"/>
      <c r="F23" s="164"/>
      <c r="G23" s="153"/>
      <c r="H23" s="153">
        <f>ROUND((SUM(M17:M22))/1,2)</f>
        <v>0</v>
      </c>
      <c r="I23" s="153">
        <f>ROUND((SUM(I17:I22))/1,2)</f>
        <v>0</v>
      </c>
      <c r="J23" s="150"/>
      <c r="K23" s="150"/>
      <c r="L23" s="150">
        <f>ROUND((SUM(L17:L22))/1,2)</f>
        <v>0</v>
      </c>
      <c r="M23" s="150">
        <f>ROUND((SUM(M17:M22))/1,2)</f>
        <v>0</v>
      </c>
      <c r="N23" s="150"/>
      <c r="O23" s="150"/>
      <c r="P23" s="170"/>
      <c r="Q23" s="150"/>
      <c r="R23" s="150"/>
      <c r="S23" s="170">
        <f>ROUND((SUM(S17:S22))/1,2)</f>
        <v>0.72</v>
      </c>
      <c r="T23" s="147"/>
      <c r="U23" s="147"/>
      <c r="V23" s="2">
        <f>ROUND((SUM(V17:V22))/1,2)</f>
        <v>0</v>
      </c>
      <c r="W23" s="147"/>
      <c r="X23" s="147"/>
      <c r="Y23" s="147"/>
      <c r="Z23" s="147"/>
    </row>
    <row r="24" spans="1:26" x14ac:dyDescent="0.3">
      <c r="A24" s="1"/>
      <c r="B24" s="1"/>
      <c r="C24" s="1"/>
      <c r="D24" s="1"/>
      <c r="E24" s="1"/>
      <c r="F24" s="160"/>
      <c r="G24" s="143"/>
      <c r="H24" s="143"/>
      <c r="I24" s="143"/>
      <c r="J24" s="1"/>
      <c r="K24" s="1"/>
      <c r="L24" s="1"/>
      <c r="M24" s="1"/>
      <c r="N24" s="1"/>
      <c r="O24" s="1"/>
      <c r="P24" s="1"/>
      <c r="Q24" s="1"/>
      <c r="R24" s="1"/>
      <c r="S24" s="1"/>
      <c r="V24" s="1"/>
    </row>
    <row r="25" spans="1:26" x14ac:dyDescent="0.3">
      <c r="A25" s="150"/>
      <c r="B25" s="150"/>
      <c r="C25" s="150"/>
      <c r="D25" s="150" t="s">
        <v>65</v>
      </c>
      <c r="E25" s="150"/>
      <c r="F25" s="164"/>
      <c r="G25" s="151"/>
      <c r="H25" s="151"/>
      <c r="I25" s="151"/>
      <c r="J25" s="150"/>
      <c r="K25" s="150"/>
      <c r="L25" s="150"/>
      <c r="M25" s="150"/>
      <c r="N25" s="150"/>
      <c r="O25" s="150"/>
      <c r="P25" s="150"/>
      <c r="Q25" s="150"/>
      <c r="R25" s="150"/>
      <c r="S25" s="150"/>
      <c r="T25" s="147"/>
      <c r="U25" s="147"/>
      <c r="V25" s="150"/>
      <c r="W25" s="147"/>
      <c r="X25" s="147"/>
      <c r="Y25" s="147"/>
      <c r="Z25" s="147"/>
    </row>
    <row r="26" spans="1:26" ht="24.9" customHeight="1" x14ac:dyDescent="0.3">
      <c r="A26" s="168">
        <v>10</v>
      </c>
      <c r="B26" s="165" t="s">
        <v>80</v>
      </c>
      <c r="C26" s="169" t="s">
        <v>81</v>
      </c>
      <c r="D26" s="165" t="s">
        <v>82</v>
      </c>
      <c r="E26" s="165" t="s">
        <v>83</v>
      </c>
      <c r="F26" s="166">
        <v>6.8</v>
      </c>
      <c r="G26" s="167">
        <v>0</v>
      </c>
      <c r="H26" s="167"/>
      <c r="I26" s="167">
        <f>ROUND(F26*(G26+H26),2)</f>
        <v>0</v>
      </c>
      <c r="J26" s="165">
        <f>ROUND(F26*(N26),2)</f>
        <v>0</v>
      </c>
      <c r="K26" s="1">
        <f>ROUND(F26*(O26),2)</f>
        <v>0</v>
      </c>
      <c r="L26" s="1">
        <f>ROUND(F26*(G26),2)</f>
        <v>0</v>
      </c>
      <c r="M26" s="1"/>
      <c r="N26" s="1">
        <v>0</v>
      </c>
      <c r="O26" s="1"/>
      <c r="P26" s="160"/>
      <c r="Q26" s="160"/>
      <c r="R26" s="160"/>
      <c r="S26" s="150"/>
      <c r="V26" s="164"/>
      <c r="Z26">
        <v>0</v>
      </c>
    </row>
    <row r="27" spans="1:26" ht="24.9" customHeight="1" x14ac:dyDescent="0.3">
      <c r="A27" s="168">
        <v>11</v>
      </c>
      <c r="B27" s="165" t="s">
        <v>80</v>
      </c>
      <c r="C27" s="169" t="s">
        <v>84</v>
      </c>
      <c r="D27" s="165" t="s">
        <v>85</v>
      </c>
      <c r="E27" s="165" t="s">
        <v>83</v>
      </c>
      <c r="F27" s="166">
        <v>6.8</v>
      </c>
      <c r="G27" s="167">
        <v>0</v>
      </c>
      <c r="H27" s="167"/>
      <c r="I27" s="167">
        <f>ROUND(F27*(G27+H27),2)</f>
        <v>0</v>
      </c>
      <c r="J27" s="165">
        <f>ROUND(F27*(N27),2)</f>
        <v>0</v>
      </c>
      <c r="K27" s="1">
        <f>ROUND(F27*(O27),2)</f>
        <v>0</v>
      </c>
      <c r="L27" s="1">
        <f>ROUND(F27*(G27),2)</f>
        <v>0</v>
      </c>
      <c r="M27" s="1"/>
      <c r="N27" s="1">
        <v>0</v>
      </c>
      <c r="O27" s="1"/>
      <c r="P27" s="160"/>
      <c r="Q27" s="160"/>
      <c r="R27" s="160"/>
      <c r="S27" s="150"/>
      <c r="V27" s="164"/>
      <c r="Z27">
        <v>0</v>
      </c>
    </row>
    <row r="28" spans="1:26" ht="24.9" customHeight="1" x14ac:dyDescent="0.3">
      <c r="A28" s="168">
        <v>12</v>
      </c>
      <c r="B28" s="165" t="s">
        <v>108</v>
      </c>
      <c r="C28" s="169" t="s">
        <v>109</v>
      </c>
      <c r="D28" s="165" t="s">
        <v>110</v>
      </c>
      <c r="E28" s="165" t="s">
        <v>93</v>
      </c>
      <c r="F28" s="166">
        <v>1750</v>
      </c>
      <c r="G28" s="167">
        <v>0</v>
      </c>
      <c r="H28" s="167"/>
      <c r="I28" s="167">
        <f>ROUND(F28*(G28+H28),2)</f>
        <v>0</v>
      </c>
      <c r="J28" s="165">
        <f>ROUND(F28*(N28),2)</f>
        <v>0</v>
      </c>
      <c r="K28" s="1">
        <f>ROUND(F28*(O28),2)</f>
        <v>0</v>
      </c>
      <c r="L28" s="1">
        <f>ROUND(F28*(G28),2)</f>
        <v>0</v>
      </c>
      <c r="M28" s="1"/>
      <c r="N28" s="1">
        <v>0</v>
      </c>
      <c r="O28" s="1"/>
      <c r="P28" s="160"/>
      <c r="Q28" s="160"/>
      <c r="R28" s="160"/>
      <c r="S28" s="150"/>
      <c r="V28" s="164">
        <f>ROUND(F28*(X28),3)</f>
        <v>6.87</v>
      </c>
      <c r="X28">
        <v>3.9256999999999998E-3</v>
      </c>
      <c r="Z28">
        <v>0</v>
      </c>
    </row>
    <row r="29" spans="1:26" ht="24.9" customHeight="1" x14ac:dyDescent="0.3">
      <c r="A29" s="168">
        <v>13</v>
      </c>
      <c r="B29" s="165" t="s">
        <v>108</v>
      </c>
      <c r="C29" s="169" t="s">
        <v>111</v>
      </c>
      <c r="D29" s="165" t="s">
        <v>112</v>
      </c>
      <c r="E29" s="165" t="s">
        <v>97</v>
      </c>
      <c r="F29" s="166">
        <v>19.600000000000001</v>
      </c>
      <c r="G29" s="167">
        <v>0</v>
      </c>
      <c r="H29" s="167"/>
      <c r="I29" s="167">
        <f>ROUND(F29*(G29+H29),2)</f>
        <v>0</v>
      </c>
      <c r="J29" s="165">
        <f>ROUND(F29*(N29),2)</f>
        <v>0</v>
      </c>
      <c r="K29" s="1">
        <f>ROUND(F29*(O29),2)</f>
        <v>0</v>
      </c>
      <c r="L29" s="1">
        <f>ROUND(F29*(G29),2)</f>
        <v>0</v>
      </c>
      <c r="M29" s="1"/>
      <c r="N29" s="1">
        <v>0</v>
      </c>
      <c r="O29" s="1"/>
      <c r="P29" s="160"/>
      <c r="Q29" s="160"/>
      <c r="R29" s="160"/>
      <c r="S29" s="150"/>
      <c r="V29" s="164"/>
      <c r="Z29">
        <v>0</v>
      </c>
    </row>
    <row r="30" spans="1:26" x14ac:dyDescent="0.3">
      <c r="A30" s="150"/>
      <c r="B30" s="150"/>
      <c r="C30" s="150"/>
      <c r="D30" s="150" t="s">
        <v>65</v>
      </c>
      <c r="E30" s="150"/>
      <c r="F30" s="164"/>
      <c r="G30" s="153"/>
      <c r="H30" s="153">
        <f>ROUND((SUM(M25:M29))/1,2)</f>
        <v>0</v>
      </c>
      <c r="I30" s="153">
        <f>ROUND((SUM(I25:I29))/1,2)</f>
        <v>0</v>
      </c>
      <c r="J30" s="150"/>
      <c r="K30" s="150"/>
      <c r="L30" s="150">
        <f>ROUND((SUM(L25:L29))/1,2)</f>
        <v>0</v>
      </c>
      <c r="M30" s="150">
        <f>ROUND((SUM(M25:M29))/1,2)</f>
        <v>0</v>
      </c>
      <c r="N30" s="150"/>
      <c r="O30" s="150"/>
      <c r="P30" s="170"/>
      <c r="Q30" s="150"/>
      <c r="R30" s="150"/>
      <c r="S30" s="170">
        <f>ROUND((SUM(S25:S29))/1,2)</f>
        <v>0</v>
      </c>
      <c r="T30" s="147"/>
      <c r="U30" s="147"/>
      <c r="V30" s="2">
        <f>ROUND((SUM(V25:V29))/1,2)</f>
        <v>6.87</v>
      </c>
      <c r="W30" s="147"/>
      <c r="X30" s="147"/>
      <c r="Y30" s="147"/>
      <c r="Z30" s="147"/>
    </row>
    <row r="31" spans="1:26" x14ac:dyDescent="0.3">
      <c r="A31" s="1"/>
      <c r="B31" s="1"/>
      <c r="C31" s="1"/>
      <c r="D31" s="1"/>
      <c r="E31" s="1"/>
      <c r="F31" s="160"/>
      <c r="G31" s="143"/>
      <c r="H31" s="143"/>
      <c r="I31" s="143"/>
      <c r="J31" s="1"/>
      <c r="K31" s="1"/>
      <c r="L31" s="1"/>
      <c r="M31" s="1"/>
      <c r="N31" s="1"/>
      <c r="O31" s="1"/>
      <c r="P31" s="1"/>
      <c r="Q31" s="1"/>
      <c r="R31" s="1"/>
      <c r="S31" s="1"/>
      <c r="V31" s="1"/>
    </row>
    <row r="32" spans="1:26" x14ac:dyDescent="0.3">
      <c r="A32" s="150"/>
      <c r="B32" s="150"/>
      <c r="C32" s="150"/>
      <c r="D32" s="150" t="s">
        <v>66</v>
      </c>
      <c r="E32" s="150"/>
      <c r="F32" s="164"/>
      <c r="G32" s="151"/>
      <c r="H32" s="151"/>
      <c r="I32" s="151"/>
      <c r="J32" s="150"/>
      <c r="K32" s="150"/>
      <c r="L32" s="150"/>
      <c r="M32" s="150"/>
      <c r="N32" s="150"/>
      <c r="O32" s="150"/>
      <c r="P32" s="150"/>
      <c r="Q32" s="150"/>
      <c r="R32" s="150"/>
      <c r="S32" s="150"/>
      <c r="T32" s="147"/>
      <c r="U32" s="147"/>
      <c r="V32" s="150"/>
      <c r="W32" s="147"/>
      <c r="X32" s="147"/>
      <c r="Y32" s="147"/>
      <c r="Z32" s="147"/>
    </row>
    <row r="33" spans="1:26" ht="24.9" customHeight="1" x14ac:dyDescent="0.3">
      <c r="A33" s="168">
        <v>14</v>
      </c>
      <c r="B33" s="165" t="s">
        <v>113</v>
      </c>
      <c r="C33" s="169" t="s">
        <v>114</v>
      </c>
      <c r="D33" s="165" t="s">
        <v>115</v>
      </c>
      <c r="E33" s="165" t="s">
        <v>93</v>
      </c>
      <c r="F33" s="166">
        <v>1749.9997499999999</v>
      </c>
      <c r="G33" s="167">
        <v>0</v>
      </c>
      <c r="H33" s="167"/>
      <c r="I33" s="167">
        <f>ROUND(F33*(G33+H33),2)</f>
        <v>0</v>
      </c>
      <c r="J33" s="165">
        <f>ROUND(F33*(N33),2)</f>
        <v>0</v>
      </c>
      <c r="K33" s="1">
        <f>ROUND(F33*(O33),2)</f>
        <v>0</v>
      </c>
      <c r="L33" s="1">
        <f>ROUND(F33*(G33),2)</f>
        <v>0</v>
      </c>
      <c r="M33" s="1"/>
      <c r="N33" s="1">
        <v>0</v>
      </c>
      <c r="O33" s="1"/>
      <c r="P33" s="164">
        <v>4.4999999999999999E-4</v>
      </c>
      <c r="Q33" s="160"/>
      <c r="R33" s="160">
        <v>4.4999999999999999E-4</v>
      </c>
      <c r="S33" s="150">
        <f>ROUND(F33*(P33),3)</f>
        <v>0.78700000000000003</v>
      </c>
      <c r="V33" s="164"/>
      <c r="Z33">
        <v>0</v>
      </c>
    </row>
    <row r="34" spans="1:26" ht="24.9" customHeight="1" x14ac:dyDescent="0.3">
      <c r="A34" s="168">
        <v>15</v>
      </c>
      <c r="B34" s="165" t="s">
        <v>116</v>
      </c>
      <c r="C34" s="169" t="s">
        <v>117</v>
      </c>
      <c r="D34" s="165" t="s">
        <v>118</v>
      </c>
      <c r="E34" s="165" t="s">
        <v>89</v>
      </c>
      <c r="F34" s="166">
        <v>1</v>
      </c>
      <c r="G34" s="167">
        <v>0</v>
      </c>
      <c r="H34" s="167"/>
      <c r="I34" s="167">
        <f>ROUND(F34*(G34+H34),2)</f>
        <v>0</v>
      </c>
      <c r="J34" s="165">
        <f>ROUND(F34*(N34),2)</f>
        <v>0</v>
      </c>
      <c r="K34" s="1">
        <f>ROUND(F34*(O34),2)</f>
        <v>0</v>
      </c>
      <c r="L34" s="1">
        <f>ROUND(F34*(G34),2)</f>
        <v>0</v>
      </c>
      <c r="M34" s="1"/>
      <c r="N34" s="1">
        <v>0</v>
      </c>
      <c r="O34" s="1"/>
      <c r="P34" s="160"/>
      <c r="Q34" s="160"/>
      <c r="R34" s="160"/>
      <c r="S34" s="150"/>
      <c r="V34" s="164"/>
      <c r="Z34">
        <v>0</v>
      </c>
    </row>
    <row r="35" spans="1:26" ht="24.9" customHeight="1" x14ac:dyDescent="0.3">
      <c r="A35" s="168">
        <v>16</v>
      </c>
      <c r="B35" s="165" t="s">
        <v>119</v>
      </c>
      <c r="C35" s="169" t="s">
        <v>120</v>
      </c>
      <c r="D35" s="165" t="s">
        <v>121</v>
      </c>
      <c r="E35" s="165" t="s">
        <v>93</v>
      </c>
      <c r="F35" s="166">
        <v>1750</v>
      </c>
      <c r="G35" s="167">
        <v>0</v>
      </c>
      <c r="H35" s="167"/>
      <c r="I35" s="167">
        <f>ROUND(F35*(G35+H35),2)</f>
        <v>0</v>
      </c>
      <c r="J35" s="165">
        <f>ROUND(F35*(N35),2)</f>
        <v>0</v>
      </c>
      <c r="K35" s="1">
        <f>ROUND(F35*(O35),2)</f>
        <v>0</v>
      </c>
      <c r="L35" s="1">
        <f>ROUND(F35*(G35),2)</f>
        <v>0</v>
      </c>
      <c r="M35" s="1">
        <f>ROUND(F35*(G35),2)</f>
        <v>0</v>
      </c>
      <c r="N35" s="1">
        <v>0</v>
      </c>
      <c r="O35" s="1"/>
      <c r="P35" s="164">
        <v>1.1650000000000001E-2</v>
      </c>
      <c r="Q35" s="160"/>
      <c r="R35" s="160">
        <v>1.1650000000000001E-2</v>
      </c>
      <c r="S35" s="150">
        <f>ROUND(F35*(P35),3)</f>
        <v>20.388000000000002</v>
      </c>
      <c r="V35" s="164"/>
      <c r="Z35">
        <v>0</v>
      </c>
    </row>
    <row r="36" spans="1:26" ht="24.9" customHeight="1" x14ac:dyDescent="0.3">
      <c r="A36" s="168">
        <v>17</v>
      </c>
      <c r="B36" s="165" t="s">
        <v>119</v>
      </c>
      <c r="C36" s="169" t="s">
        <v>122</v>
      </c>
      <c r="D36" s="165" t="s">
        <v>123</v>
      </c>
      <c r="E36" s="165" t="s">
        <v>93</v>
      </c>
      <c r="F36" s="166">
        <v>1750</v>
      </c>
      <c r="G36" s="167">
        <v>0</v>
      </c>
      <c r="H36" s="167"/>
      <c r="I36" s="167">
        <f>ROUND(F36*(G36+H36),2)</f>
        <v>0</v>
      </c>
      <c r="J36" s="165">
        <f>ROUND(F36*(N36),2)</f>
        <v>0</v>
      </c>
      <c r="K36" s="1">
        <f>ROUND(F36*(O36),2)</f>
        <v>0</v>
      </c>
      <c r="L36" s="1">
        <f>ROUND(F36*(G36),2)</f>
        <v>0</v>
      </c>
      <c r="M36" s="1">
        <f>ROUND(F36*(G36),2)</f>
        <v>0</v>
      </c>
      <c r="N36" s="1">
        <v>0</v>
      </c>
      <c r="O36" s="1"/>
      <c r="P36" s="164">
        <v>1.584E-2</v>
      </c>
      <c r="Q36" s="160"/>
      <c r="R36" s="160">
        <v>1.584E-2</v>
      </c>
      <c r="S36" s="150">
        <f>ROUND(F36*(P36),3)</f>
        <v>27.72</v>
      </c>
      <c r="V36" s="164"/>
      <c r="Z36">
        <v>0</v>
      </c>
    </row>
    <row r="37" spans="1:26" x14ac:dyDescent="0.3">
      <c r="A37" s="150"/>
      <c r="B37" s="150"/>
      <c r="C37" s="150"/>
      <c r="D37" s="150" t="s">
        <v>66</v>
      </c>
      <c r="E37" s="150"/>
      <c r="F37" s="164"/>
      <c r="G37" s="153"/>
      <c r="H37" s="153"/>
      <c r="I37" s="153">
        <f>ROUND((SUM(I32:I36))/1,2)</f>
        <v>0</v>
      </c>
      <c r="J37" s="150"/>
      <c r="K37" s="150"/>
      <c r="L37" s="150">
        <f>ROUND((SUM(L32:L36))/1,2)</f>
        <v>0</v>
      </c>
      <c r="M37" s="150">
        <f>ROUND((SUM(M32:M36))/1,2)</f>
        <v>0</v>
      </c>
      <c r="N37" s="150"/>
      <c r="O37" s="150"/>
      <c r="P37" s="170"/>
      <c r="Q37" s="1"/>
      <c r="R37" s="1"/>
      <c r="S37" s="170">
        <f>ROUND((SUM(S32:S36))/1,2)</f>
        <v>48.9</v>
      </c>
      <c r="T37" s="171"/>
      <c r="U37" s="171"/>
      <c r="V37" s="2">
        <f>ROUND((SUM(V32:V36))/1,2)</f>
        <v>0</v>
      </c>
    </row>
    <row r="38" spans="1:26" x14ac:dyDescent="0.3">
      <c r="A38" s="1"/>
      <c r="B38" s="1"/>
      <c r="C38" s="1"/>
      <c r="D38" s="1"/>
      <c r="E38" s="1"/>
      <c r="F38" s="160"/>
      <c r="G38" s="143"/>
      <c r="H38" s="143"/>
      <c r="I38" s="143"/>
      <c r="J38" s="1"/>
      <c r="K38" s="1"/>
      <c r="L38" s="1"/>
      <c r="M38" s="1"/>
      <c r="N38" s="1"/>
      <c r="O38" s="1"/>
      <c r="P38" s="1"/>
      <c r="Q38" s="1"/>
      <c r="R38" s="1"/>
      <c r="S38" s="1"/>
      <c r="V38" s="1"/>
    </row>
    <row r="39" spans="1:26" x14ac:dyDescent="0.3">
      <c r="A39" s="150"/>
      <c r="B39" s="150"/>
      <c r="C39" s="150"/>
      <c r="D39" s="2" t="s">
        <v>62</v>
      </c>
      <c r="E39" s="150"/>
      <c r="F39" s="164"/>
      <c r="G39" s="153"/>
      <c r="H39" s="153">
        <f>ROUND((SUM(M9:M38))/2,2)</f>
        <v>0</v>
      </c>
      <c r="I39" s="153">
        <f>ROUND((SUM(I9:I38))/2,2)</f>
        <v>0</v>
      </c>
      <c r="J39" s="150"/>
      <c r="K39" s="150"/>
      <c r="L39" s="150">
        <f>ROUND((SUM(L9:L38))/2,2)</f>
        <v>0</v>
      </c>
      <c r="M39" s="150">
        <f>ROUND((SUM(M9:M38))/2,2)</f>
        <v>0</v>
      </c>
      <c r="N39" s="150"/>
      <c r="O39" s="150"/>
      <c r="P39" s="170"/>
      <c r="Q39" s="1"/>
      <c r="R39" s="1"/>
      <c r="S39" s="170">
        <f>ROUND((SUM(S9:S38))/2,2)</f>
        <v>49.62</v>
      </c>
      <c r="V39" s="2">
        <f>ROUND((SUM(V9:V38))/2,2)</f>
        <v>33.119999999999997</v>
      </c>
    </row>
    <row r="40" spans="1:26" x14ac:dyDescent="0.3">
      <c r="A40" s="172"/>
      <c r="B40" s="172"/>
      <c r="C40" s="172"/>
      <c r="D40" s="172" t="s">
        <v>67</v>
      </c>
      <c r="E40" s="172"/>
      <c r="F40" s="173"/>
      <c r="G40" s="174"/>
      <c r="H40" s="174">
        <f>ROUND((SUM(M9:M39))/3,2)</f>
        <v>0</v>
      </c>
      <c r="I40" s="174">
        <f>ROUND((SUM(I9:I39))/3,2)</f>
        <v>0</v>
      </c>
      <c r="J40" s="172"/>
      <c r="K40" s="172">
        <f>ROUND((SUM(K9:K39))/3,2)</f>
        <v>0</v>
      </c>
      <c r="L40" s="172">
        <f>ROUND((SUM(L9:L39))/3,2)</f>
        <v>0</v>
      </c>
      <c r="M40" s="172">
        <f>ROUND((SUM(M9:M39))/3,2)</f>
        <v>0</v>
      </c>
      <c r="N40" s="172"/>
      <c r="O40" s="172"/>
      <c r="P40" s="173"/>
      <c r="Q40" s="172"/>
      <c r="R40" s="172"/>
      <c r="S40" s="173">
        <f>ROUND((SUM(S9:S39))/3,2)</f>
        <v>49.62</v>
      </c>
      <c r="T40" s="175"/>
      <c r="U40" s="175"/>
      <c r="V40" s="172">
        <f>ROUND((SUM(V9:V39))/3,2)</f>
        <v>33.119999999999997</v>
      </c>
      <c r="Z40">
        <f>(SUM(Z9:Z39))</f>
        <v>0</v>
      </c>
    </row>
  </sheetData>
  <mergeCells count="3">
    <mergeCell ref="B1:H1"/>
    <mergeCell ref="B2:H2"/>
    <mergeCell ref="B3:H3"/>
  </mergeCells>
  <printOptions horizontalCentered="1" gridLines="1"/>
  <pageMargins left="0.06" right="6.9444444444444441E-3" top="0.75" bottom="0.54" header="0.3" footer="0.3"/>
  <pageSetup paperSize="9" orientation="landscape" r:id="rId1"/>
  <headerFooter>
    <oddHeader>&amp;C&amp;B&amp; Rozpočet Modernizácia strechy maštale HD v Medzanoch / SO 01 - maštaľ HD</oddHeader>
    <oddFooter>&amp;RStrana &amp;P z &amp;N    &amp;L&amp;7Spracované systémom Systematic®pyramida.wsn, tel.: 051 77 10 585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SO 13489</vt:lpstr>
      <vt:lpstr>'Rekap 13489'!Názvy_tlače</vt:lpstr>
      <vt:lpstr>'SO 13489'!Názvy_tlače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Kijovský</dc:creator>
  <cp:lastModifiedBy>Beslerova Iveta</cp:lastModifiedBy>
  <cp:lastPrinted>2021-03-05T11:16:59Z</cp:lastPrinted>
  <dcterms:created xsi:type="dcterms:W3CDTF">2021-02-16T09:17:46Z</dcterms:created>
  <dcterms:modified xsi:type="dcterms:W3CDTF">2022-07-05T17:30:18Z</dcterms:modified>
</cp:coreProperties>
</file>