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AppData\Local\Temp\Rar$DIa0.390\"/>
    </mc:Choice>
  </mc:AlternateContent>
  <bookViews>
    <workbookView xWindow="0" yWindow="0" windowWidth="16380" windowHeight="8190" tabRatio="938" activeTab="2"/>
  </bookViews>
  <sheets>
    <sheet name="Kryci list" sheetId="1" r:id="rId1"/>
    <sheet name="Rekapitulacia" sheetId="2" r:id="rId2"/>
    <sheet name="Prehlad" sheetId="3" r:id="rId3"/>
  </sheets>
  <definedNames>
    <definedName name="Excel_BuiltIn__FilterDatabase">#REF!</definedName>
    <definedName name="Excel_BuiltIn_Print_Area_1">'Kryci list'!$A:$J</definedName>
    <definedName name="Excel_BuiltIn_Print_Area_2">Rekapitulacia!$A$1:$F$16377</definedName>
    <definedName name="Excel_BuiltIn_Print_Area_3">Prehlad!$A$1:$O$16228</definedName>
    <definedName name="fakt1R">#REF!</definedName>
    <definedName name="_xlnm.Print_Titles" localSheetId="2">Prehlad!$8:$10</definedName>
    <definedName name="_xlnm.Print_Titles" localSheetId="1">Rekapitulacia!$8:$10</definedName>
  </definedNames>
  <calcPr calcId="152511"/>
</workbook>
</file>

<file path=xl/calcChain.xml><?xml version="1.0" encoding="utf-8"?>
<calcChain xmlns="http://schemas.openxmlformats.org/spreadsheetml/2006/main">
  <c r="D8" i="3" l="1"/>
  <c r="H14" i="3"/>
  <c r="J14" i="3"/>
  <c r="L14" i="3"/>
  <c r="H15" i="3"/>
  <c r="J15" i="3"/>
  <c r="L15" i="3"/>
  <c r="H16" i="3"/>
  <c r="J16" i="3"/>
  <c r="L16" i="3"/>
  <c r="H17" i="3"/>
  <c r="J17" i="3"/>
  <c r="L17" i="3"/>
  <c r="H18" i="3"/>
  <c r="J18" i="3"/>
  <c r="L18" i="3"/>
  <c r="H19" i="3"/>
  <c r="J19" i="3"/>
  <c r="L19" i="3"/>
  <c r="H20" i="3"/>
  <c r="J20" i="3"/>
  <c r="L20" i="3"/>
  <c r="H21" i="3"/>
  <c r="J21" i="3"/>
  <c r="L21" i="3"/>
  <c r="H22" i="3"/>
  <c r="J22" i="3"/>
  <c r="L22" i="3"/>
  <c r="H23" i="3"/>
  <c r="J23" i="3"/>
  <c r="L23" i="3"/>
  <c r="H24" i="3"/>
  <c r="J24" i="3"/>
  <c r="L24" i="3"/>
  <c r="H25" i="3"/>
  <c r="J25" i="3"/>
  <c r="L25" i="3"/>
  <c r="H26" i="3"/>
  <c r="J26" i="3"/>
  <c r="L26" i="3"/>
  <c r="H27" i="3"/>
  <c r="J27" i="3"/>
  <c r="L27" i="3"/>
  <c r="H28" i="3"/>
  <c r="J28" i="3"/>
  <c r="L28" i="3"/>
  <c r="H29" i="3"/>
  <c r="J29" i="3"/>
  <c r="L29" i="3"/>
  <c r="H30" i="3"/>
  <c r="J30" i="3"/>
  <c r="L30" i="3"/>
  <c r="H31" i="3"/>
  <c r="J31" i="3"/>
  <c r="L31" i="3"/>
  <c r="H32" i="3"/>
  <c r="J32" i="3"/>
  <c r="L32" i="3"/>
  <c r="H33" i="3"/>
  <c r="J33" i="3"/>
  <c r="L33" i="3"/>
  <c r="H34" i="3"/>
  <c r="J34" i="3"/>
  <c r="H35" i="3"/>
  <c r="J35" i="3"/>
  <c r="H36" i="3"/>
  <c r="J36" i="3"/>
  <c r="H37" i="3"/>
  <c r="J37" i="3"/>
  <c r="H38" i="3"/>
  <c r="J38" i="3"/>
  <c r="H39" i="3"/>
  <c r="J39" i="3"/>
  <c r="H40" i="3"/>
  <c r="J40" i="3"/>
  <c r="H41" i="3"/>
  <c r="J41" i="3"/>
  <c r="H42" i="3"/>
  <c r="J42" i="3"/>
  <c r="H43" i="3"/>
  <c r="I43" i="3"/>
  <c r="N43" i="3"/>
  <c r="H45" i="3"/>
  <c r="J45" i="3"/>
  <c r="L45" i="3"/>
  <c r="H46" i="3"/>
  <c r="J46" i="3"/>
  <c r="L46" i="3"/>
  <c r="H47" i="3"/>
  <c r="J47" i="3"/>
  <c r="L47" i="3"/>
  <c r="H48" i="3"/>
  <c r="J48" i="3"/>
  <c r="L48" i="3"/>
  <c r="H49" i="3"/>
  <c r="J49" i="3"/>
  <c r="L49" i="3"/>
  <c r="H50" i="3"/>
  <c r="J50" i="3"/>
  <c r="L50" i="3"/>
  <c r="H51" i="3"/>
  <c r="J51" i="3"/>
  <c r="L51" i="3"/>
  <c r="I52" i="3"/>
  <c r="J52" i="3"/>
  <c r="L52" i="3"/>
  <c r="H53" i="3"/>
  <c r="J53" i="3"/>
  <c r="L53" i="3"/>
  <c r="I54" i="3"/>
  <c r="J54" i="3"/>
  <c r="L54" i="3"/>
  <c r="H55" i="3"/>
  <c r="J55" i="3"/>
  <c r="L55" i="3"/>
  <c r="I56" i="3"/>
  <c r="J56" i="3"/>
  <c r="L56" i="3"/>
  <c r="H57" i="3"/>
  <c r="J57" i="3"/>
  <c r="L57" i="3"/>
  <c r="I58" i="3"/>
  <c r="J58" i="3"/>
  <c r="L58" i="3"/>
  <c r="H59" i="3"/>
  <c r="J59" i="3"/>
  <c r="L59" i="3"/>
  <c r="H60" i="3"/>
  <c r="J60" i="3"/>
  <c r="H61" i="3"/>
  <c r="J61" i="3"/>
  <c r="H62" i="3"/>
  <c r="J62" i="3"/>
  <c r="H63" i="3"/>
  <c r="J63" i="3"/>
  <c r="H64" i="3"/>
  <c r="J64" i="3"/>
  <c r="I65" i="3"/>
  <c r="J65" i="3"/>
  <c r="L65" i="3"/>
  <c r="I66" i="3"/>
  <c r="J66" i="3"/>
  <c r="L66" i="3"/>
  <c r="I67" i="3"/>
  <c r="J67" i="3"/>
  <c r="L67" i="3"/>
  <c r="I68" i="3"/>
  <c r="J68" i="3"/>
  <c r="L68" i="3"/>
  <c r="H69" i="3"/>
  <c r="J69" i="3"/>
  <c r="L69" i="3"/>
  <c r="I70" i="3"/>
  <c r="J70" i="3"/>
  <c r="L70" i="3"/>
  <c r="I71" i="3"/>
  <c r="J71" i="3"/>
  <c r="L71" i="3"/>
  <c r="H72" i="3"/>
  <c r="J72" i="3"/>
  <c r="L72" i="3"/>
  <c r="H73" i="3"/>
  <c r="J73" i="3"/>
  <c r="H74" i="3"/>
  <c r="J74" i="3"/>
  <c r="H75" i="3"/>
  <c r="J75" i="3"/>
  <c r="N76" i="3"/>
  <c r="H78" i="3"/>
  <c r="J78" i="3"/>
  <c r="L78" i="3"/>
  <c r="I79" i="3"/>
  <c r="J79" i="3"/>
  <c r="H80" i="3"/>
  <c r="J80" i="3"/>
  <c r="L80" i="3"/>
  <c r="J81" i="3"/>
  <c r="H82" i="3"/>
  <c r="J82" i="3"/>
  <c r="L82" i="3"/>
  <c r="E15" i="2" s="1"/>
  <c r="J83" i="3"/>
  <c r="H84" i="3"/>
  <c r="J84" i="3"/>
  <c r="L84" i="3"/>
  <c r="I85" i="3"/>
  <c r="J85" i="3"/>
  <c r="L85" i="3"/>
  <c r="I86" i="3"/>
  <c r="J86" i="3"/>
  <c r="L86" i="3"/>
  <c r="H87" i="3"/>
  <c r="J87" i="3"/>
  <c r="L87" i="3"/>
  <c r="H88" i="3"/>
  <c r="J88" i="3"/>
  <c r="L88" i="3"/>
  <c r="H89" i="3"/>
  <c r="J89" i="3"/>
  <c r="L89" i="3"/>
  <c r="I90" i="3"/>
  <c r="J90" i="3"/>
  <c r="L90" i="3"/>
  <c r="I91" i="3"/>
  <c r="J91" i="3"/>
  <c r="L91" i="3"/>
  <c r="I92" i="3"/>
  <c r="J92" i="3"/>
  <c r="L92" i="3"/>
  <c r="I93" i="3"/>
  <c r="J93" i="3"/>
  <c r="L93" i="3"/>
  <c r="I94" i="3"/>
  <c r="J94" i="3"/>
  <c r="L94" i="3"/>
  <c r="I95" i="3"/>
  <c r="J95" i="3"/>
  <c r="L95" i="3"/>
  <c r="H96" i="3"/>
  <c r="J96" i="3"/>
  <c r="L96" i="3"/>
  <c r="H97" i="3"/>
  <c r="J97" i="3"/>
  <c r="H98" i="3"/>
  <c r="J98" i="3"/>
  <c r="J99" i="3"/>
  <c r="J100" i="3"/>
  <c r="B8" i="2"/>
  <c r="B16" i="2"/>
  <c r="C16" i="2"/>
  <c r="F16" i="2"/>
  <c r="D17" i="2"/>
  <c r="I76" i="3" l="1"/>
  <c r="J76" i="3"/>
  <c r="E76" i="3" s="1"/>
  <c r="J101" i="3"/>
  <c r="L76" i="3"/>
  <c r="H76" i="3"/>
  <c r="L43" i="3"/>
  <c r="J43" i="3"/>
  <c r="E43" i="3" s="1"/>
</calcChain>
</file>

<file path=xl/sharedStrings.xml><?xml version="1.0" encoding="utf-8"?>
<sst xmlns="http://schemas.openxmlformats.org/spreadsheetml/2006/main" count="964" uniqueCount="211">
  <si>
    <t xml:space="preserve">Odberatel: </t>
  </si>
  <si>
    <t xml:space="preserve">Spracoval:                                         </t>
  </si>
  <si>
    <t xml:space="preserve">Projektant: </t>
  </si>
  <si>
    <t xml:space="preserve">JKSO : </t>
  </si>
  <si>
    <t xml:space="preserve">Dodávatel: </t>
  </si>
  <si>
    <t>Dátum: 05. 2018</t>
  </si>
  <si>
    <t xml:space="preserve">Stavba :  Prístavba ZŠ v Rozhanovciach  </t>
  </si>
  <si>
    <t xml:space="preserve">Objekt :  Prístavba   </t>
  </si>
  <si>
    <t xml:space="preserve">Cast :     Zdravotechnika </t>
  </si>
  <si>
    <t>Popis položky, stavebného dielu, remesla</t>
  </si>
  <si>
    <t>Konštrukcie</t>
  </si>
  <si>
    <t>Špecifikovaný</t>
  </si>
  <si>
    <t>Spolu</t>
  </si>
  <si>
    <t>Hmotnos? v tonách</t>
  </si>
  <si>
    <t>Su? v tonách</t>
  </si>
  <si>
    <t>a práce</t>
  </si>
  <si>
    <t>materiál</t>
  </si>
  <si>
    <t>721 - Vnútorná kanalizácia</t>
  </si>
  <si>
    <t>722 - Vnútorný vodovod</t>
  </si>
  <si>
    <t>725 – Zariadovacie predmety</t>
  </si>
  <si>
    <t xml:space="preserve">PRÁCE A DODÁVKY PSV  spolu: 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</si>
  <si>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</si>
  <si>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</si>
  <si>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</si>
  <si>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</si>
  <si>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</si>
  <si>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</si>
  <si>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</si>
  <si>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</si>
  <si>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</si>
  <si>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Vy?atý</t>
  </si>
  <si>
    <t>Vysoká sadzba</t>
  </si>
  <si>
    <t>Typ</t>
  </si>
  <si>
    <t>Císlo</t>
  </si>
  <si>
    <t>cenníka</t>
  </si>
  <si>
    <t>výkaz-výmer</t>
  </si>
  <si>
    <t>výmera</t>
  </si>
  <si>
    <t>jednotka</t>
  </si>
  <si>
    <t>cena</t>
  </si>
  <si>
    <t>%</t>
  </si>
  <si>
    <t>rozpo?tované</t>
  </si>
  <si>
    <t>od za?iatku</t>
  </si>
  <si>
    <t>dodatok</t>
  </si>
  <si>
    <t>z režimu stavba</t>
  </si>
  <si>
    <t>DPH ( materiál )</t>
  </si>
  <si>
    <t>položky</t>
  </si>
  <si>
    <t>PRÁCE A DODÁVKY PSV</t>
  </si>
  <si>
    <t>721</t>
  </si>
  <si>
    <t xml:space="preserve">72117-5007   </t>
  </si>
  <si>
    <t xml:space="preserve">Potrubie kanalizacné PVC  D 75  zvislé                                      </t>
  </si>
  <si>
    <t xml:space="preserve">m       </t>
  </si>
  <si>
    <t xml:space="preserve">72117-5008   </t>
  </si>
  <si>
    <t xml:space="preserve">Potrubie kanalizacné PVC  D 110  zvislé                                      </t>
  </si>
  <si>
    <t xml:space="preserve">                    </t>
  </si>
  <si>
    <t xml:space="preserve"> </t>
  </si>
  <si>
    <t>E</t>
  </si>
  <si>
    <t xml:space="preserve">Potrubie kanalizacné PVC  D 110  ležaté                                     </t>
  </si>
  <si>
    <t xml:space="preserve">72117-5009   </t>
  </si>
  <si>
    <t xml:space="preserve">Detto len   D 125                                       </t>
  </si>
  <si>
    <t xml:space="preserve">72117-5010   </t>
  </si>
  <si>
    <t xml:space="preserve">Detto len   D 160                                       </t>
  </si>
  <si>
    <t>72117-7001</t>
  </si>
  <si>
    <t>Potrubie pripojovacie D32</t>
  </si>
  <si>
    <t>72117-7002</t>
  </si>
  <si>
    <t>Potrubie pripojovacie D40</t>
  </si>
  <si>
    <t>72117-7003</t>
  </si>
  <si>
    <t>Potrubie pripojovacie D50</t>
  </si>
  <si>
    <t>72117-7004</t>
  </si>
  <si>
    <t>Potrubie pripojovacie D63</t>
  </si>
  <si>
    <t>72117-7005</t>
  </si>
  <si>
    <t>Potrubie pripojovacie D75</t>
  </si>
  <si>
    <t>72117-7006</t>
  </si>
  <si>
    <t>Potrubie pripojovacie D110</t>
  </si>
  <si>
    <t>72119-4103</t>
  </si>
  <si>
    <t>Zriadenie prípojok na potrubí D32</t>
  </si>
  <si>
    <t>ks</t>
  </si>
  <si>
    <t>72119-4104</t>
  </si>
  <si>
    <t>Zriadenie prípojok na potrubí D40</t>
  </si>
  <si>
    <t>72119-4105</t>
  </si>
  <si>
    <t>Zriadenie prípojok na potrubí D50</t>
  </si>
  <si>
    <t>Zriadenie prípojok na potrubí D100</t>
  </si>
  <si>
    <t>HL 530</t>
  </si>
  <si>
    <t>Podlahový žlab 1200mm s odtokovou vpustou DN 50</t>
  </si>
  <si>
    <t>HL 0530.C</t>
  </si>
  <si>
    <t xml:space="preserve">Pohladové diely v chrome </t>
  </si>
  <si>
    <t>HL</t>
  </si>
  <si>
    <t>Podlahova vpust HL 310 N</t>
  </si>
  <si>
    <t>HL 522</t>
  </si>
  <si>
    <t>Záp.uzáver pre spchový kút HL522.1X</t>
  </si>
  <si>
    <t xml:space="preserve">72122-3418   </t>
  </si>
  <si>
    <t xml:space="preserve">Ventilacná hlavica  HL 810  kpl , mont.a dod.                                   </t>
  </si>
  <si>
    <t xml:space="preserve">kus     </t>
  </si>
  <si>
    <t xml:space="preserve">72122-3419   </t>
  </si>
  <si>
    <t xml:space="preserve">Súprava vetracej hlavice  HL 810  kpl , mont.a dod.                             </t>
  </si>
  <si>
    <t>Privzdusnovacia hlavica HL 70,50</t>
  </si>
  <si>
    <t>HL 600</t>
  </si>
  <si>
    <t>Gaiger lapa? strešných splavenín  DN 100</t>
  </si>
  <si>
    <t>Lapac tuku Mobilap 3 /180-240jedál /</t>
  </si>
  <si>
    <t xml:space="preserve">72129-0111   </t>
  </si>
  <si>
    <t xml:space="preserve">Skúška tesnosti kanalizácie vodou do DN 125                                     </t>
  </si>
  <si>
    <t xml:space="preserve">72129-0112   </t>
  </si>
  <si>
    <t xml:space="preserve">Skúška tesnosti kanalizácie vodou DN 125-200                                    </t>
  </si>
  <si>
    <t xml:space="preserve">72129-0123   </t>
  </si>
  <si>
    <t xml:space="preserve">Skúška tesnosti kanalizácie dymom do DN 300                                     </t>
  </si>
  <si>
    <t xml:space="preserve">99872-1103   </t>
  </si>
  <si>
    <t xml:space="preserve">Presun hmôt pre vnút. kanalizáciu v objektoch výšky do 24 m                     </t>
  </si>
  <si>
    <t xml:space="preserve">%       </t>
  </si>
  <si>
    <t xml:space="preserve">99872-1194 </t>
  </si>
  <si>
    <t xml:space="preserve">Prípl. za zväcs. presun hmôt do 100 m pre vnút. kanalizáciu                     </t>
  </si>
  <si>
    <t xml:space="preserve">721 - Vnútorná kanalizácia  spolu: </t>
  </si>
  <si>
    <t xml:space="preserve">72217-3312   </t>
  </si>
  <si>
    <t xml:space="preserve">Potrubie vodov. z rúrok PE, geberit mepla  D 20   /15/                                        </t>
  </si>
  <si>
    <t xml:space="preserve">72217-3313  </t>
  </si>
  <si>
    <t xml:space="preserve">Detto len   D 26 /20/                                      </t>
  </si>
  <si>
    <t xml:space="preserve">72217-3314   </t>
  </si>
  <si>
    <t xml:space="preserve">Detto len   D 32 /25/                                       </t>
  </si>
  <si>
    <t xml:space="preserve">72217-3315   </t>
  </si>
  <si>
    <t xml:space="preserve">Detto len   D 40 /32/                                       </t>
  </si>
  <si>
    <t>Detto len   D50 /40/</t>
  </si>
  <si>
    <t>72213-0214</t>
  </si>
  <si>
    <t>Potrubie z ocel.rúr závitových DN 32</t>
  </si>
  <si>
    <t xml:space="preserve">72218-2111   </t>
  </si>
  <si>
    <t xml:space="preserve">Ochrana potrubia izoláciou Mirelon DN 16                                        </t>
  </si>
  <si>
    <t>MAT</t>
  </si>
  <si>
    <t xml:space="preserve">283 771000   </t>
  </si>
  <si>
    <t xml:space="preserve">Izolácia potrubia MIRELON 18x6mm                                                </t>
  </si>
  <si>
    <t xml:space="preserve">72218-2112   </t>
  </si>
  <si>
    <t xml:space="preserve">Ochrana potrubia izoláciou Mirelon DN 20                                        </t>
  </si>
  <si>
    <t xml:space="preserve">283 771010   </t>
  </si>
  <si>
    <t xml:space="preserve">Izolácia potrubia MIRELON 22x6mm                                                </t>
  </si>
  <si>
    <t xml:space="preserve">72218-2114   </t>
  </si>
  <si>
    <t xml:space="preserve">Ochrana potrubia izoláciou Mirelon DN 32                                        </t>
  </si>
  <si>
    <t xml:space="preserve">283 771060   </t>
  </si>
  <si>
    <t xml:space="preserve">Izolácia potrubia MIRELON 34x6mm                                                </t>
  </si>
  <si>
    <t xml:space="preserve">Ochrana potrubia izoláciou Mirelon DN 40                                        </t>
  </si>
  <si>
    <t xml:space="preserve">Izolácia potrubia MIRELON 44x6mm                                                </t>
  </si>
  <si>
    <t xml:space="preserve">72222-0111   </t>
  </si>
  <si>
    <t xml:space="preserve">Arm. vod. s 1 závitom, nástenka K 247 pre výt. ventil G 1/2                     </t>
  </si>
  <si>
    <t xml:space="preserve">72223-9102   </t>
  </si>
  <si>
    <t xml:space="preserve">Montáž vodov. armatúr s 2 závitmi G 3/4                                         </t>
  </si>
  <si>
    <t xml:space="preserve">72223-9103   </t>
  </si>
  <si>
    <t xml:space="preserve">Montáž vodov. armatúr s 2 závitmi G 1                                           </t>
  </si>
  <si>
    <t xml:space="preserve">72223-9104   </t>
  </si>
  <si>
    <t xml:space="preserve">Montáž vodov. armatúr s 2 závitmi G 5/4                                         </t>
  </si>
  <si>
    <t xml:space="preserve">72223-9105   </t>
  </si>
  <si>
    <t xml:space="preserve">Montáž vodov. armatúr s 2 závitmi G 6/4                                         </t>
  </si>
  <si>
    <t xml:space="preserve">72223-9106   </t>
  </si>
  <si>
    <t xml:space="preserve">Montáž vodov. armatúr s 2 závitmi G 2                                         </t>
  </si>
  <si>
    <t xml:space="preserve">422 3A0902   </t>
  </si>
  <si>
    <t xml:space="preserve">Kohút gulový na vodu - GK 00 320 020 - 3/4"                                     </t>
  </si>
  <si>
    <t xml:space="preserve">422 3A0903   </t>
  </si>
  <si>
    <t xml:space="preserve">Kohút gulový na vodu - GK 00 320 025 - 1"                                       </t>
  </si>
  <si>
    <t xml:space="preserve">422 3A0904   </t>
  </si>
  <si>
    <t xml:space="preserve">Kohút gulový na vodu - GK 00 320 032 - 1 1/4"                                   </t>
  </si>
  <si>
    <t xml:space="preserve">Kohút gulový na vodu - GK 00 320 040 – 11/2"                                   </t>
  </si>
  <si>
    <t xml:space="preserve">72225-4229   </t>
  </si>
  <si>
    <t xml:space="preserve">Požiarne prísl.,hadic.navij. NOHA typ A25/20 na stenu 700x700x200mm             </t>
  </si>
  <si>
    <t xml:space="preserve">súbor   </t>
  </si>
  <si>
    <t>Poistný ventil  5/4“</t>
  </si>
  <si>
    <t xml:space="preserve">kpl          </t>
  </si>
  <si>
    <t>Rohové ventily T 70, T67</t>
  </si>
  <si>
    <t xml:space="preserve">72229-0226   </t>
  </si>
  <si>
    <t xml:space="preserve">Tlakové skúšky vodov. potrubia závitového do DN 50                              </t>
  </si>
  <si>
    <t xml:space="preserve">72229-0234   </t>
  </si>
  <si>
    <t xml:space="preserve">Preplachovanie a dezinfekcia vodov. potrubia do DN 80                           </t>
  </si>
  <si>
    <t xml:space="preserve">99872-2103  </t>
  </si>
  <si>
    <t xml:space="preserve">Presun hmôt pre vnút. vodovod v objektoch výšky do 24 m                         </t>
  </si>
  <si>
    <t xml:space="preserve">99872-2292   </t>
  </si>
  <si>
    <t xml:space="preserve">Prípl. za zväc. presun hmôt do 100 m pre vnút. vodovod                          </t>
  </si>
  <si>
    <t xml:space="preserve">722 - Vnútorný vodovod  spolu: </t>
  </si>
  <si>
    <t xml:space="preserve">72511-2300   </t>
  </si>
  <si>
    <t xml:space="preserve">Záchodová misa z diturvitu kompletná, štandardná kvalita                        </t>
  </si>
  <si>
    <t xml:space="preserve">72511-9213   </t>
  </si>
  <si>
    <t xml:space="preserve">Montáž záchodových mís závesných                                                </t>
  </si>
  <si>
    <t xml:space="preserve">551 672910   </t>
  </si>
  <si>
    <t xml:space="preserve">Sedátko záchodové štandardná kvalita                                            </t>
  </si>
  <si>
    <t xml:space="preserve">642 3D1723   </t>
  </si>
  <si>
    <t xml:space="preserve">Nádržka WC s armatúrou                                                          </t>
  </si>
  <si>
    <t xml:space="preserve">642 3D9102   </t>
  </si>
  <si>
    <t xml:space="preserve">Rám nosný pre závesné WC                                                        </t>
  </si>
  <si>
    <t xml:space="preserve">Montáž pisoárov </t>
  </si>
  <si>
    <t xml:space="preserve">Dodávka </t>
  </si>
  <si>
    <t xml:space="preserve">72521-2200   </t>
  </si>
  <si>
    <t xml:space="preserve">Umývadlo z diturvitu so zápach. uzáv. štandardná kvalita                        </t>
  </si>
  <si>
    <t>Dodávka umývadlo</t>
  </si>
  <si>
    <t xml:space="preserve">72532-9102   </t>
  </si>
  <si>
    <t xml:space="preserve">Montáž drezov dvojdielnych  a jednodielnych so zápach uzávierkou                                    </t>
  </si>
  <si>
    <t xml:space="preserve">552 313520   </t>
  </si>
  <si>
    <t>Dodávka – technológia</t>
  </si>
  <si>
    <t xml:space="preserve">72581-9203   </t>
  </si>
  <si>
    <t xml:space="preserve">Montáž ventilov podomietkových                                                  </t>
  </si>
  <si>
    <t xml:space="preserve">286 3X0513   </t>
  </si>
  <si>
    <t xml:space="preserve">Zápachový uzáver HL21  pre kondenz                                </t>
  </si>
  <si>
    <t xml:space="preserve">286 3X0514   </t>
  </si>
  <si>
    <t xml:space="preserve">Zápachový uzáver HL 400  DN 100 /ECO  DN40/50                                           </t>
  </si>
  <si>
    <t>72524-9100</t>
  </si>
  <si>
    <t xml:space="preserve">Montáz výleviek  </t>
  </si>
  <si>
    <t>725249101</t>
  </si>
  <si>
    <t xml:space="preserve">Montáz sprch </t>
  </si>
  <si>
    <t xml:space="preserve">72582-0300   </t>
  </si>
  <si>
    <t xml:space="preserve">Batéria drezová stojanková G 1/2 štandardná kvalita                             </t>
  </si>
  <si>
    <t xml:space="preserve">72584-0200   </t>
  </si>
  <si>
    <t xml:space="preserve">Batéria  umývadlová  štandardná kvalita                          </t>
  </si>
  <si>
    <t xml:space="preserve">72584-0300   </t>
  </si>
  <si>
    <t xml:space="preserve">Batéria  sprchová  štandardná kvalita                          </t>
  </si>
  <si>
    <t xml:space="preserve">99872-6103   </t>
  </si>
  <si>
    <t xml:space="preserve">Presun hmôt pre zariad. predmety v objektoch výšky do 24 m                      </t>
  </si>
  <si>
    <t xml:space="preserve">99872-6194   </t>
  </si>
  <si>
    <t xml:space="preserve">Piplatok k cene za zvacšený presun do 1000m                     </t>
  </si>
  <si>
    <t xml:space="preserve">725 – Zariadovacie predmety  spolu: 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</si>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</sst>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&quot; Sk&quot;;[Red]\-#,##0&quot; Sk&quot;"/>
    <numFmt numFmtId="165" formatCode="_-* #,##0&quot; Sk&quot;_-;\-* #,##0&quot; Sk&quot;_-;_-* &quot;- Sk&quot;_-;_-@_-"/>
    <numFmt numFmtId="166" formatCode="#,##0.00000"/>
    <numFmt numFmtId="167" formatCode="#,##0.000"/>
    <numFmt numFmtId="168" formatCode="0.000"/>
  </numFmts>
  <fonts count="32">
    <font>
      <sz val="10"/>
      <name val="Arial"/>
      <family val="2"/>
      <charset val="238"/>
    </font>
    <font>
      <b/>
      <sz val="7"/>
      <name val="Letter Gothic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name val="Arial CE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8"/>
      <color indexed="12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10"/>
      <color indexed="52"/>
      <name val="Arial Narrow"/>
      <family val="2"/>
      <charset val="238"/>
    </font>
    <font>
      <sz val="8"/>
      <color indexed="52"/>
      <name val="Arial Narrow"/>
      <family val="2"/>
      <charset val="238"/>
    </font>
    <font>
      <sz val="8"/>
      <color indexed="31"/>
      <name val="Arial Narrow"/>
      <family val="2"/>
      <charset val="238"/>
    </font>
    <font>
      <b/>
      <sz val="8"/>
      <color indexed="52"/>
      <name val="Arial Narrow"/>
      <family val="2"/>
      <charset val="238"/>
    </font>
    <font>
      <sz val="8"/>
      <color indexed="59"/>
      <name val="Arial Narrow"/>
      <family val="2"/>
      <charset val="238"/>
    </font>
    <font>
      <sz val="10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27"/>
      </patternFill>
    </fill>
    <fill>
      <patternFill patternType="solid">
        <fgColor indexed="29"/>
        <bgColor indexed="31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44"/>
      </patternFill>
    </fill>
    <fill>
      <patternFill patternType="solid">
        <fgColor indexed="27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53"/>
        <bgColor indexed="23"/>
      </patternFill>
    </fill>
    <fill>
      <patternFill patternType="solid">
        <fgColor indexed="51"/>
        <bgColor indexed="19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42"/>
      </patternFill>
    </fill>
    <fill>
      <patternFill patternType="solid">
        <fgColor indexed="56"/>
        <bgColor indexed="62"/>
      </patternFill>
    </fill>
    <fill>
      <patternFill patternType="solid">
        <fgColor indexed="54"/>
        <bgColor indexed="52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16"/>
      </patternFill>
    </fill>
  </fills>
  <borders count="24">
    <border>
      <left/>
      <right/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n">
        <color indexed="8"/>
      </right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</borders>
  <cellStyleXfs count="82">
    <xf numFmtId="0" fontId="0" fillId="0" borderId="0"/>
    <xf numFmtId="0" fontId="1" fillId="0" borderId="1">
      <alignment vertical="center"/>
    </xf>
    <xf numFmtId="0" fontId="31" fillId="0" borderId="0" applyFill="0" applyBorder="0">
      <alignment vertical="center"/>
    </xf>
    <xf numFmtId="164" fontId="1" fillId="0" borderId="1"/>
    <xf numFmtId="0" fontId="31" fillId="0" borderId="1" applyFill="0"/>
    <xf numFmtId="165" fontId="31" fillId="0" borderId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5" fillId="11" borderId="0" applyNumberFormat="0" applyBorder="0" applyAlignment="0" applyProtection="0"/>
    <xf numFmtId="0" fontId="6" fillId="0" borderId="0"/>
    <xf numFmtId="0" fontId="7" fillId="6" borderId="0" applyNumberFormat="0" applyBorder="0" applyAlignment="0" applyProtection="0"/>
    <xf numFmtId="0" fontId="8" fillId="12" borderId="3" applyNumberFormat="0" applyAlignment="0" applyProtection="0"/>
    <xf numFmtId="0" fontId="8" fillId="12" borderId="3" applyNumberFormat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6" fillId="0" borderId="0"/>
    <xf numFmtId="0" fontId="6" fillId="0" borderId="0"/>
    <xf numFmtId="0" fontId="31" fillId="4" borderId="7" applyNumberFormat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4" fillId="0" borderId="2" applyNumberFormat="0" applyFill="0" applyAlignment="0" applyProtection="0"/>
    <xf numFmtId="0" fontId="7" fillId="6" borderId="0" applyNumberFormat="0" applyBorder="0" applyAlignment="0" applyProtection="0"/>
    <xf numFmtId="0" fontId="1" fillId="0" borderId="0" applyBorder="0">
      <alignment vertical="center"/>
    </xf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9">
      <alignment vertical="center"/>
    </xf>
    <xf numFmtId="0" fontId="13" fillId="0" borderId="0" applyNumberFormat="0" applyFill="0" applyBorder="0" applyAlignment="0" applyProtection="0"/>
    <xf numFmtId="0" fontId="15" fillId="7" borderId="10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13" borderId="10" applyNumberFormat="0" applyAlignment="0" applyProtection="0"/>
    <xf numFmtId="0" fontId="18" fillId="13" borderId="11" applyNumberFormat="0" applyAlignment="0" applyProtection="0"/>
    <xf numFmtId="0" fontId="5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72">
    <xf numFmtId="0" fontId="0" fillId="0" borderId="0" xfId="0"/>
    <xf numFmtId="0" fontId="19" fillId="0" borderId="0" xfId="53" applyFont="1"/>
    <xf numFmtId="0" fontId="19" fillId="0" borderId="0" xfId="52" applyFont="1"/>
    <xf numFmtId="0" fontId="20" fillId="0" borderId="0" xfId="52" applyFont="1"/>
    <xf numFmtId="49" fontId="20" fillId="0" borderId="0" xfId="52" applyNumberFormat="1" applyFont="1"/>
    <xf numFmtId="0" fontId="19" fillId="0" borderId="0" xfId="0" applyFont="1" applyProtection="1"/>
    <xf numFmtId="4" fontId="19" fillId="0" borderId="0" xfId="0" applyNumberFormat="1" applyFont="1" applyProtection="1"/>
    <xf numFmtId="166" fontId="19" fillId="0" borderId="0" xfId="0" applyNumberFormat="1" applyFont="1" applyProtection="1"/>
    <xf numFmtId="167" fontId="19" fillId="0" borderId="0" xfId="0" applyNumberFormat="1" applyFont="1" applyProtection="1"/>
    <xf numFmtId="0" fontId="20" fillId="0" borderId="0" xfId="0" applyFont="1" applyProtection="1"/>
    <xf numFmtId="49" fontId="19" fillId="0" borderId="0" xfId="0" applyNumberFormat="1" applyFont="1" applyProtection="1"/>
    <xf numFmtId="0" fontId="21" fillId="0" borderId="0" xfId="0" applyFont="1" applyProtection="1"/>
    <xf numFmtId="0" fontId="19" fillId="0" borderId="12" xfId="0" applyFont="1" applyBorder="1" applyAlignment="1" applyProtection="1">
      <alignment horizontal="center"/>
    </xf>
    <xf numFmtId="0" fontId="19" fillId="0" borderId="13" xfId="0" applyFont="1" applyBorder="1" applyAlignment="1" applyProtection="1">
      <alignment horizontal="center"/>
    </xf>
    <xf numFmtId="0" fontId="19" fillId="0" borderId="14" xfId="0" applyFont="1" applyBorder="1" applyAlignment="1" applyProtection="1">
      <alignment horizontal="center"/>
    </xf>
    <xf numFmtId="0" fontId="19" fillId="0" borderId="15" xfId="0" applyFont="1" applyBorder="1" applyAlignment="1" applyProtection="1">
      <alignment horizontal="center"/>
    </xf>
    <xf numFmtId="0" fontId="19" fillId="0" borderId="16" xfId="0" applyFont="1" applyBorder="1" applyAlignment="1" applyProtection="1">
      <alignment horizontal="center"/>
    </xf>
    <xf numFmtId="0" fontId="19" fillId="0" borderId="17" xfId="0" applyFont="1" applyBorder="1" applyAlignment="1" applyProtection="1">
      <alignment horizontal="center"/>
    </xf>
    <xf numFmtId="0" fontId="19" fillId="0" borderId="18" xfId="0" applyFont="1" applyBorder="1" applyAlignment="1" applyProtection="1">
      <alignment horizontal="center"/>
    </xf>
    <xf numFmtId="0" fontId="19" fillId="0" borderId="0" xfId="0" applyFont="1" applyAlignment="1" applyProtection="1">
      <alignment horizontal="center"/>
    </xf>
    <xf numFmtId="4" fontId="20" fillId="0" borderId="0" xfId="0" applyNumberFormat="1" applyFont="1" applyProtection="1"/>
    <xf numFmtId="0" fontId="19" fillId="0" borderId="0" xfId="0" applyFont="1" applyAlignment="1" applyProtection="1">
      <alignment horizontal="right"/>
    </xf>
    <xf numFmtId="49" fontId="19" fillId="0" borderId="0" xfId="0" applyNumberFormat="1" applyFont="1" applyAlignment="1" applyProtection="1">
      <alignment horizontal="center"/>
    </xf>
    <xf numFmtId="49" fontId="19" fillId="0" borderId="0" xfId="0" applyNumberFormat="1" applyFont="1" applyAlignment="1" applyProtection="1"/>
    <xf numFmtId="168" fontId="19" fillId="0" borderId="0" xfId="0" applyNumberFormat="1" applyFont="1" applyProtection="1"/>
    <xf numFmtId="0" fontId="22" fillId="0" borderId="0" xfId="0" applyFont="1" applyProtection="1"/>
    <xf numFmtId="0" fontId="19" fillId="0" borderId="19" xfId="0" applyFont="1" applyBorder="1" applyAlignment="1" applyProtection="1">
      <alignment horizontal="center"/>
    </xf>
    <xf numFmtId="0" fontId="19" fillId="0" borderId="20" xfId="0" applyFont="1" applyBorder="1" applyAlignment="1" applyProtection="1">
      <alignment horizontal="center"/>
    </xf>
    <xf numFmtId="0" fontId="19" fillId="0" borderId="12" xfId="0" applyNumberFormat="1" applyFont="1" applyBorder="1" applyAlignment="1" applyProtection="1">
      <alignment horizontal="center"/>
    </xf>
    <xf numFmtId="0" fontId="19" fillId="0" borderId="13" xfId="0" applyNumberFormat="1" applyFont="1" applyBorder="1" applyAlignment="1" applyProtection="1">
      <alignment horizontal="center"/>
    </xf>
    <xf numFmtId="0" fontId="19" fillId="0" borderId="21" xfId="0" applyNumberFormat="1" applyFont="1" applyBorder="1" applyAlignment="1" applyProtection="1">
      <alignment horizontal="center"/>
    </xf>
    <xf numFmtId="0" fontId="23" fillId="0" borderId="0" xfId="0" applyFont="1" applyAlignment="1" applyProtection="1">
      <alignment horizontal="center"/>
      <protection locked="0"/>
    </xf>
    <xf numFmtId="0" fontId="19" fillId="0" borderId="17" xfId="0" applyFont="1" applyBorder="1" applyAlignment="1" applyProtection="1">
      <alignment horizontal="center" vertical="center"/>
    </xf>
    <xf numFmtId="0" fontId="19" fillId="0" borderId="22" xfId="0" applyFont="1" applyBorder="1" applyAlignment="1" applyProtection="1">
      <alignment horizontal="center"/>
    </xf>
    <xf numFmtId="0" fontId="19" fillId="0" borderId="16" xfId="0" applyNumberFormat="1" applyFont="1" applyBorder="1" applyAlignment="1" applyProtection="1">
      <alignment horizontal="center"/>
    </xf>
    <xf numFmtId="0" fontId="19" fillId="0" borderId="17" xfId="0" applyNumberFormat="1" applyFont="1" applyBorder="1" applyAlignment="1" applyProtection="1">
      <alignment horizontal="center"/>
    </xf>
    <xf numFmtId="0" fontId="19" fillId="0" borderId="23" xfId="0" applyNumberFormat="1" applyFont="1" applyBorder="1" applyAlignment="1" applyProtection="1">
      <alignment horizontal="center"/>
    </xf>
    <xf numFmtId="0" fontId="24" fillId="0" borderId="0" xfId="0" applyFont="1" applyAlignment="1" applyProtection="1">
      <alignment horizontal="right"/>
    </xf>
    <xf numFmtId="49" fontId="25" fillId="0" borderId="0" xfId="0" applyNumberFormat="1" applyFont="1" applyAlignment="1" applyProtection="1"/>
    <xf numFmtId="0" fontId="25" fillId="0" borderId="0" xfId="0" applyFont="1" applyProtection="1"/>
    <xf numFmtId="167" fontId="24" fillId="0" borderId="0" xfId="0" applyNumberFormat="1" applyFont="1" applyProtection="1"/>
    <xf numFmtId="0" fontId="24" fillId="0" borderId="0" xfId="0" applyFont="1" applyProtection="1"/>
    <xf numFmtId="4" fontId="24" fillId="0" borderId="0" xfId="0" applyNumberFormat="1" applyFont="1" applyProtection="1"/>
    <xf numFmtId="166" fontId="24" fillId="0" borderId="0" xfId="0" applyNumberFormat="1" applyFont="1" applyProtection="1"/>
    <xf numFmtId="0" fontId="25" fillId="0" borderId="0" xfId="0" applyFont="1" applyAlignment="1" applyProtection="1">
      <alignment horizontal="right"/>
    </xf>
    <xf numFmtId="0" fontId="26" fillId="0" borderId="0" xfId="0" applyFont="1" applyAlignment="1" applyProtection="1">
      <alignment horizontal="right"/>
    </xf>
    <xf numFmtId="49" fontId="26" fillId="0" borderId="0" xfId="0" applyNumberFormat="1" applyFont="1" applyAlignment="1" applyProtection="1"/>
    <xf numFmtId="0" fontId="26" fillId="0" borderId="0" xfId="0" applyFont="1" applyProtection="1"/>
    <xf numFmtId="167" fontId="27" fillId="0" borderId="0" xfId="0" applyNumberFormat="1" applyFont="1" applyProtection="1"/>
    <xf numFmtId="0" fontId="27" fillId="0" borderId="0" xfId="0" applyFont="1" applyProtection="1"/>
    <xf numFmtId="4" fontId="27" fillId="0" borderId="0" xfId="0" applyNumberFormat="1" applyFont="1" applyProtection="1"/>
    <xf numFmtId="166" fontId="27" fillId="0" borderId="0" xfId="0" applyNumberFormat="1" applyFont="1" applyProtection="1"/>
    <xf numFmtId="0" fontId="27" fillId="0" borderId="0" xfId="0" applyFont="1" applyAlignment="1" applyProtection="1">
      <alignment horizontal="right"/>
    </xf>
    <xf numFmtId="49" fontId="27" fillId="0" borderId="0" xfId="0" applyNumberFormat="1" applyFont="1" applyAlignment="1" applyProtection="1">
      <alignment horizontal="center"/>
    </xf>
    <xf numFmtId="49" fontId="27" fillId="0" borderId="0" xfId="0" applyNumberFormat="1" applyFont="1" applyAlignment="1" applyProtection="1"/>
    <xf numFmtId="0" fontId="28" fillId="0" borderId="0" xfId="0" applyFont="1" applyProtection="1"/>
    <xf numFmtId="167" fontId="28" fillId="0" borderId="0" xfId="0" applyNumberFormat="1" applyFont="1" applyProtection="1"/>
    <xf numFmtId="0" fontId="28" fillId="0" borderId="0" xfId="0" applyFont="1" applyAlignment="1" applyProtection="1">
      <alignment horizontal="center"/>
    </xf>
    <xf numFmtId="168" fontId="28" fillId="0" borderId="0" xfId="0" applyNumberFormat="1" applyFont="1" applyProtection="1"/>
    <xf numFmtId="4" fontId="29" fillId="0" borderId="0" xfId="0" applyNumberFormat="1" applyFont="1" applyProtection="1"/>
    <xf numFmtId="167" fontId="27" fillId="0" borderId="0" xfId="0" applyNumberFormat="1" applyFont="1" applyAlignment="1" applyProtection="1">
      <alignment horizontal="right"/>
    </xf>
    <xf numFmtId="4" fontId="30" fillId="0" borderId="0" xfId="0" applyNumberFormat="1" applyFont="1" applyProtection="1"/>
    <xf numFmtId="0" fontId="27" fillId="0" borderId="0" xfId="0" applyFont="1" applyAlignment="1" applyProtection="1">
      <alignment horizontal="right"/>
      <protection locked="0"/>
    </xf>
    <xf numFmtId="49" fontId="27" fillId="0" borderId="0" xfId="0" applyNumberFormat="1" applyFont="1" applyAlignment="1" applyProtection="1">
      <alignment horizontal="center"/>
      <protection locked="0"/>
    </xf>
    <xf numFmtId="49" fontId="27" fillId="0" borderId="0" xfId="0" applyNumberFormat="1" applyFont="1" applyAlignment="1" applyProtection="1">
      <protection locked="0"/>
    </xf>
    <xf numFmtId="0" fontId="27" fillId="0" borderId="0" xfId="0" applyFont="1" applyProtection="1">
      <protection locked="0"/>
    </xf>
    <xf numFmtId="167" fontId="27" fillId="0" borderId="0" xfId="0" applyNumberFormat="1" applyFont="1" applyProtection="1">
      <protection locked="0"/>
    </xf>
    <xf numFmtId="4" fontId="27" fillId="0" borderId="0" xfId="0" applyNumberFormat="1" applyFont="1" applyProtection="1">
      <protection locked="0"/>
    </xf>
    <xf numFmtId="11" fontId="19" fillId="0" borderId="0" xfId="0" applyNumberFormat="1" applyFont="1" applyProtection="1"/>
    <xf numFmtId="0" fontId="19" fillId="0" borderId="0" xfId="0" applyFont="1" applyProtection="1">
      <protection locked="0"/>
    </xf>
    <xf numFmtId="167" fontId="19" fillId="0" borderId="0" xfId="0" applyNumberFormat="1" applyFont="1" applyProtection="1">
      <protection locked="0"/>
    </xf>
    <xf numFmtId="0" fontId="19" fillId="0" borderId="0" xfId="0" applyFont="1" applyAlignment="1" applyProtection="1">
      <alignment horizontal="center"/>
      <protection locked="0"/>
    </xf>
  </cellXfs>
  <cellStyles count="82">
    <cellStyle name="1 000 Sk" xfId="1"/>
    <cellStyle name="1 000,-  Sk" xfId="2"/>
    <cellStyle name="1 000,- K?" xfId="3"/>
    <cellStyle name="1 000,- Sk" xfId="4"/>
    <cellStyle name="1000 Sk_fakturuj99" xfId="5"/>
    <cellStyle name="20 % – Zvýrazn?ní1" xfId="12"/>
    <cellStyle name="20 % – Zvýrazn?ní2" xfId="13"/>
    <cellStyle name="20 % – Zvýrazn?ní3" xfId="14"/>
    <cellStyle name="20 % – Zvýrazn?ní4" xfId="15"/>
    <cellStyle name="20 % – Zvýrazn?ní5" xfId="16"/>
    <cellStyle name="20 % – Zvýrazn?ní6" xfId="17"/>
    <cellStyle name="20 % - zvýraznenie1" xfId="6"/>
    <cellStyle name="20 % - zvýraznenie2" xfId="7"/>
    <cellStyle name="20 % - zvýraznenie3" xfId="8"/>
    <cellStyle name="20 % - zvýraznenie4" xfId="9"/>
    <cellStyle name="20 % - zvýraznenie5" xfId="10"/>
    <cellStyle name="20 % - zvýraznenie6" xfId="11"/>
    <cellStyle name="40 % – Zvýrazn?ní1" xfId="24"/>
    <cellStyle name="40 % – Zvýrazn?ní2" xfId="25"/>
    <cellStyle name="40 % – Zvýrazn?ní3" xfId="26"/>
    <cellStyle name="40 % – Zvýrazn?ní4" xfId="27"/>
    <cellStyle name="40 % – Zvýrazn?ní5" xfId="28"/>
    <cellStyle name="40 % – Zvýrazn?ní6" xfId="29"/>
    <cellStyle name="40 % - zvýraznenie1" xfId="18"/>
    <cellStyle name="40 % - zvýraznenie2" xfId="19"/>
    <cellStyle name="40 % - zvýraznenie3" xfId="20"/>
    <cellStyle name="40 % - zvýraznenie4" xfId="21"/>
    <cellStyle name="40 % - zvýraznenie5" xfId="22"/>
    <cellStyle name="40 % - zvýraznenie6" xfId="23"/>
    <cellStyle name="60 % – Zvýrazn?ní1" xfId="36"/>
    <cellStyle name="60 % – Zvýrazn?ní2" xfId="37"/>
    <cellStyle name="60 % – Zvýrazn?ní3" xfId="38"/>
    <cellStyle name="60 % – Zvýrazn?ní4" xfId="39"/>
    <cellStyle name="60 % – Zvýrazn?ní5" xfId="40"/>
    <cellStyle name="60 % – Zvýrazn?ní6" xfId="41"/>
    <cellStyle name="60 % - zvýraznenie1" xfId="30"/>
    <cellStyle name="60 % - zvýraznenie2" xfId="31"/>
    <cellStyle name="60 % - zvýraznenie3" xfId="32"/>
    <cellStyle name="60 % - zvýraznenie4" xfId="33"/>
    <cellStyle name="60 % - zvýraznenie5" xfId="34"/>
    <cellStyle name="60 % - zvýraznenie6" xfId="35"/>
    <cellStyle name="data" xfId="43"/>
    <cellStyle name="Dobrá" xfId="44"/>
    <cellStyle name="Chybn?" xfId="42"/>
    <cellStyle name="Kontrolná bunka" xfId="45"/>
    <cellStyle name="Kontrolní bu?ka" xfId="46"/>
    <cellStyle name="Nadpis 1" xfId="47" builtinId="16" customBuiltin="1"/>
    <cellStyle name="Nadpis 2" xfId="48" builtinId="17" customBuiltin="1"/>
    <cellStyle name="Nadpis 3" xfId="49" builtinId="18" customBuiltin="1"/>
    <cellStyle name="Nadpis 4" xfId="50" builtinId="19" customBuiltin="1"/>
    <cellStyle name="Neutrálna" xfId="51"/>
    <cellStyle name="Normálne" xfId="0" builtinId="0"/>
    <cellStyle name="normálne_KLs" xfId="52"/>
    <cellStyle name="normálne_KLv" xfId="53"/>
    <cellStyle name="Poznámka" xfId="54" builtinId="10" customBuiltin="1"/>
    <cellStyle name="Prepojená bunka" xfId="55"/>
    <cellStyle name="Propojená bu?ka" xfId="56"/>
    <cellStyle name="Spolu" xfId="57" builtinId="25" customBuiltin="1"/>
    <cellStyle name="Správn?" xfId="58"/>
    <cellStyle name="TEXT" xfId="59"/>
    <cellStyle name="Text upozorn?ní" xfId="60"/>
    <cellStyle name="Text upozornenia" xfId="61"/>
    <cellStyle name="TEXT1" xfId="62"/>
    <cellStyle name="Titul" xfId="63" builtinId="15" customBuiltin="1"/>
    <cellStyle name="Vstup" xfId="64" builtinId="20" customBuiltin="1"/>
    <cellStyle name="Výpo?et" xfId="67"/>
    <cellStyle name="Výstup" xfId="68" builtinId="21" customBuiltin="1"/>
    <cellStyle name="Vysv?tlující text" xfId="65"/>
    <cellStyle name="Vysvet?ujúci text" xfId="66"/>
    <cellStyle name="Zlá" xfId="69"/>
    <cellStyle name="Zvýrazn?ní 1" xfId="70"/>
    <cellStyle name="Zvýrazn?ní 2" xfId="71"/>
    <cellStyle name="Zvýrazn?ní 3" xfId="72"/>
    <cellStyle name="Zvýrazn?ní 4" xfId="73"/>
    <cellStyle name="Zvýrazn?ní 5" xfId="74"/>
    <cellStyle name="Zvýrazn?ní 6" xfId="75"/>
    <cellStyle name="Zvýraznenie1" xfId="76"/>
    <cellStyle name="Zvýraznenie2" xfId="77"/>
    <cellStyle name="Zvýraznenie3" xfId="78"/>
    <cellStyle name="Zvýraznenie4" xfId="79"/>
    <cellStyle name="Zvýraznenie5" xfId="80"/>
    <cellStyle name="Zvýraznenie6" xfId="8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FF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99"/>
      <rgbColor rgb="00A6CAF0"/>
      <rgbColor rgb="00CC9CCC"/>
      <rgbColor rgb="00CC99FF"/>
      <rgbColor rgb="00E3E3E3"/>
      <rgbColor rgb="002A6FF9"/>
      <rgbColor rgb="0033CCCC"/>
      <rgbColor rgb="00488436"/>
      <rgbColor rgb="00999933"/>
      <rgbColor rgb="00666666"/>
      <rgbColor rgb="00996666"/>
      <rgbColor rgb="00666699"/>
      <rgbColor rgb="00969696"/>
      <rgbColor rgb="003333CC"/>
      <rgbColor rgb="00286676"/>
      <rgbColor rgb="00004500"/>
      <rgbColor rgb="00333333"/>
      <rgbColor rgb="006A2813"/>
      <rgbColor rgb="0085396A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Z1:AD43"/>
  <sheetViews>
    <sheetView showGridLines="0" showZeros="0" workbookViewId="0">
      <selection activeCell="J44" sqref="J44"/>
    </sheetView>
  </sheetViews>
  <sheetFormatPr defaultRowHeight="12.75"/>
  <cols>
    <col min="1" max="1" width="0.7109375" style="1" customWidth="1"/>
    <col min="2" max="2" width="3.7109375" style="1" customWidth="1"/>
    <col min="3" max="3" width="6.85546875" style="1" customWidth="1"/>
    <col min="4" max="4" width="14" style="1" customWidth="1"/>
    <col min="5" max="5" width="15.5703125" style="1" customWidth="1"/>
    <col min="6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5.5703125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6:30" ht="28.5" customHeight="1">
      <c r="Z1" s="2"/>
      <c r="AA1" s="2"/>
      <c r="AB1" s="2"/>
      <c r="AC1" s="2"/>
      <c r="AD1" s="2"/>
    </row>
    <row r="2" spans="26:30" ht="18" customHeight="1">
      <c r="Z2" s="2"/>
      <c r="AA2" s="3"/>
      <c r="AB2" s="3"/>
      <c r="AC2" s="3"/>
      <c r="AD2" s="4"/>
    </row>
    <row r="3" spans="26:30" ht="18" customHeight="1">
      <c r="Z3" s="2"/>
      <c r="AA3" s="3"/>
      <c r="AB3" s="3"/>
      <c r="AC3" s="3"/>
      <c r="AD3" s="4"/>
    </row>
    <row r="4" spans="26:30" ht="18" customHeight="1">
      <c r="Z4" s="2"/>
      <c r="AA4" s="3"/>
      <c r="AB4" s="3"/>
      <c r="AC4" s="3"/>
      <c r="AD4" s="4"/>
    </row>
    <row r="5" spans="26:30" ht="18" customHeight="1">
      <c r="Z5" s="2"/>
      <c r="AA5" s="3"/>
      <c r="AB5" s="3"/>
      <c r="AC5" s="3"/>
      <c r="AD5" s="4"/>
    </row>
    <row r="6" spans="26:30" ht="18" customHeight="1"/>
    <row r="7" spans="26:30" ht="18" customHeight="1"/>
    <row r="8" spans="26:30" ht="18" customHeight="1"/>
    <row r="9" spans="26:30" ht="18" customHeight="1"/>
    <row r="10" spans="26:30" ht="18" customHeight="1"/>
    <row r="11" spans="26:30" ht="18" customHeight="1"/>
    <row r="12" spans="26:30" ht="18" customHeight="1"/>
    <row r="13" spans="26:30" ht="18" customHeight="1"/>
    <row r="14" spans="26:30" ht="18" customHeight="1"/>
    <row r="15" spans="26:30" ht="18" customHeight="1"/>
    <row r="16" spans="26:30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  <row r="24" ht="18" customHeight="1"/>
    <row r="25" ht="18" customHeight="1"/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4.25" customHeight="1"/>
    <row r="43" ht="2.25" customHeight="1"/>
  </sheetData>
  <printOptions horizontalCentered="1" verticalCentered="1"/>
  <pageMargins left="0.24027777777777778" right="0.27013888888888887" top="0.35416666666666669" bottom="0.43333333333333335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GridLines="0" showZeros="0" workbookViewId="0">
      <pane ySplit="10" topLeftCell="A11" activePane="bottomLeft" state="frozen"/>
      <selection pane="bottomLeft" activeCell="B21" sqref="B21"/>
    </sheetView>
  </sheetViews>
  <sheetFormatPr defaultRowHeight="12.75"/>
  <cols>
    <col min="1" max="1" width="34.140625" style="5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8" customWidth="1"/>
    <col min="7" max="7" width="9.140625" style="8"/>
    <col min="8" max="23" width="9.140625" style="5"/>
    <col min="24" max="25" width="5.7109375" style="5" customWidth="1"/>
    <col min="26" max="26" width="6.5703125" style="5" customWidth="1"/>
    <col min="27" max="27" width="24.28515625" style="5" customWidth="1"/>
    <col min="28" max="28" width="4.28515625" style="5" customWidth="1"/>
    <col min="29" max="29" width="8.28515625" style="5" customWidth="1"/>
    <col min="30" max="30" width="8.7109375" style="5" customWidth="1"/>
    <col min="31" max="16384" width="9.140625" style="5"/>
  </cols>
  <sheetData>
    <row r="1" spans="1:30">
      <c r="A1" s="9" t="s">
        <v>0</v>
      </c>
      <c r="C1" s="5"/>
      <c r="E1" s="9" t="s">
        <v>1</v>
      </c>
      <c r="F1" s="5"/>
      <c r="G1" s="9"/>
      <c r="J1" s="6"/>
      <c r="K1" s="7"/>
      <c r="Z1" s="2"/>
      <c r="AA1" s="2"/>
      <c r="AB1" s="2"/>
      <c r="AC1" s="2"/>
      <c r="AD1" s="2"/>
    </row>
    <row r="2" spans="1:30">
      <c r="A2" s="9" t="s">
        <v>2</v>
      </c>
      <c r="C2" s="5"/>
      <c r="E2" s="9" t="s">
        <v>3</v>
      </c>
      <c r="F2" s="5"/>
      <c r="G2" s="9"/>
      <c r="H2" s="10"/>
      <c r="J2" s="6"/>
      <c r="K2" s="7"/>
      <c r="Z2" s="2"/>
      <c r="AA2" s="3"/>
      <c r="AB2" s="3"/>
      <c r="AC2" s="3"/>
      <c r="AD2" s="4"/>
    </row>
    <row r="3" spans="1:30">
      <c r="A3" s="9" t="s">
        <v>4</v>
      </c>
      <c r="C3" s="5"/>
      <c r="E3" s="9" t="s">
        <v>5</v>
      </c>
      <c r="F3" s="5"/>
      <c r="G3" s="9"/>
      <c r="J3" s="6"/>
      <c r="K3" s="7"/>
      <c r="Z3" s="2"/>
      <c r="AA3" s="3"/>
      <c r="AB3" s="3"/>
      <c r="AC3" s="3"/>
      <c r="AD3" s="4"/>
    </row>
    <row r="4" spans="1:30">
      <c r="B4" s="5"/>
      <c r="C4" s="5"/>
      <c r="D4" s="5"/>
      <c r="E4" s="5"/>
      <c r="F4" s="5"/>
      <c r="G4" s="5"/>
      <c r="Z4" s="2"/>
      <c r="AA4" s="3"/>
      <c r="AB4" s="3"/>
      <c r="AC4" s="3"/>
      <c r="AD4" s="4"/>
    </row>
    <row r="5" spans="1:30">
      <c r="A5" s="9" t="s">
        <v>6</v>
      </c>
      <c r="B5" s="5"/>
      <c r="C5" s="5"/>
      <c r="D5" s="5"/>
      <c r="E5" s="5"/>
      <c r="F5" s="5"/>
      <c r="G5" s="9"/>
      <c r="Z5" s="2"/>
      <c r="AA5" s="3"/>
      <c r="AB5" s="3"/>
      <c r="AC5" s="3"/>
      <c r="AD5" s="4"/>
    </row>
    <row r="6" spans="1:30">
      <c r="A6" s="9" t="s">
        <v>7</v>
      </c>
      <c r="B6" s="5"/>
      <c r="C6" s="5"/>
      <c r="D6" s="5"/>
      <c r="E6" s="5"/>
      <c r="F6" s="5"/>
      <c r="G6" s="9"/>
    </row>
    <row r="7" spans="1:30">
      <c r="A7" s="9" t="s">
        <v>8</v>
      </c>
      <c r="B7" s="5"/>
      <c r="C7" s="5"/>
      <c r="D7" s="5"/>
      <c r="E7" s="5"/>
      <c r="F7" s="5"/>
      <c r="G7" s="9"/>
    </row>
    <row r="8" spans="1:30" ht="13.5">
      <c r="B8" s="11" t="str">
        <f>CONCATENATE(AA2," ",AB2," ",AC2," ",AD2)</f>
        <v xml:space="preserve">   </v>
      </c>
      <c r="G8" s="5"/>
    </row>
    <row r="9" spans="1:30">
      <c r="A9" s="12" t="s">
        <v>9</v>
      </c>
      <c r="B9" s="13" t="s">
        <v>10</v>
      </c>
      <c r="C9" s="13" t="s">
        <v>11</v>
      </c>
      <c r="D9" s="13" t="s">
        <v>12</v>
      </c>
      <c r="E9" s="14" t="s">
        <v>13</v>
      </c>
      <c r="F9" s="15" t="s">
        <v>14</v>
      </c>
      <c r="G9" s="5"/>
    </row>
    <row r="10" spans="1:30">
      <c r="A10" s="16"/>
      <c r="B10" s="17" t="s">
        <v>15</v>
      </c>
      <c r="C10" s="17" t="s">
        <v>16</v>
      </c>
      <c r="D10" s="17"/>
      <c r="E10" s="17" t="s">
        <v>12</v>
      </c>
      <c r="F10" s="18" t="s">
        <v>12</v>
      </c>
      <c r="G10" s="19"/>
    </row>
    <row r="13" spans="1:30">
      <c r="A13" s="5" t="s">
        <v>17</v>
      </c>
      <c r="E13" s="7">
        <v>0.18542</v>
      </c>
    </row>
    <row r="14" spans="1:30">
      <c r="A14" s="5" t="s">
        <v>18</v>
      </c>
    </row>
    <row r="15" spans="1:30">
      <c r="A15" s="5" t="s">
        <v>19</v>
      </c>
      <c r="E15" s="7">
        <f>Prehlad!L82</f>
        <v>1.8339999999999999E-2</v>
      </c>
    </row>
    <row r="16" spans="1:30">
      <c r="A16" s="5" t="s">
        <v>20</v>
      </c>
      <c r="B16" s="20">
        <f>SUM(B13:B15)</f>
        <v>0</v>
      </c>
      <c r="C16" s="20">
        <f>SUM(C14:C15)</f>
        <v>0</v>
      </c>
      <c r="D16" s="20">
        <v>0</v>
      </c>
      <c r="F16" s="8">
        <f>Prehlad!N82</f>
        <v>0</v>
      </c>
    </row>
    <row r="17" spans="4:4">
      <c r="D17" s="6">
        <f>SUM(D13:D16)</f>
        <v>0</v>
      </c>
    </row>
    <row r="19" spans="4:4">
      <c r="D19" s="20"/>
    </row>
  </sheetData>
  <printOptions horizontalCentered="1"/>
  <pageMargins left="0.39374999999999999" right="0.35416666666666669" top="0.62986111111111109" bottom="0.59027777777777779" header="0.51180555555555551" footer="0.35416666666666669"/>
  <pageSetup paperSize="9" firstPageNumber="0" orientation="portrait" horizontalDpi="300" verticalDpi="300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7"/>
  <sheetViews>
    <sheetView showGridLines="0" showZeros="0" tabSelected="1" workbookViewId="0">
      <pane ySplit="10" topLeftCell="A32" activePane="bottomLeft" state="frozen"/>
      <selection pane="bottomLeft" activeCell="B102" sqref="B102"/>
    </sheetView>
  </sheetViews>
  <sheetFormatPr defaultRowHeight="12.75"/>
  <cols>
    <col min="1" max="1" width="4.140625" style="21" customWidth="1"/>
    <col min="2" max="2" width="5" style="22" customWidth="1"/>
    <col min="3" max="3" width="13" style="23" customWidth="1"/>
    <col min="4" max="4" width="36.42578125" style="5" customWidth="1"/>
    <col min="5" max="5" width="9" style="8" customWidth="1"/>
    <col min="6" max="6" width="5.28515625" style="5" customWidth="1"/>
    <col min="7" max="7" width="9.7109375" style="6" customWidth="1"/>
    <col min="8" max="9" width="0" style="6" hidden="1" customWidth="1"/>
    <col min="10" max="10" width="10.7109375" style="6" customWidth="1"/>
    <col min="11" max="12" width="0" style="7" hidden="1" customWidth="1"/>
    <col min="13" max="14" width="0" style="8" hidden="1" customWidth="1"/>
    <col min="15" max="15" width="3.5703125" style="5" customWidth="1"/>
    <col min="16" max="16" width="0" style="5" hidden="1" customWidth="1"/>
    <col min="17" max="19" width="0" style="8" hidden="1" customWidth="1"/>
    <col min="20" max="22" width="0" style="19" hidden="1" customWidth="1"/>
    <col min="23" max="23" width="9.140625" style="24"/>
    <col min="24" max="25" width="5.7109375" style="5" customWidth="1"/>
    <col min="26" max="26" width="6.5703125" style="5" customWidth="1"/>
    <col min="27" max="27" width="24.85546875" style="5" customWidth="1"/>
    <col min="28" max="28" width="4.28515625" style="5" customWidth="1"/>
    <col min="29" max="29" width="8.28515625" style="5" customWidth="1"/>
    <col min="30" max="30" width="8.7109375" style="5" customWidth="1"/>
    <col min="31" max="16384" width="9.140625" style="5"/>
  </cols>
  <sheetData>
    <row r="1" spans="1:30">
      <c r="A1" s="9" t="s">
        <v>0</v>
      </c>
      <c r="B1" s="6"/>
      <c r="C1" s="5"/>
      <c r="D1" s="6"/>
      <c r="E1" s="9" t="s">
        <v>1</v>
      </c>
      <c r="G1" s="9"/>
      <c r="H1" s="5"/>
      <c r="I1" s="5"/>
      <c r="L1" s="5"/>
      <c r="M1" s="5"/>
      <c r="N1" s="5"/>
      <c r="T1" s="5"/>
      <c r="U1" s="5"/>
      <c r="V1" s="5"/>
      <c r="W1" s="5"/>
      <c r="Z1" s="2"/>
      <c r="AA1" s="2"/>
      <c r="AB1" s="2"/>
      <c r="AC1" s="2"/>
      <c r="AD1" s="2"/>
    </row>
    <row r="2" spans="1:30">
      <c r="A2" s="9" t="s">
        <v>2</v>
      </c>
      <c r="B2" s="6"/>
      <c r="C2" s="5"/>
      <c r="D2" s="6"/>
      <c r="E2" s="9" t="s">
        <v>3</v>
      </c>
      <c r="G2" s="9"/>
      <c r="H2" s="10"/>
      <c r="I2" s="5"/>
      <c r="L2" s="5"/>
      <c r="M2" s="5"/>
      <c r="N2" s="5"/>
      <c r="T2" s="5"/>
      <c r="U2" s="5"/>
      <c r="V2" s="5"/>
      <c r="W2" s="5"/>
      <c r="Z2" s="2"/>
      <c r="AA2" s="3"/>
      <c r="AB2" s="3"/>
      <c r="AC2" s="3"/>
      <c r="AD2" s="4"/>
    </row>
    <row r="3" spans="1:30">
      <c r="A3" s="9" t="s">
        <v>4</v>
      </c>
      <c r="B3" s="6"/>
      <c r="C3" s="5"/>
      <c r="D3" s="6"/>
      <c r="E3" s="9" t="s">
        <v>5</v>
      </c>
      <c r="G3" s="9"/>
      <c r="H3" s="5"/>
      <c r="I3" s="5"/>
      <c r="L3" s="5"/>
      <c r="M3" s="5"/>
      <c r="N3" s="5"/>
      <c r="T3" s="5"/>
      <c r="U3" s="5"/>
      <c r="V3" s="5"/>
      <c r="W3" s="5"/>
      <c r="Z3" s="2"/>
      <c r="AA3" s="3"/>
      <c r="AB3" s="3"/>
      <c r="AC3" s="3"/>
      <c r="AD3" s="4"/>
    </row>
    <row r="4" spans="1:30">
      <c r="A4" s="5"/>
      <c r="B4" s="5"/>
      <c r="C4" s="5"/>
      <c r="E4" s="5"/>
      <c r="G4" s="5"/>
      <c r="H4" s="5"/>
      <c r="I4" s="5"/>
      <c r="J4" s="5"/>
      <c r="K4" s="5"/>
      <c r="L4" s="5"/>
      <c r="M4" s="5"/>
      <c r="N4" s="5"/>
      <c r="T4" s="5"/>
      <c r="U4" s="5"/>
      <c r="V4" s="5"/>
      <c r="W4" s="5"/>
      <c r="Z4" s="2"/>
      <c r="AA4" s="3"/>
      <c r="AB4" s="3"/>
      <c r="AC4" s="3"/>
      <c r="AD4" s="4"/>
    </row>
    <row r="5" spans="1:30">
      <c r="A5" s="9" t="s">
        <v>6</v>
      </c>
      <c r="B5" s="5"/>
      <c r="C5" s="5"/>
      <c r="E5" s="5"/>
      <c r="G5" s="9"/>
      <c r="H5" s="5"/>
      <c r="I5" s="5"/>
      <c r="J5" s="5"/>
      <c r="K5" s="5"/>
      <c r="L5" s="5"/>
      <c r="M5" s="5"/>
      <c r="N5" s="5"/>
      <c r="T5" s="5"/>
      <c r="U5" s="5"/>
      <c r="V5" s="5"/>
      <c r="W5" s="5"/>
      <c r="Z5" s="2"/>
      <c r="AA5" s="3"/>
      <c r="AB5" s="3"/>
      <c r="AC5" s="3"/>
      <c r="AD5" s="4"/>
    </row>
    <row r="6" spans="1:30">
      <c r="A6" s="9" t="s">
        <v>7</v>
      </c>
      <c r="B6" s="5"/>
      <c r="C6" s="5"/>
      <c r="E6" s="5"/>
      <c r="G6" s="9"/>
      <c r="H6" s="5"/>
      <c r="I6" s="5"/>
      <c r="J6" s="5"/>
      <c r="K6" s="5"/>
      <c r="L6" s="5"/>
      <c r="M6" s="5"/>
      <c r="N6" s="5"/>
      <c r="T6" s="5"/>
      <c r="U6" s="5"/>
      <c r="V6" s="5"/>
      <c r="W6" s="5"/>
    </row>
    <row r="7" spans="1:30">
      <c r="A7" s="9" t="s">
        <v>8</v>
      </c>
      <c r="B7" s="5"/>
      <c r="C7" s="5"/>
      <c r="E7" s="5"/>
      <c r="G7" s="9"/>
      <c r="H7" s="5"/>
      <c r="I7" s="5"/>
      <c r="J7" s="5"/>
      <c r="K7" s="5"/>
      <c r="L7" s="5"/>
      <c r="M7" s="5"/>
      <c r="N7" s="5"/>
      <c r="T7" s="5"/>
      <c r="U7" s="5"/>
      <c r="V7" s="5"/>
      <c r="W7" s="5"/>
    </row>
    <row r="8" spans="1:30" ht="13.5">
      <c r="A8" s="5"/>
      <c r="D8" s="25" t="str">
        <f>CONCATENATE(AA2," ",AB2," ",AC2," ",AD2)</f>
        <v xml:space="preserve">   </v>
      </c>
      <c r="T8" s="5"/>
      <c r="U8" s="5"/>
      <c r="V8" s="5"/>
      <c r="W8" s="5"/>
    </row>
    <row r="9" spans="1:30">
      <c r="A9" s="12" t="s">
        <v>21</v>
      </c>
      <c r="B9" s="13" t="s">
        <v>22</v>
      </c>
      <c r="C9" s="13" t="s">
        <v>23</v>
      </c>
      <c r="D9" s="13" t="s">
        <v>24</v>
      </c>
      <c r="E9" s="13" t="s">
        <v>25</v>
      </c>
      <c r="F9" s="13" t="s">
        <v>26</v>
      </c>
      <c r="G9" s="13" t="s">
        <v>27</v>
      </c>
      <c r="H9" s="13" t="s">
        <v>10</v>
      </c>
      <c r="I9" s="13" t="s">
        <v>11</v>
      </c>
      <c r="J9" s="13" t="s">
        <v>12</v>
      </c>
      <c r="K9" s="14" t="s">
        <v>13</v>
      </c>
      <c r="L9" s="26"/>
      <c r="M9" s="26" t="s">
        <v>14</v>
      </c>
      <c r="N9" s="26"/>
      <c r="O9" s="27" t="s">
        <v>28</v>
      </c>
      <c r="P9" s="28" t="s">
        <v>29</v>
      </c>
      <c r="Q9" s="29" t="s">
        <v>25</v>
      </c>
      <c r="R9" s="29" t="s">
        <v>25</v>
      </c>
      <c r="S9" s="30" t="s">
        <v>25</v>
      </c>
      <c r="T9" s="31" t="s">
        <v>30</v>
      </c>
      <c r="U9" s="31" t="s">
        <v>31</v>
      </c>
      <c r="V9" s="31" t="s">
        <v>32</v>
      </c>
      <c r="W9" s="5"/>
    </row>
    <row r="10" spans="1:30">
      <c r="A10" s="16" t="s">
        <v>33</v>
      </c>
      <c r="B10" s="17" t="s">
        <v>34</v>
      </c>
      <c r="C10" s="32"/>
      <c r="D10" s="17" t="s">
        <v>35</v>
      </c>
      <c r="E10" s="17" t="s">
        <v>36</v>
      </c>
      <c r="F10" s="17" t="s">
        <v>37</v>
      </c>
      <c r="G10" s="17" t="s">
        <v>38</v>
      </c>
      <c r="H10" s="17" t="s">
        <v>15</v>
      </c>
      <c r="I10" s="17" t="s">
        <v>16</v>
      </c>
      <c r="J10" s="17"/>
      <c r="K10" s="17" t="s">
        <v>27</v>
      </c>
      <c r="L10" s="17" t="s">
        <v>12</v>
      </c>
      <c r="M10" s="33" t="s">
        <v>27</v>
      </c>
      <c r="N10" s="17" t="s">
        <v>12</v>
      </c>
      <c r="O10" s="18" t="s">
        <v>39</v>
      </c>
      <c r="P10" s="34"/>
      <c r="Q10" s="35" t="s">
        <v>40</v>
      </c>
      <c r="R10" s="35" t="s">
        <v>41</v>
      </c>
      <c r="S10" s="36" t="s">
        <v>42</v>
      </c>
      <c r="T10" s="31" t="s">
        <v>43</v>
      </c>
      <c r="U10" s="31" t="s">
        <v>44</v>
      </c>
      <c r="V10" s="31" t="s">
        <v>45</v>
      </c>
      <c r="W10" s="19"/>
    </row>
    <row r="11" spans="1:30">
      <c r="A11" s="37"/>
      <c r="B11" s="38"/>
      <c r="C11" s="38"/>
      <c r="D11" s="39"/>
      <c r="E11" s="40"/>
      <c r="F11" s="41"/>
      <c r="G11" s="42"/>
      <c r="H11" s="42"/>
      <c r="I11" s="42"/>
      <c r="J11" s="42"/>
      <c r="K11" s="43"/>
      <c r="L11" s="43"/>
      <c r="M11" s="40"/>
      <c r="N11" s="40"/>
      <c r="O11" s="41"/>
    </row>
    <row r="12" spans="1:30">
      <c r="A12" s="44"/>
      <c r="B12" s="38" t="s">
        <v>46</v>
      </c>
      <c r="C12" s="38"/>
      <c r="D12" s="41"/>
      <c r="E12" s="40"/>
      <c r="F12" s="41"/>
      <c r="G12" s="42"/>
      <c r="H12" s="42"/>
      <c r="I12" s="42"/>
      <c r="J12" s="42"/>
      <c r="K12" s="43"/>
      <c r="L12" s="43"/>
      <c r="M12" s="40"/>
      <c r="N12" s="40"/>
      <c r="O12" s="41"/>
    </row>
    <row r="13" spans="1:30" ht="13.5">
      <c r="A13" s="45"/>
      <c r="B13" s="46" t="s">
        <v>17</v>
      </c>
      <c r="C13" s="46"/>
      <c r="D13" s="47"/>
      <c r="E13" s="48"/>
      <c r="F13" s="49"/>
      <c r="G13" s="50"/>
      <c r="H13" s="50"/>
      <c r="I13" s="50"/>
      <c r="J13" s="50"/>
      <c r="K13" s="51"/>
      <c r="L13" s="51"/>
      <c r="M13" s="48"/>
      <c r="N13" s="48"/>
      <c r="O13" s="49"/>
    </row>
    <row r="14" spans="1:30">
      <c r="A14" s="52">
        <v>1</v>
      </c>
      <c r="B14" s="53" t="s">
        <v>47</v>
      </c>
      <c r="C14" s="54" t="s">
        <v>48</v>
      </c>
      <c r="D14" s="49" t="s">
        <v>49</v>
      </c>
      <c r="E14" s="48">
        <v>10</v>
      </c>
      <c r="F14" s="49" t="s">
        <v>50</v>
      </c>
      <c r="G14" s="50"/>
      <c r="H14" s="50">
        <f t="shared" ref="H14:H42" si="0">ROUND(E14*G14,2)</f>
        <v>0</v>
      </c>
      <c r="I14" s="50"/>
      <c r="J14" s="50">
        <f t="shared" ref="J14:J42" si="1">ROUND(E14*G14,2)</f>
        <v>0</v>
      </c>
      <c r="K14" s="51">
        <v>1.64E-3</v>
      </c>
      <c r="L14" s="51">
        <f t="shared" ref="L14:L33" si="2">E14*K14</f>
        <v>1.6399999999999998E-2</v>
      </c>
      <c r="M14" s="48"/>
      <c r="N14" s="48"/>
      <c r="O14" s="49">
        <v>20</v>
      </c>
    </row>
    <row r="15" spans="1:30">
      <c r="A15" s="52">
        <v>2</v>
      </c>
      <c r="B15" s="53" t="s">
        <v>47</v>
      </c>
      <c r="C15" s="54" t="s">
        <v>51</v>
      </c>
      <c r="D15" s="49" t="s">
        <v>52</v>
      </c>
      <c r="E15" s="48">
        <v>22</v>
      </c>
      <c r="F15" s="49" t="s">
        <v>50</v>
      </c>
      <c r="G15" s="50"/>
      <c r="H15" s="50">
        <f t="shared" si="0"/>
        <v>0</v>
      </c>
      <c r="I15" s="50"/>
      <c r="J15" s="50">
        <f t="shared" si="1"/>
        <v>0</v>
      </c>
      <c r="K15" s="51">
        <v>1.64E-3</v>
      </c>
      <c r="L15" s="51">
        <f t="shared" si="2"/>
        <v>3.6080000000000001E-2</v>
      </c>
      <c r="M15" s="48"/>
      <c r="N15" s="48"/>
      <c r="O15" s="49">
        <v>20</v>
      </c>
      <c r="P15" s="5" t="s">
        <v>53</v>
      </c>
      <c r="T15" s="19" t="s">
        <v>54</v>
      </c>
      <c r="U15" s="19" t="s">
        <v>54</v>
      </c>
      <c r="V15" s="19" t="s">
        <v>55</v>
      </c>
    </row>
    <row r="16" spans="1:30">
      <c r="A16" s="52">
        <v>3</v>
      </c>
      <c r="B16" s="53" t="s">
        <v>47</v>
      </c>
      <c r="C16" s="54" t="s">
        <v>51</v>
      </c>
      <c r="D16" s="49" t="s">
        <v>56</v>
      </c>
      <c r="E16" s="48">
        <v>50</v>
      </c>
      <c r="F16" s="49" t="s">
        <v>50</v>
      </c>
      <c r="G16" s="50"/>
      <c r="H16" s="50">
        <f t="shared" si="0"/>
        <v>0</v>
      </c>
      <c r="I16" s="50"/>
      <c r="J16" s="50">
        <f t="shared" si="1"/>
        <v>0</v>
      </c>
      <c r="K16" s="51">
        <v>1.64E-3</v>
      </c>
      <c r="L16" s="51">
        <f t="shared" si="2"/>
        <v>8.2000000000000003E-2</v>
      </c>
      <c r="M16" s="48"/>
      <c r="N16" s="48"/>
      <c r="O16" s="49">
        <v>20</v>
      </c>
      <c r="P16" s="5" t="s">
        <v>53</v>
      </c>
      <c r="T16" s="19" t="s">
        <v>54</v>
      </c>
      <c r="U16" s="19" t="s">
        <v>54</v>
      </c>
      <c r="V16" s="19" t="s">
        <v>55</v>
      </c>
    </row>
    <row r="17" spans="1:15">
      <c r="A17" s="52">
        <v>4</v>
      </c>
      <c r="B17" s="53" t="s">
        <v>47</v>
      </c>
      <c r="C17" s="54" t="s">
        <v>57</v>
      </c>
      <c r="D17" s="49" t="s">
        <v>58</v>
      </c>
      <c r="E17" s="48">
        <v>20</v>
      </c>
      <c r="F17" s="49" t="s">
        <v>50</v>
      </c>
      <c r="G17" s="50"/>
      <c r="H17" s="50">
        <f t="shared" si="0"/>
        <v>0</v>
      </c>
      <c r="I17" s="50"/>
      <c r="J17" s="50">
        <f t="shared" si="1"/>
        <v>0</v>
      </c>
      <c r="K17" s="51">
        <v>2.0200000000000001E-3</v>
      </c>
      <c r="L17" s="51">
        <f t="shared" si="2"/>
        <v>4.0400000000000005E-2</v>
      </c>
      <c r="M17" s="48"/>
      <c r="N17" s="48"/>
      <c r="O17" s="49">
        <v>20</v>
      </c>
    </row>
    <row r="18" spans="1:15">
      <c r="A18" s="52">
        <v>5</v>
      </c>
      <c r="B18" s="53" t="s">
        <v>47</v>
      </c>
      <c r="C18" s="54" t="s">
        <v>59</v>
      </c>
      <c r="D18" s="49" t="s">
        <v>60</v>
      </c>
      <c r="E18" s="48">
        <v>33</v>
      </c>
      <c r="F18" s="49" t="s">
        <v>50</v>
      </c>
      <c r="G18" s="50"/>
      <c r="H18" s="50">
        <f t="shared" si="0"/>
        <v>0</v>
      </c>
      <c r="I18" s="50"/>
      <c r="J18" s="50">
        <f t="shared" si="1"/>
        <v>0</v>
      </c>
      <c r="K18" s="51">
        <v>3.2599999999999999E-3</v>
      </c>
      <c r="L18" s="51">
        <f t="shared" si="2"/>
        <v>0.10758</v>
      </c>
      <c r="M18" s="48"/>
      <c r="N18" s="48"/>
      <c r="O18" s="49">
        <v>20</v>
      </c>
    </row>
    <row r="19" spans="1:15">
      <c r="A19" s="52">
        <v>6</v>
      </c>
      <c r="B19" s="53"/>
      <c r="C19" s="54" t="s">
        <v>61</v>
      </c>
      <c r="D19" s="49" t="s">
        <v>62</v>
      </c>
      <c r="E19" s="48">
        <v>7</v>
      </c>
      <c r="F19" s="49" t="s">
        <v>50</v>
      </c>
      <c r="G19" s="50"/>
      <c r="H19" s="50">
        <f t="shared" si="0"/>
        <v>0</v>
      </c>
      <c r="I19" s="50"/>
      <c r="J19" s="50">
        <f t="shared" si="1"/>
        <v>0</v>
      </c>
      <c r="K19" s="51">
        <v>3.2599999999999999E-3</v>
      </c>
      <c r="L19" s="51">
        <f t="shared" si="2"/>
        <v>2.282E-2</v>
      </c>
      <c r="M19" s="48"/>
      <c r="N19" s="48"/>
      <c r="O19" s="49">
        <v>20</v>
      </c>
    </row>
    <row r="20" spans="1:15">
      <c r="A20" s="52">
        <v>7</v>
      </c>
      <c r="B20" s="53"/>
      <c r="C20" s="54" t="s">
        <v>63</v>
      </c>
      <c r="D20" s="49" t="s">
        <v>64</v>
      </c>
      <c r="E20" s="48">
        <v>15</v>
      </c>
      <c r="F20" s="49" t="s">
        <v>50</v>
      </c>
      <c r="G20" s="50"/>
      <c r="H20" s="50">
        <f t="shared" si="0"/>
        <v>0</v>
      </c>
      <c r="I20" s="50"/>
      <c r="J20" s="50">
        <f t="shared" si="1"/>
        <v>0</v>
      </c>
      <c r="K20" s="51">
        <v>3.2599999999999999E-3</v>
      </c>
      <c r="L20" s="51">
        <f t="shared" si="2"/>
        <v>4.8899999999999999E-2</v>
      </c>
      <c r="M20" s="48"/>
      <c r="N20" s="48"/>
      <c r="O20" s="49">
        <v>20</v>
      </c>
    </row>
    <row r="21" spans="1:15">
      <c r="A21" s="52">
        <v>8</v>
      </c>
      <c r="B21" s="53"/>
      <c r="C21" s="54" t="s">
        <v>65</v>
      </c>
      <c r="D21" s="49" t="s">
        <v>66</v>
      </c>
      <c r="E21" s="48">
        <v>35</v>
      </c>
      <c r="F21" s="49" t="s">
        <v>50</v>
      </c>
      <c r="G21" s="50"/>
      <c r="H21" s="50">
        <f t="shared" si="0"/>
        <v>0</v>
      </c>
      <c r="I21" s="50"/>
      <c r="J21" s="50">
        <f t="shared" si="1"/>
        <v>0</v>
      </c>
      <c r="K21" s="51">
        <v>3.2599999999999999E-3</v>
      </c>
      <c r="L21" s="51">
        <f t="shared" si="2"/>
        <v>0.11409999999999999</v>
      </c>
      <c r="M21" s="48"/>
      <c r="N21" s="48"/>
      <c r="O21" s="49">
        <v>20</v>
      </c>
    </row>
    <row r="22" spans="1:15">
      <c r="A22" s="52">
        <v>9</v>
      </c>
      <c r="B22" s="53"/>
      <c r="C22" s="54" t="s">
        <v>67</v>
      </c>
      <c r="D22" s="49" t="s">
        <v>68</v>
      </c>
      <c r="E22" s="48">
        <v>5</v>
      </c>
      <c r="F22" s="49" t="s">
        <v>50</v>
      </c>
      <c r="G22" s="50"/>
      <c r="H22" s="50">
        <f t="shared" si="0"/>
        <v>0</v>
      </c>
      <c r="I22" s="50"/>
      <c r="J22" s="50">
        <f t="shared" si="1"/>
        <v>0</v>
      </c>
      <c r="K22" s="51">
        <v>3.2599999999999999E-3</v>
      </c>
      <c r="L22" s="51">
        <f t="shared" si="2"/>
        <v>1.6299999999999999E-2</v>
      </c>
      <c r="M22" s="48"/>
      <c r="N22" s="48"/>
      <c r="O22" s="49">
        <v>20</v>
      </c>
    </row>
    <row r="23" spans="1:15">
      <c r="A23" s="52">
        <v>10</v>
      </c>
      <c r="B23" s="53"/>
      <c r="C23" s="54" t="s">
        <v>69</v>
      </c>
      <c r="D23" s="49" t="s">
        <v>70</v>
      </c>
      <c r="E23" s="48">
        <v>15</v>
      </c>
      <c r="F23" s="49" t="s">
        <v>50</v>
      </c>
      <c r="G23" s="50"/>
      <c r="H23" s="50">
        <f t="shared" si="0"/>
        <v>0</v>
      </c>
      <c r="I23" s="50"/>
      <c r="J23" s="50">
        <f t="shared" si="1"/>
        <v>0</v>
      </c>
      <c r="K23" s="51">
        <v>3.2599999999999999E-3</v>
      </c>
      <c r="L23" s="51">
        <f t="shared" si="2"/>
        <v>4.8899999999999999E-2</v>
      </c>
      <c r="M23" s="48"/>
      <c r="N23" s="48"/>
      <c r="O23" s="49">
        <v>20</v>
      </c>
    </row>
    <row r="24" spans="1:15">
      <c r="A24" s="52">
        <v>11</v>
      </c>
      <c r="B24" s="53"/>
      <c r="C24" s="54" t="s">
        <v>71</v>
      </c>
      <c r="D24" s="49" t="s">
        <v>72</v>
      </c>
      <c r="E24" s="48">
        <v>11</v>
      </c>
      <c r="F24" s="49" t="s">
        <v>50</v>
      </c>
      <c r="G24" s="50"/>
      <c r="H24" s="50">
        <f t="shared" si="0"/>
        <v>0</v>
      </c>
      <c r="I24" s="50"/>
      <c r="J24" s="50">
        <f t="shared" si="1"/>
        <v>0</v>
      </c>
      <c r="K24" s="51">
        <v>3.2599999999999999E-3</v>
      </c>
      <c r="L24" s="51">
        <f t="shared" si="2"/>
        <v>3.5859999999999996E-2</v>
      </c>
      <c r="M24" s="48"/>
      <c r="N24" s="48"/>
      <c r="O24" s="49">
        <v>20</v>
      </c>
    </row>
    <row r="25" spans="1:15">
      <c r="A25" s="52">
        <v>12</v>
      </c>
      <c r="B25" s="53"/>
      <c r="C25" s="54" t="s">
        <v>73</v>
      </c>
      <c r="D25" s="49" t="s">
        <v>74</v>
      </c>
      <c r="E25" s="48">
        <v>4</v>
      </c>
      <c r="F25" s="49" t="s">
        <v>75</v>
      </c>
      <c r="G25" s="50"/>
      <c r="H25" s="50">
        <f t="shared" si="0"/>
        <v>0</v>
      </c>
      <c r="I25" s="50"/>
      <c r="J25" s="50">
        <f t="shared" si="1"/>
        <v>0</v>
      </c>
      <c r="K25" s="51">
        <v>3.2599999999999999E-3</v>
      </c>
      <c r="L25" s="51">
        <f t="shared" si="2"/>
        <v>1.304E-2</v>
      </c>
      <c r="M25" s="48"/>
      <c r="N25" s="48"/>
      <c r="O25" s="49">
        <v>20</v>
      </c>
    </row>
    <row r="26" spans="1:15">
      <c r="A26" s="52">
        <v>13</v>
      </c>
      <c r="B26" s="53"/>
      <c r="C26" s="54" t="s">
        <v>76</v>
      </c>
      <c r="D26" s="49" t="s">
        <v>77</v>
      </c>
      <c r="E26" s="48">
        <v>19</v>
      </c>
      <c r="F26" s="49" t="s">
        <v>75</v>
      </c>
      <c r="G26" s="50"/>
      <c r="H26" s="50">
        <f t="shared" si="0"/>
        <v>0</v>
      </c>
      <c r="I26" s="50"/>
      <c r="J26" s="50">
        <f t="shared" si="1"/>
        <v>0</v>
      </c>
      <c r="K26" s="51">
        <v>3.2599999999999999E-3</v>
      </c>
      <c r="L26" s="51">
        <f t="shared" si="2"/>
        <v>6.1939999999999995E-2</v>
      </c>
      <c r="M26" s="48"/>
      <c r="N26" s="48"/>
      <c r="O26" s="49">
        <v>20</v>
      </c>
    </row>
    <row r="27" spans="1:15">
      <c r="A27" s="52">
        <v>14</v>
      </c>
      <c r="B27" s="53"/>
      <c r="C27" s="54" t="s">
        <v>78</v>
      </c>
      <c r="D27" s="49" t="s">
        <v>79</v>
      </c>
      <c r="E27" s="48">
        <v>11</v>
      </c>
      <c r="F27" s="49" t="s">
        <v>75</v>
      </c>
      <c r="G27" s="50"/>
      <c r="H27" s="50">
        <f t="shared" si="0"/>
        <v>0</v>
      </c>
      <c r="I27" s="50"/>
      <c r="J27" s="50">
        <f t="shared" si="1"/>
        <v>0</v>
      </c>
      <c r="K27" s="51">
        <v>3.2599999999999999E-3</v>
      </c>
      <c r="L27" s="51">
        <f t="shared" si="2"/>
        <v>3.5859999999999996E-2</v>
      </c>
      <c r="M27" s="48"/>
      <c r="N27" s="48"/>
      <c r="O27" s="49">
        <v>20</v>
      </c>
    </row>
    <row r="28" spans="1:15">
      <c r="A28" s="52">
        <v>15</v>
      </c>
      <c r="B28" s="53"/>
      <c r="C28" s="54" t="s">
        <v>78</v>
      </c>
      <c r="D28" s="49" t="s">
        <v>80</v>
      </c>
      <c r="E28" s="48">
        <v>10</v>
      </c>
      <c r="F28" s="49" t="s">
        <v>75</v>
      </c>
      <c r="G28" s="50"/>
      <c r="H28" s="50">
        <f t="shared" si="0"/>
        <v>0</v>
      </c>
      <c r="I28" s="50"/>
      <c r="J28" s="50">
        <f t="shared" si="1"/>
        <v>0</v>
      </c>
      <c r="K28" s="51">
        <v>3.2599999999999999E-3</v>
      </c>
      <c r="L28" s="51">
        <f t="shared" si="2"/>
        <v>3.2599999999999997E-2</v>
      </c>
      <c r="M28" s="48"/>
      <c r="N28" s="48"/>
      <c r="O28" s="49">
        <v>20</v>
      </c>
    </row>
    <row r="29" spans="1:15">
      <c r="A29" s="52">
        <v>16</v>
      </c>
      <c r="B29" s="53"/>
      <c r="C29" s="54" t="s">
        <v>81</v>
      </c>
      <c r="D29" s="49" t="s">
        <v>82</v>
      </c>
      <c r="E29" s="48">
        <v>6</v>
      </c>
      <c r="F29" s="49" t="s">
        <v>75</v>
      </c>
      <c r="G29" s="50"/>
      <c r="H29" s="50">
        <f t="shared" si="0"/>
        <v>0</v>
      </c>
      <c r="I29" s="50"/>
      <c r="J29" s="50">
        <f t="shared" si="1"/>
        <v>0</v>
      </c>
      <c r="K29" s="51">
        <v>3.2599999999999999E-3</v>
      </c>
      <c r="L29" s="51">
        <f t="shared" si="2"/>
        <v>1.9560000000000001E-2</v>
      </c>
      <c r="M29" s="48"/>
      <c r="N29" s="48"/>
      <c r="O29" s="49">
        <v>20</v>
      </c>
    </row>
    <row r="30" spans="1:15">
      <c r="A30" s="52">
        <v>17</v>
      </c>
      <c r="B30" s="53"/>
      <c r="C30" s="54" t="s">
        <v>83</v>
      </c>
      <c r="D30" s="49" t="s">
        <v>84</v>
      </c>
      <c r="E30" s="48">
        <v>6</v>
      </c>
      <c r="F30" s="49" t="s">
        <v>75</v>
      </c>
      <c r="G30" s="50"/>
      <c r="H30" s="50">
        <f t="shared" si="0"/>
        <v>0</v>
      </c>
      <c r="I30" s="50"/>
      <c r="J30" s="50">
        <f t="shared" si="1"/>
        <v>0</v>
      </c>
      <c r="K30" s="51">
        <v>3.2599999999999999E-3</v>
      </c>
      <c r="L30" s="51">
        <f t="shared" si="2"/>
        <v>1.9560000000000001E-2</v>
      </c>
      <c r="M30" s="48"/>
      <c r="N30" s="48"/>
      <c r="O30" s="49">
        <v>20</v>
      </c>
    </row>
    <row r="31" spans="1:15">
      <c r="A31" s="52">
        <v>18</v>
      </c>
      <c r="B31" s="53"/>
      <c r="C31" s="54" t="s">
        <v>85</v>
      </c>
      <c r="D31" s="49" t="s">
        <v>86</v>
      </c>
      <c r="E31" s="48">
        <v>4</v>
      </c>
      <c r="F31" s="49" t="s">
        <v>75</v>
      </c>
      <c r="G31" s="50"/>
      <c r="H31" s="50">
        <f t="shared" si="0"/>
        <v>0</v>
      </c>
      <c r="I31" s="50"/>
      <c r="J31" s="50">
        <f t="shared" si="1"/>
        <v>0</v>
      </c>
      <c r="K31" s="51">
        <v>3.2599999999999999E-3</v>
      </c>
      <c r="L31" s="51">
        <f t="shared" si="2"/>
        <v>1.304E-2</v>
      </c>
      <c r="M31" s="48"/>
      <c r="N31" s="48"/>
      <c r="O31" s="49">
        <v>20</v>
      </c>
    </row>
    <row r="32" spans="1:15">
      <c r="A32" s="52">
        <v>19</v>
      </c>
      <c r="B32" s="53"/>
      <c r="C32" s="54" t="s">
        <v>87</v>
      </c>
      <c r="D32" s="49" t="s">
        <v>88</v>
      </c>
      <c r="E32" s="48">
        <v>1</v>
      </c>
      <c r="F32" s="49" t="s">
        <v>75</v>
      </c>
      <c r="G32" s="50"/>
      <c r="H32" s="50">
        <f t="shared" si="0"/>
        <v>0</v>
      </c>
      <c r="I32" s="50"/>
      <c r="J32" s="50">
        <f t="shared" si="1"/>
        <v>0</v>
      </c>
      <c r="K32" s="51">
        <v>3.2599999999999999E-3</v>
      </c>
      <c r="L32" s="51">
        <f t="shared" si="2"/>
        <v>3.2599999999999999E-3</v>
      </c>
      <c r="M32" s="48"/>
      <c r="N32" s="48"/>
      <c r="O32" s="49">
        <v>20</v>
      </c>
    </row>
    <row r="33" spans="1:23">
      <c r="A33" s="52">
        <v>20</v>
      </c>
      <c r="B33" s="53" t="s">
        <v>47</v>
      </c>
      <c r="C33" s="54" t="s">
        <v>89</v>
      </c>
      <c r="D33" s="49" t="s">
        <v>90</v>
      </c>
      <c r="E33" s="48">
        <v>3</v>
      </c>
      <c r="F33" s="49" t="s">
        <v>91</v>
      </c>
      <c r="G33" s="50"/>
      <c r="H33" s="50">
        <f t="shared" si="0"/>
        <v>0</v>
      </c>
      <c r="I33" s="50"/>
      <c r="J33" s="50">
        <f t="shared" si="1"/>
        <v>0</v>
      </c>
      <c r="K33" s="51">
        <v>7.2000000000000005E-4</v>
      </c>
      <c r="L33" s="51">
        <f t="shared" si="2"/>
        <v>2.16E-3</v>
      </c>
      <c r="M33" s="48"/>
      <c r="N33" s="48"/>
      <c r="O33" s="49">
        <v>20</v>
      </c>
      <c r="P33" s="5" t="s">
        <v>53</v>
      </c>
      <c r="T33" s="19" t="s">
        <v>54</v>
      </c>
      <c r="U33" s="19" t="s">
        <v>54</v>
      </c>
      <c r="V33" s="19" t="s">
        <v>55</v>
      </c>
    </row>
    <row r="34" spans="1:23">
      <c r="A34" s="52">
        <v>21</v>
      </c>
      <c r="B34" s="53" t="s">
        <v>47</v>
      </c>
      <c r="C34" s="54" t="s">
        <v>92</v>
      </c>
      <c r="D34" s="49" t="s">
        <v>93</v>
      </c>
      <c r="E34" s="48">
        <v>3</v>
      </c>
      <c r="F34" s="49" t="s">
        <v>91</v>
      </c>
      <c r="G34" s="50"/>
      <c r="H34" s="50">
        <f t="shared" si="0"/>
        <v>0</v>
      </c>
      <c r="I34" s="50"/>
      <c r="J34" s="50">
        <f t="shared" si="1"/>
        <v>0</v>
      </c>
      <c r="K34" s="51"/>
      <c r="L34" s="51"/>
      <c r="M34" s="48"/>
      <c r="N34" s="48"/>
      <c r="O34" s="49">
        <v>20</v>
      </c>
      <c r="P34" s="5" t="s">
        <v>53</v>
      </c>
      <c r="T34" s="19" t="s">
        <v>54</v>
      </c>
      <c r="U34" s="19" t="s">
        <v>54</v>
      </c>
      <c r="V34" s="19" t="s">
        <v>55</v>
      </c>
    </row>
    <row r="35" spans="1:23">
      <c r="A35" s="52">
        <v>22</v>
      </c>
      <c r="B35" s="53"/>
      <c r="C35" s="54" t="s">
        <v>85</v>
      </c>
      <c r="D35" s="49" t="s">
        <v>94</v>
      </c>
      <c r="E35" s="48">
        <v>2</v>
      </c>
      <c r="F35" s="49" t="s">
        <v>91</v>
      </c>
      <c r="G35" s="50"/>
      <c r="H35" s="50">
        <f t="shared" si="0"/>
        <v>0</v>
      </c>
      <c r="I35" s="50"/>
      <c r="J35" s="50">
        <f t="shared" si="1"/>
        <v>0</v>
      </c>
      <c r="K35" s="51"/>
      <c r="L35" s="51"/>
      <c r="M35" s="48"/>
      <c r="N35" s="48"/>
      <c r="O35" s="49">
        <v>20</v>
      </c>
      <c r="P35" s="55"/>
      <c r="Q35" s="56"/>
      <c r="R35" s="56"/>
      <c r="S35" s="56"/>
      <c r="T35" s="57"/>
      <c r="U35" s="57"/>
      <c r="V35" s="57"/>
      <c r="W35" s="58"/>
    </row>
    <row r="36" spans="1:23">
      <c r="A36" s="52">
        <v>23</v>
      </c>
      <c r="B36" s="53"/>
      <c r="C36" s="54" t="s">
        <v>95</v>
      </c>
      <c r="D36" s="49" t="s">
        <v>96</v>
      </c>
      <c r="E36" s="48">
        <v>4</v>
      </c>
      <c r="F36" s="49" t="s">
        <v>91</v>
      </c>
      <c r="G36" s="50"/>
      <c r="H36" s="50">
        <f t="shared" si="0"/>
        <v>0</v>
      </c>
      <c r="I36" s="50"/>
      <c r="J36" s="50">
        <f t="shared" si="1"/>
        <v>0</v>
      </c>
      <c r="K36" s="51"/>
      <c r="L36" s="51"/>
      <c r="M36" s="48"/>
      <c r="N36" s="48"/>
      <c r="O36" s="49">
        <v>20</v>
      </c>
      <c r="P36" s="55"/>
      <c r="Q36" s="56"/>
      <c r="R36" s="56"/>
      <c r="S36" s="56"/>
      <c r="T36" s="57"/>
      <c r="U36" s="57"/>
      <c r="V36" s="57"/>
      <c r="W36" s="58"/>
    </row>
    <row r="37" spans="1:23">
      <c r="A37" s="52"/>
      <c r="B37" s="53"/>
      <c r="C37" s="54"/>
      <c r="D37" s="49" t="s">
        <v>97</v>
      </c>
      <c r="E37" s="48">
        <v>4</v>
      </c>
      <c r="F37" s="49" t="s">
        <v>91</v>
      </c>
      <c r="G37" s="50"/>
      <c r="H37" s="50">
        <f t="shared" si="0"/>
        <v>0</v>
      </c>
      <c r="I37" s="50"/>
      <c r="J37" s="50">
        <f t="shared" si="1"/>
        <v>0</v>
      </c>
      <c r="K37" s="51"/>
      <c r="L37" s="51"/>
      <c r="M37" s="48"/>
      <c r="N37" s="48"/>
      <c r="O37" s="49">
        <v>20</v>
      </c>
      <c r="P37" s="55"/>
      <c r="Q37" s="56"/>
      <c r="R37" s="56"/>
      <c r="S37" s="56"/>
      <c r="T37" s="57"/>
      <c r="U37" s="57"/>
      <c r="V37" s="57"/>
      <c r="W37" s="58"/>
    </row>
    <row r="38" spans="1:23">
      <c r="A38" s="52">
        <v>24</v>
      </c>
      <c r="B38" s="53" t="s">
        <v>47</v>
      </c>
      <c r="C38" s="54" t="s">
        <v>98</v>
      </c>
      <c r="D38" s="49" t="s">
        <v>99</v>
      </c>
      <c r="E38" s="48">
        <v>142</v>
      </c>
      <c r="F38" s="49" t="s">
        <v>50</v>
      </c>
      <c r="G38" s="50"/>
      <c r="H38" s="50">
        <f t="shared" si="0"/>
        <v>0</v>
      </c>
      <c r="I38" s="50"/>
      <c r="J38" s="50">
        <f t="shared" si="1"/>
        <v>0</v>
      </c>
      <c r="K38" s="51"/>
      <c r="L38" s="51"/>
      <c r="M38" s="48"/>
      <c r="N38" s="48"/>
      <c r="O38" s="49">
        <v>20</v>
      </c>
    </row>
    <row r="39" spans="1:23">
      <c r="A39" s="52">
        <v>25</v>
      </c>
      <c r="B39" s="53" t="s">
        <v>47</v>
      </c>
      <c r="C39" s="54" t="s">
        <v>100</v>
      </c>
      <c r="D39" s="49" t="s">
        <v>101</v>
      </c>
      <c r="E39" s="48">
        <v>63.3</v>
      </c>
      <c r="F39" s="49" t="s">
        <v>50</v>
      </c>
      <c r="G39" s="50"/>
      <c r="H39" s="50">
        <f t="shared" si="0"/>
        <v>0</v>
      </c>
      <c r="I39" s="50"/>
      <c r="J39" s="50">
        <f t="shared" si="1"/>
        <v>0</v>
      </c>
      <c r="K39" s="51"/>
      <c r="L39" s="51"/>
      <c r="M39" s="48"/>
      <c r="N39" s="48"/>
      <c r="O39" s="49">
        <v>20</v>
      </c>
      <c r="P39" s="5" t="s">
        <v>53</v>
      </c>
      <c r="T39" s="19" t="s">
        <v>54</v>
      </c>
      <c r="U39" s="19" t="s">
        <v>54</v>
      </c>
      <c r="V39" s="19" t="s">
        <v>55</v>
      </c>
    </row>
    <row r="40" spans="1:23">
      <c r="A40" s="52">
        <v>26</v>
      </c>
      <c r="B40" s="53" t="s">
        <v>47</v>
      </c>
      <c r="C40" s="54" t="s">
        <v>102</v>
      </c>
      <c r="D40" s="49" t="s">
        <v>103</v>
      </c>
      <c r="E40" s="48">
        <v>205.3</v>
      </c>
      <c r="F40" s="49" t="s">
        <v>50</v>
      </c>
      <c r="G40" s="50"/>
      <c r="H40" s="50">
        <f t="shared" si="0"/>
        <v>0</v>
      </c>
      <c r="I40" s="50"/>
      <c r="J40" s="50">
        <f t="shared" si="1"/>
        <v>0</v>
      </c>
      <c r="K40" s="51"/>
      <c r="L40" s="51"/>
      <c r="M40" s="48"/>
      <c r="N40" s="48"/>
      <c r="O40" s="49">
        <v>20</v>
      </c>
      <c r="P40" s="5" t="s">
        <v>53</v>
      </c>
      <c r="T40" s="19" t="s">
        <v>54</v>
      </c>
      <c r="U40" s="19" t="s">
        <v>54</v>
      </c>
      <c r="V40" s="19" t="s">
        <v>55</v>
      </c>
    </row>
    <row r="41" spans="1:23">
      <c r="A41" s="52">
        <v>27</v>
      </c>
      <c r="B41" s="53" t="s">
        <v>47</v>
      </c>
      <c r="C41" s="54" t="s">
        <v>104</v>
      </c>
      <c r="D41" s="49" t="s">
        <v>105</v>
      </c>
      <c r="E41" s="48">
        <v>1</v>
      </c>
      <c r="F41" s="49" t="s">
        <v>106</v>
      </c>
      <c r="G41" s="50"/>
      <c r="H41" s="50">
        <f t="shared" si="0"/>
        <v>0</v>
      </c>
      <c r="I41" s="50"/>
      <c r="J41" s="50">
        <f t="shared" si="1"/>
        <v>0</v>
      </c>
      <c r="K41" s="51"/>
      <c r="L41" s="51"/>
      <c r="M41" s="48"/>
      <c r="N41" s="48"/>
      <c r="O41" s="49">
        <v>20</v>
      </c>
    </row>
    <row r="42" spans="1:23">
      <c r="A42" s="52">
        <v>28</v>
      </c>
      <c r="B42" s="53" t="s">
        <v>47</v>
      </c>
      <c r="C42" s="54" t="s">
        <v>107</v>
      </c>
      <c r="D42" s="49" t="s">
        <v>108</v>
      </c>
      <c r="E42" s="48">
        <v>0.5</v>
      </c>
      <c r="F42" s="49" t="s">
        <v>106</v>
      </c>
      <c r="G42" s="50"/>
      <c r="H42" s="50">
        <f t="shared" si="0"/>
        <v>0</v>
      </c>
      <c r="I42" s="50"/>
      <c r="J42" s="50">
        <f t="shared" si="1"/>
        <v>0</v>
      </c>
      <c r="K42" s="51"/>
      <c r="L42" s="51"/>
      <c r="M42" s="48"/>
      <c r="N42" s="48"/>
      <c r="O42" s="49">
        <v>20</v>
      </c>
      <c r="P42" s="5" t="s">
        <v>53</v>
      </c>
      <c r="T42" s="19" t="s">
        <v>54</v>
      </c>
      <c r="U42" s="19" t="s">
        <v>54</v>
      </c>
      <c r="V42" s="19" t="s">
        <v>55</v>
      </c>
    </row>
    <row r="43" spans="1:23">
      <c r="A43" s="52"/>
      <c r="B43" s="53"/>
      <c r="C43" s="54"/>
      <c r="D43" s="52" t="s">
        <v>109</v>
      </c>
      <c r="E43" s="50">
        <f>J43</f>
        <v>0</v>
      </c>
      <c r="F43" s="49"/>
      <c r="G43" s="50"/>
      <c r="H43" s="50">
        <f>SUM(H12:H42)</f>
        <v>0</v>
      </c>
      <c r="I43" s="50">
        <f>SUM(I12:I42)</f>
        <v>0</v>
      </c>
      <c r="J43" s="59">
        <f>SUM(J15:J42)</f>
        <v>0</v>
      </c>
      <c r="K43" s="51"/>
      <c r="L43" s="51">
        <f>SUM(L12:L42)</f>
        <v>0.77036000000000016</v>
      </c>
      <c r="M43" s="48"/>
      <c r="N43" s="48">
        <f>SUM(N12:N42)</f>
        <v>0</v>
      </c>
      <c r="O43" s="49"/>
    </row>
    <row r="44" spans="1:23" ht="13.5">
      <c r="A44" s="45"/>
      <c r="B44" s="46" t="s">
        <v>18</v>
      </c>
      <c r="C44" s="46"/>
      <c r="D44" s="47"/>
      <c r="E44" s="48"/>
      <c r="F44" s="49"/>
      <c r="G44" s="50"/>
      <c r="H44" s="50"/>
      <c r="I44" s="50"/>
      <c r="J44" s="50"/>
      <c r="K44" s="51"/>
      <c r="L44" s="51"/>
      <c r="M44" s="48"/>
      <c r="N44" s="48"/>
      <c r="O44" s="49"/>
    </row>
    <row r="45" spans="1:23">
      <c r="A45" s="52">
        <v>29</v>
      </c>
      <c r="B45" s="53" t="s">
        <v>47</v>
      </c>
      <c r="C45" s="54" t="s">
        <v>110</v>
      </c>
      <c r="D45" s="49" t="s">
        <v>111</v>
      </c>
      <c r="E45" s="48">
        <v>10</v>
      </c>
      <c r="F45" s="49" t="s">
        <v>50</v>
      </c>
      <c r="G45" s="50"/>
      <c r="H45" s="50">
        <f t="shared" ref="H45:H51" si="3">ROUND(E45*G45,2)</f>
        <v>0</v>
      </c>
      <c r="I45" s="50"/>
      <c r="J45" s="50">
        <f t="shared" ref="J45:J75" si="4">ROUND(E45*G45,2)</f>
        <v>0</v>
      </c>
      <c r="K45" s="51">
        <v>2.1000000000000001E-4</v>
      </c>
      <c r="L45" s="51">
        <f t="shared" ref="L45:L59" si="5">E45*K45</f>
        <v>2.1000000000000003E-3</v>
      </c>
      <c r="M45" s="48"/>
      <c r="N45" s="48"/>
      <c r="O45" s="49">
        <v>20</v>
      </c>
      <c r="P45" s="5" t="s">
        <v>53</v>
      </c>
      <c r="T45" s="19" t="s">
        <v>54</v>
      </c>
      <c r="U45" s="19" t="s">
        <v>54</v>
      </c>
      <c r="V45" s="19" t="s">
        <v>55</v>
      </c>
    </row>
    <row r="46" spans="1:23">
      <c r="A46" s="52">
        <v>30</v>
      </c>
      <c r="B46" s="53" t="s">
        <v>47</v>
      </c>
      <c r="C46" s="54" t="s">
        <v>112</v>
      </c>
      <c r="D46" s="49" t="s">
        <v>113</v>
      </c>
      <c r="E46" s="48">
        <v>170</v>
      </c>
      <c r="F46" s="49" t="s">
        <v>50</v>
      </c>
      <c r="G46" s="50"/>
      <c r="H46" s="50">
        <f t="shared" si="3"/>
        <v>0</v>
      </c>
      <c r="I46" s="50"/>
      <c r="J46" s="50">
        <f t="shared" si="4"/>
        <v>0</v>
      </c>
      <c r="K46" s="51">
        <v>2.1000000000000001E-4</v>
      </c>
      <c r="L46" s="51">
        <f t="shared" si="5"/>
        <v>3.5700000000000003E-2</v>
      </c>
      <c r="M46" s="48"/>
      <c r="N46" s="48"/>
      <c r="O46" s="49">
        <v>20</v>
      </c>
      <c r="P46" s="5" t="s">
        <v>53</v>
      </c>
      <c r="T46" s="19" t="s">
        <v>54</v>
      </c>
      <c r="U46" s="19" t="s">
        <v>54</v>
      </c>
      <c r="V46" s="19" t="s">
        <v>55</v>
      </c>
    </row>
    <row r="47" spans="1:23">
      <c r="A47" s="52">
        <v>31</v>
      </c>
      <c r="B47" s="53" t="s">
        <v>47</v>
      </c>
      <c r="C47" s="54" t="s">
        <v>114</v>
      </c>
      <c r="D47" s="49" t="s">
        <v>115</v>
      </c>
      <c r="E47" s="48">
        <v>30</v>
      </c>
      <c r="F47" s="49" t="s">
        <v>50</v>
      </c>
      <c r="G47" s="50"/>
      <c r="H47" s="50">
        <f t="shared" si="3"/>
        <v>0</v>
      </c>
      <c r="I47" s="50"/>
      <c r="J47" s="50">
        <f t="shared" si="4"/>
        <v>0</v>
      </c>
      <c r="K47" s="51">
        <v>2.1000000000000001E-4</v>
      </c>
      <c r="L47" s="51">
        <f t="shared" si="5"/>
        <v>6.3E-3</v>
      </c>
      <c r="M47" s="48"/>
      <c r="N47" s="48"/>
      <c r="O47" s="49">
        <v>20</v>
      </c>
    </row>
    <row r="48" spans="1:23">
      <c r="A48" s="52">
        <v>32</v>
      </c>
      <c r="B48" s="53"/>
      <c r="C48" s="54" t="s">
        <v>116</v>
      </c>
      <c r="D48" s="49" t="s">
        <v>117</v>
      </c>
      <c r="E48" s="48">
        <v>10</v>
      </c>
      <c r="F48" s="49" t="s">
        <v>50</v>
      </c>
      <c r="G48" s="50"/>
      <c r="H48" s="50">
        <f t="shared" si="3"/>
        <v>0</v>
      </c>
      <c r="I48" s="50"/>
      <c r="J48" s="50">
        <f t="shared" si="4"/>
        <v>0</v>
      </c>
      <c r="K48" s="51">
        <v>2.1000000000000001E-4</v>
      </c>
      <c r="L48" s="51">
        <f t="shared" si="5"/>
        <v>2.1000000000000003E-3</v>
      </c>
      <c r="M48" s="48"/>
      <c r="N48" s="48"/>
      <c r="O48" s="49">
        <v>20</v>
      </c>
    </row>
    <row r="49" spans="1:22">
      <c r="A49" s="52">
        <v>33</v>
      </c>
      <c r="B49" s="53"/>
      <c r="C49" s="54"/>
      <c r="D49" s="49" t="s">
        <v>118</v>
      </c>
      <c r="E49" s="48">
        <v>6</v>
      </c>
      <c r="F49" s="49" t="s">
        <v>50</v>
      </c>
      <c r="G49" s="50"/>
      <c r="H49" s="50">
        <f t="shared" si="3"/>
        <v>0</v>
      </c>
      <c r="I49" s="50"/>
      <c r="J49" s="50">
        <f t="shared" si="4"/>
        <v>0</v>
      </c>
      <c r="K49" s="51">
        <v>2.1000000000000001E-4</v>
      </c>
      <c r="L49" s="51">
        <f t="shared" si="5"/>
        <v>1.2600000000000001E-3</v>
      </c>
      <c r="M49" s="48"/>
      <c r="N49" s="48"/>
      <c r="O49" s="49">
        <v>20</v>
      </c>
      <c r="P49" s="5" t="s">
        <v>53</v>
      </c>
      <c r="T49" s="19" t="s">
        <v>54</v>
      </c>
      <c r="U49" s="19" t="s">
        <v>54</v>
      </c>
      <c r="V49" s="19" t="s">
        <v>55</v>
      </c>
    </row>
    <row r="50" spans="1:22">
      <c r="A50" s="52">
        <v>34</v>
      </c>
      <c r="B50" s="53"/>
      <c r="C50" s="54" t="s">
        <v>119</v>
      </c>
      <c r="D50" s="49" t="s">
        <v>120</v>
      </c>
      <c r="E50" s="48">
        <v>8</v>
      </c>
      <c r="F50" s="49" t="s">
        <v>50</v>
      </c>
      <c r="G50" s="50"/>
      <c r="H50" s="50">
        <f t="shared" si="3"/>
        <v>0</v>
      </c>
      <c r="I50" s="50"/>
      <c r="J50" s="50">
        <f t="shared" si="4"/>
        <v>0</v>
      </c>
      <c r="K50" s="51">
        <v>2.1000000000000001E-4</v>
      </c>
      <c r="L50" s="51">
        <f t="shared" si="5"/>
        <v>1.6800000000000001E-3</v>
      </c>
      <c r="M50" s="48"/>
      <c r="N50" s="48"/>
      <c r="O50" s="49">
        <v>20</v>
      </c>
    </row>
    <row r="51" spans="1:22">
      <c r="A51" s="52">
        <v>35</v>
      </c>
      <c r="B51" s="53" t="s">
        <v>47</v>
      </c>
      <c r="C51" s="54" t="s">
        <v>121</v>
      </c>
      <c r="D51" s="49" t="s">
        <v>122</v>
      </c>
      <c r="E51" s="48">
        <v>25</v>
      </c>
      <c r="F51" s="49" t="s">
        <v>50</v>
      </c>
      <c r="G51" s="50"/>
      <c r="H51" s="50">
        <f t="shared" si="3"/>
        <v>0</v>
      </c>
      <c r="I51" s="50"/>
      <c r="J51" s="50">
        <f t="shared" si="4"/>
        <v>0</v>
      </c>
      <c r="K51" s="51">
        <v>5.0000000000000002E-5</v>
      </c>
      <c r="L51" s="51">
        <f t="shared" si="5"/>
        <v>1.25E-3</v>
      </c>
      <c r="M51" s="48"/>
      <c r="N51" s="48"/>
      <c r="O51" s="49">
        <v>20</v>
      </c>
      <c r="P51" s="5" t="s">
        <v>53</v>
      </c>
      <c r="T51" s="19" t="s">
        <v>54</v>
      </c>
      <c r="U51" s="19" t="s">
        <v>54</v>
      </c>
      <c r="V51" s="19" t="s">
        <v>55</v>
      </c>
    </row>
    <row r="52" spans="1:22">
      <c r="A52" s="52">
        <v>36</v>
      </c>
      <c r="B52" s="53" t="s">
        <v>123</v>
      </c>
      <c r="C52" s="54" t="s">
        <v>124</v>
      </c>
      <c r="D52" s="49" t="s">
        <v>125</v>
      </c>
      <c r="E52" s="48">
        <v>25</v>
      </c>
      <c r="F52" s="49" t="s">
        <v>50</v>
      </c>
      <c r="G52" s="50"/>
      <c r="H52" s="50"/>
      <c r="I52" s="50">
        <f>ROUND(E52*G52,2)</f>
        <v>0</v>
      </c>
      <c r="J52" s="50">
        <f t="shared" si="4"/>
        <v>0</v>
      </c>
      <c r="K52" s="51">
        <v>2.0000000000000002E-5</v>
      </c>
      <c r="L52" s="51">
        <f t="shared" si="5"/>
        <v>5.0000000000000001E-4</v>
      </c>
      <c r="M52" s="48"/>
      <c r="N52" s="48"/>
      <c r="O52" s="49">
        <v>20</v>
      </c>
      <c r="P52" s="5" t="s">
        <v>53</v>
      </c>
      <c r="T52" s="19" t="s">
        <v>54</v>
      </c>
      <c r="U52" s="19" t="s">
        <v>54</v>
      </c>
      <c r="V52" s="19" t="s">
        <v>55</v>
      </c>
    </row>
    <row r="53" spans="1:22">
      <c r="A53" s="52">
        <v>37</v>
      </c>
      <c r="B53" s="53" t="s">
        <v>47</v>
      </c>
      <c r="C53" s="54" t="s">
        <v>126</v>
      </c>
      <c r="D53" s="49" t="s">
        <v>127</v>
      </c>
      <c r="E53" s="48">
        <v>170</v>
      </c>
      <c r="F53" s="49" t="s">
        <v>50</v>
      </c>
      <c r="G53" s="50"/>
      <c r="H53" s="50">
        <f>ROUND(E53*G53,2)</f>
        <v>0</v>
      </c>
      <c r="I53" s="50"/>
      <c r="J53" s="50">
        <f t="shared" si="4"/>
        <v>0</v>
      </c>
      <c r="K53" s="51">
        <v>9.0000000000000006E-5</v>
      </c>
      <c r="L53" s="51">
        <f t="shared" si="5"/>
        <v>1.5300000000000001E-2</v>
      </c>
      <c r="M53" s="48"/>
      <c r="N53" s="48"/>
      <c r="O53" s="49">
        <v>20</v>
      </c>
    </row>
    <row r="54" spans="1:22">
      <c r="A54" s="52">
        <v>38</v>
      </c>
      <c r="B54" s="53" t="s">
        <v>123</v>
      </c>
      <c r="C54" s="54" t="s">
        <v>128</v>
      </c>
      <c r="D54" s="49" t="s">
        <v>129</v>
      </c>
      <c r="E54" s="48">
        <v>170</v>
      </c>
      <c r="F54" s="49" t="s">
        <v>50</v>
      </c>
      <c r="G54" s="50"/>
      <c r="H54" s="50"/>
      <c r="I54" s="50">
        <f>ROUND(E54*G54,2)</f>
        <v>0</v>
      </c>
      <c r="J54" s="50">
        <f t="shared" si="4"/>
        <v>0</v>
      </c>
      <c r="K54" s="51">
        <v>3.0000000000000001E-5</v>
      </c>
      <c r="L54" s="51">
        <f t="shared" si="5"/>
        <v>5.1000000000000004E-3</v>
      </c>
      <c r="M54" s="48"/>
      <c r="N54" s="48"/>
      <c r="O54" s="49">
        <v>20</v>
      </c>
    </row>
    <row r="55" spans="1:22">
      <c r="A55" s="52">
        <v>39</v>
      </c>
      <c r="B55" s="53" t="s">
        <v>47</v>
      </c>
      <c r="C55" s="54" t="s">
        <v>130</v>
      </c>
      <c r="D55" s="49" t="s">
        <v>131</v>
      </c>
      <c r="E55" s="48">
        <v>10</v>
      </c>
      <c r="F55" s="49" t="s">
        <v>50</v>
      </c>
      <c r="G55" s="50"/>
      <c r="H55" s="50">
        <f>ROUND(E55*G55,2)</f>
        <v>0</v>
      </c>
      <c r="I55" s="50"/>
      <c r="J55" s="50">
        <f t="shared" si="4"/>
        <v>0</v>
      </c>
      <c r="K55" s="51">
        <v>6.9999999999999994E-5</v>
      </c>
      <c r="L55" s="51">
        <f t="shared" si="5"/>
        <v>6.9999999999999988E-4</v>
      </c>
      <c r="M55" s="48"/>
      <c r="N55" s="48"/>
      <c r="O55" s="49">
        <v>20</v>
      </c>
    </row>
    <row r="56" spans="1:22">
      <c r="A56" s="52">
        <v>40</v>
      </c>
      <c r="B56" s="53" t="s">
        <v>123</v>
      </c>
      <c r="C56" s="54" t="s">
        <v>132</v>
      </c>
      <c r="D56" s="49" t="s">
        <v>133</v>
      </c>
      <c r="E56" s="48">
        <v>10</v>
      </c>
      <c r="F56" s="49" t="s">
        <v>50</v>
      </c>
      <c r="G56" s="50"/>
      <c r="H56" s="50"/>
      <c r="I56" s="50">
        <f>ROUND(E56*G56,2)</f>
        <v>0</v>
      </c>
      <c r="J56" s="50">
        <f t="shared" si="4"/>
        <v>0</v>
      </c>
      <c r="K56" s="51">
        <v>3.0000000000000001E-5</v>
      </c>
      <c r="L56" s="51">
        <f t="shared" si="5"/>
        <v>3.0000000000000003E-4</v>
      </c>
      <c r="M56" s="48"/>
      <c r="N56" s="48"/>
      <c r="O56" s="49">
        <v>20</v>
      </c>
    </row>
    <row r="57" spans="1:22">
      <c r="A57" s="52">
        <v>41</v>
      </c>
      <c r="B57" s="53" t="s">
        <v>47</v>
      </c>
      <c r="C57" s="54" t="s">
        <v>130</v>
      </c>
      <c r="D57" s="49" t="s">
        <v>134</v>
      </c>
      <c r="E57" s="48">
        <v>15</v>
      </c>
      <c r="F57" s="49" t="s">
        <v>50</v>
      </c>
      <c r="G57" s="50"/>
      <c r="H57" s="50">
        <f>ROUND(E57*G57,2)</f>
        <v>0</v>
      </c>
      <c r="I57" s="50"/>
      <c r="J57" s="50">
        <f t="shared" si="4"/>
        <v>0</v>
      </c>
      <c r="K57" s="51">
        <v>6.9999999999999994E-5</v>
      </c>
      <c r="L57" s="51">
        <f t="shared" si="5"/>
        <v>1.0499999999999999E-3</v>
      </c>
      <c r="M57" s="48"/>
      <c r="N57" s="48"/>
      <c r="O57" s="49">
        <v>20</v>
      </c>
      <c r="P57" s="5" t="s">
        <v>53</v>
      </c>
      <c r="T57" s="19" t="s">
        <v>54</v>
      </c>
      <c r="U57" s="19" t="s">
        <v>54</v>
      </c>
      <c r="V57" s="19" t="s">
        <v>55</v>
      </c>
    </row>
    <row r="58" spans="1:22">
      <c r="A58" s="52">
        <v>42</v>
      </c>
      <c r="B58" s="53" t="s">
        <v>123</v>
      </c>
      <c r="C58" s="54" t="s">
        <v>132</v>
      </c>
      <c r="D58" s="49" t="s">
        <v>135</v>
      </c>
      <c r="E58" s="48">
        <v>15</v>
      </c>
      <c r="F58" s="49" t="s">
        <v>50</v>
      </c>
      <c r="G58" s="50"/>
      <c r="H58" s="50"/>
      <c r="I58" s="50">
        <f>ROUND(E58*G58,2)</f>
        <v>0</v>
      </c>
      <c r="J58" s="50">
        <f t="shared" si="4"/>
        <v>0</v>
      </c>
      <c r="K58" s="51">
        <v>3.0000000000000001E-5</v>
      </c>
      <c r="L58" s="51">
        <f t="shared" si="5"/>
        <v>4.4999999999999999E-4</v>
      </c>
      <c r="M58" s="48"/>
      <c r="N58" s="48"/>
      <c r="O58" s="49">
        <v>20</v>
      </c>
      <c r="P58" s="5" t="s">
        <v>53</v>
      </c>
      <c r="T58" s="19" t="s">
        <v>54</v>
      </c>
      <c r="U58" s="19" t="s">
        <v>54</v>
      </c>
      <c r="V58" s="19" t="s">
        <v>55</v>
      </c>
    </row>
    <row r="59" spans="1:22">
      <c r="A59" s="52">
        <v>43</v>
      </c>
      <c r="B59" s="53" t="s">
        <v>47</v>
      </c>
      <c r="C59" s="54" t="s">
        <v>136</v>
      </c>
      <c r="D59" s="49" t="s">
        <v>137</v>
      </c>
      <c r="E59" s="48">
        <v>64</v>
      </c>
      <c r="F59" s="49" t="s">
        <v>91</v>
      </c>
      <c r="G59" s="50"/>
      <c r="H59" s="50">
        <f t="shared" ref="H59:H64" si="6">ROUND(E59*G59,2)</f>
        <v>0</v>
      </c>
      <c r="I59" s="50"/>
      <c r="J59" s="50">
        <f t="shared" si="4"/>
        <v>0</v>
      </c>
      <c r="K59" s="51">
        <v>7.2999999999999996E-4</v>
      </c>
      <c r="L59" s="51">
        <f t="shared" si="5"/>
        <v>4.6719999999999998E-2</v>
      </c>
      <c r="M59" s="48"/>
      <c r="N59" s="48"/>
      <c r="O59" s="49">
        <v>20</v>
      </c>
    </row>
    <row r="60" spans="1:22">
      <c r="A60" s="52">
        <v>44</v>
      </c>
      <c r="B60" s="53" t="s">
        <v>47</v>
      </c>
      <c r="C60" s="54" t="s">
        <v>138</v>
      </c>
      <c r="D60" s="49" t="s">
        <v>139</v>
      </c>
      <c r="E60" s="48">
        <v>34</v>
      </c>
      <c r="F60" s="49" t="s">
        <v>91</v>
      </c>
      <c r="G60" s="50"/>
      <c r="H60" s="50">
        <f t="shared" si="6"/>
        <v>0</v>
      </c>
      <c r="I60" s="50"/>
      <c r="J60" s="50">
        <f t="shared" si="4"/>
        <v>0</v>
      </c>
      <c r="K60" s="51"/>
      <c r="L60" s="51"/>
      <c r="M60" s="48"/>
      <c r="N60" s="48"/>
      <c r="O60" s="49">
        <v>20</v>
      </c>
    </row>
    <row r="61" spans="1:22">
      <c r="A61" s="52">
        <v>45</v>
      </c>
      <c r="B61" s="53" t="s">
        <v>47</v>
      </c>
      <c r="C61" s="54" t="s">
        <v>140</v>
      </c>
      <c r="D61" s="49" t="s">
        <v>141</v>
      </c>
      <c r="E61" s="60">
        <v>2</v>
      </c>
      <c r="F61" s="49" t="s">
        <v>91</v>
      </c>
      <c r="G61" s="50"/>
      <c r="H61" s="50">
        <f t="shared" si="6"/>
        <v>0</v>
      </c>
      <c r="I61" s="50"/>
      <c r="J61" s="50">
        <f t="shared" si="4"/>
        <v>0</v>
      </c>
      <c r="K61" s="51"/>
      <c r="L61" s="51"/>
      <c r="M61" s="48"/>
      <c r="N61" s="48"/>
      <c r="O61" s="49">
        <v>20</v>
      </c>
    </row>
    <row r="62" spans="1:22">
      <c r="A62" s="52">
        <v>46</v>
      </c>
      <c r="B62" s="53" t="s">
        <v>47</v>
      </c>
      <c r="C62" s="54" t="s">
        <v>142</v>
      </c>
      <c r="D62" s="49" t="s">
        <v>143</v>
      </c>
      <c r="E62" s="48">
        <v>2</v>
      </c>
      <c r="F62" s="49" t="s">
        <v>91</v>
      </c>
      <c r="G62" s="50"/>
      <c r="H62" s="50">
        <f t="shared" si="6"/>
        <v>0</v>
      </c>
      <c r="I62" s="50"/>
      <c r="J62" s="50">
        <f t="shared" si="4"/>
        <v>0</v>
      </c>
      <c r="K62" s="51"/>
      <c r="L62" s="51"/>
      <c r="M62" s="48"/>
      <c r="N62" s="48"/>
      <c r="O62" s="49">
        <v>20</v>
      </c>
    </row>
    <row r="63" spans="1:22">
      <c r="A63" s="52">
        <v>47</v>
      </c>
      <c r="B63" s="53" t="s">
        <v>47</v>
      </c>
      <c r="C63" s="54" t="s">
        <v>144</v>
      </c>
      <c r="D63" s="49" t="s">
        <v>145</v>
      </c>
      <c r="E63" s="48">
        <v>2</v>
      </c>
      <c r="F63" s="49" t="s">
        <v>91</v>
      </c>
      <c r="G63" s="50"/>
      <c r="H63" s="50">
        <f t="shared" si="6"/>
        <v>0</v>
      </c>
      <c r="I63" s="50"/>
      <c r="J63" s="50">
        <f t="shared" si="4"/>
        <v>0</v>
      </c>
      <c r="K63" s="51"/>
      <c r="L63" s="51"/>
      <c r="M63" s="48"/>
      <c r="N63" s="48"/>
      <c r="O63" s="49">
        <v>20</v>
      </c>
    </row>
    <row r="64" spans="1:22">
      <c r="A64" s="52">
        <v>48</v>
      </c>
      <c r="B64" s="53" t="s">
        <v>47</v>
      </c>
      <c r="C64" s="54" t="s">
        <v>146</v>
      </c>
      <c r="D64" s="49" t="s">
        <v>147</v>
      </c>
      <c r="E64" s="48">
        <v>1</v>
      </c>
      <c r="F64" s="49" t="s">
        <v>91</v>
      </c>
      <c r="G64" s="50"/>
      <c r="H64" s="50">
        <f t="shared" si="6"/>
        <v>0</v>
      </c>
      <c r="I64" s="50"/>
      <c r="J64" s="50">
        <f t="shared" si="4"/>
        <v>0</v>
      </c>
      <c r="K64" s="51"/>
      <c r="L64" s="51"/>
      <c r="M64" s="48"/>
      <c r="N64" s="48"/>
      <c r="O64" s="49">
        <v>20</v>
      </c>
    </row>
    <row r="65" spans="1:22">
      <c r="A65" s="52">
        <v>49</v>
      </c>
      <c r="B65" s="53" t="s">
        <v>123</v>
      </c>
      <c r="C65" s="54" t="s">
        <v>148</v>
      </c>
      <c r="D65" s="49" t="s">
        <v>149</v>
      </c>
      <c r="E65" s="48">
        <v>34</v>
      </c>
      <c r="F65" s="49" t="s">
        <v>91</v>
      </c>
      <c r="G65" s="50"/>
      <c r="H65" s="50"/>
      <c r="I65" s="50">
        <f>ROUND(E65*G65,2)</f>
        <v>0</v>
      </c>
      <c r="J65" s="50">
        <f t="shared" si="4"/>
        <v>0</v>
      </c>
      <c r="K65" s="51">
        <v>2.7E-4</v>
      </c>
      <c r="L65" s="51">
        <f t="shared" ref="L65:L72" si="7">E65*K65</f>
        <v>9.1800000000000007E-3</v>
      </c>
      <c r="M65" s="48"/>
      <c r="N65" s="48"/>
      <c r="O65" s="49">
        <v>20</v>
      </c>
      <c r="P65" s="5" t="s">
        <v>53</v>
      </c>
      <c r="T65" s="19" t="s">
        <v>54</v>
      </c>
      <c r="U65" s="19" t="s">
        <v>54</v>
      </c>
      <c r="V65" s="19" t="s">
        <v>55</v>
      </c>
    </row>
    <row r="66" spans="1:22">
      <c r="A66" s="52">
        <v>50</v>
      </c>
      <c r="B66" s="53" t="s">
        <v>123</v>
      </c>
      <c r="C66" s="54" t="s">
        <v>150</v>
      </c>
      <c r="D66" s="49" t="s">
        <v>151</v>
      </c>
      <c r="E66" s="48">
        <v>2</v>
      </c>
      <c r="F66" s="49" t="s">
        <v>91</v>
      </c>
      <c r="G66" s="50"/>
      <c r="H66" s="50"/>
      <c r="I66" s="50">
        <f>ROUND(E66*G66,2)</f>
        <v>0</v>
      </c>
      <c r="J66" s="50">
        <f t="shared" si="4"/>
        <v>0</v>
      </c>
      <c r="K66" s="51">
        <v>4.0999999999999999E-4</v>
      </c>
      <c r="L66" s="51">
        <f t="shared" si="7"/>
        <v>8.1999999999999998E-4</v>
      </c>
      <c r="M66" s="48"/>
      <c r="N66" s="48"/>
      <c r="O66" s="49">
        <v>20</v>
      </c>
      <c r="P66" s="5" t="s">
        <v>53</v>
      </c>
      <c r="T66" s="19" t="s">
        <v>54</v>
      </c>
      <c r="U66" s="19" t="s">
        <v>54</v>
      </c>
      <c r="V66" s="19" t="s">
        <v>55</v>
      </c>
    </row>
    <row r="67" spans="1:22">
      <c r="A67" s="52">
        <v>51</v>
      </c>
      <c r="B67" s="53" t="s">
        <v>123</v>
      </c>
      <c r="C67" s="54" t="s">
        <v>152</v>
      </c>
      <c r="D67" s="49" t="s">
        <v>153</v>
      </c>
      <c r="E67" s="48">
        <v>2</v>
      </c>
      <c r="F67" s="49" t="s">
        <v>91</v>
      </c>
      <c r="G67" s="50"/>
      <c r="H67" s="50"/>
      <c r="I67" s="50">
        <f>ROUND(E67*G67,2)</f>
        <v>0</v>
      </c>
      <c r="J67" s="50">
        <f t="shared" si="4"/>
        <v>0</v>
      </c>
      <c r="K67" s="51">
        <v>6.9999999999999999E-4</v>
      </c>
      <c r="L67" s="51">
        <f t="shared" si="7"/>
        <v>1.4E-3</v>
      </c>
      <c r="M67" s="48"/>
      <c r="N67" s="48"/>
      <c r="O67" s="49">
        <v>20</v>
      </c>
    </row>
    <row r="68" spans="1:22">
      <c r="A68" s="52">
        <v>52</v>
      </c>
      <c r="B68" s="53" t="s">
        <v>123</v>
      </c>
      <c r="C68" s="54" t="s">
        <v>152</v>
      </c>
      <c r="D68" s="49" t="s">
        <v>154</v>
      </c>
      <c r="E68" s="48">
        <v>2</v>
      </c>
      <c r="F68" s="49" t="s">
        <v>91</v>
      </c>
      <c r="G68" s="50"/>
      <c r="H68" s="50"/>
      <c r="I68" s="50">
        <f>ROUND(E68*G68,2)</f>
        <v>0</v>
      </c>
      <c r="J68" s="50">
        <f t="shared" si="4"/>
        <v>0</v>
      </c>
      <c r="K68" s="51">
        <v>6.9999999999999999E-4</v>
      </c>
      <c r="L68" s="51">
        <f t="shared" si="7"/>
        <v>1.4E-3</v>
      </c>
      <c r="M68" s="48"/>
      <c r="N68" s="48"/>
      <c r="O68" s="49">
        <v>20</v>
      </c>
    </row>
    <row r="69" spans="1:22">
      <c r="A69" s="52">
        <v>53</v>
      </c>
      <c r="B69" s="53" t="s">
        <v>47</v>
      </c>
      <c r="C69" s="54" t="s">
        <v>155</v>
      </c>
      <c r="D69" s="49" t="s">
        <v>156</v>
      </c>
      <c r="E69" s="48">
        <v>1</v>
      </c>
      <c r="F69" s="49" t="s">
        <v>157</v>
      </c>
      <c r="G69" s="50"/>
      <c r="H69" s="50">
        <f>ROUND(E69*G69,2)</f>
        <v>0</v>
      </c>
      <c r="I69" s="50"/>
      <c r="J69" s="50">
        <f t="shared" si="4"/>
        <v>0</v>
      </c>
      <c r="K69" s="51">
        <v>4.3049999999999998E-2</v>
      </c>
      <c r="L69" s="51">
        <f t="shared" si="7"/>
        <v>4.3049999999999998E-2</v>
      </c>
      <c r="M69" s="48"/>
      <c r="N69" s="48"/>
      <c r="O69" s="49">
        <v>20</v>
      </c>
    </row>
    <row r="70" spans="1:22">
      <c r="A70" s="52">
        <v>54</v>
      </c>
      <c r="B70" s="53"/>
      <c r="C70" s="54"/>
      <c r="D70" s="49" t="s">
        <v>158</v>
      </c>
      <c r="E70" s="60">
        <v>1</v>
      </c>
      <c r="F70" s="49" t="s">
        <v>159</v>
      </c>
      <c r="G70" s="50"/>
      <c r="H70" s="50"/>
      <c r="I70" s="50">
        <f>ROUND(E70*G70,2)</f>
        <v>0</v>
      </c>
      <c r="J70" s="50">
        <f t="shared" si="4"/>
        <v>0</v>
      </c>
      <c r="K70" s="51">
        <v>6.9999999999999999E-4</v>
      </c>
      <c r="L70" s="51">
        <f t="shared" si="7"/>
        <v>6.9999999999999999E-4</v>
      </c>
      <c r="M70" s="48"/>
      <c r="N70" s="48"/>
      <c r="O70" s="49">
        <v>20</v>
      </c>
      <c r="P70" s="5" t="s">
        <v>53</v>
      </c>
      <c r="T70" s="19" t="s">
        <v>54</v>
      </c>
      <c r="U70" s="19" t="s">
        <v>54</v>
      </c>
      <c r="V70" s="19" t="s">
        <v>55</v>
      </c>
    </row>
    <row r="71" spans="1:22">
      <c r="A71" s="52">
        <v>55</v>
      </c>
      <c r="B71" s="53"/>
      <c r="C71" s="54"/>
      <c r="D71" s="49" t="s">
        <v>160</v>
      </c>
      <c r="E71" s="60">
        <v>67</v>
      </c>
      <c r="F71" s="49" t="s">
        <v>75</v>
      </c>
      <c r="G71" s="50"/>
      <c r="H71" s="50"/>
      <c r="I71" s="50">
        <f>ROUND(E71*G71,2)</f>
        <v>0</v>
      </c>
      <c r="J71" s="50">
        <f t="shared" si="4"/>
        <v>0</v>
      </c>
      <c r="K71" s="51">
        <v>6.9999999999999999E-4</v>
      </c>
      <c r="L71" s="51">
        <f t="shared" si="7"/>
        <v>4.6899999999999997E-2</v>
      </c>
      <c r="M71" s="48"/>
      <c r="N71" s="48"/>
      <c r="O71" s="49">
        <v>20</v>
      </c>
    </row>
    <row r="72" spans="1:22">
      <c r="A72" s="52">
        <v>56</v>
      </c>
      <c r="B72" s="53" t="s">
        <v>47</v>
      </c>
      <c r="C72" s="54" t="s">
        <v>161</v>
      </c>
      <c r="D72" s="49" t="s">
        <v>162</v>
      </c>
      <c r="E72" s="48">
        <v>258</v>
      </c>
      <c r="F72" s="49" t="s">
        <v>50</v>
      </c>
      <c r="G72" s="50"/>
      <c r="H72" s="50">
        <f>ROUND(E72*G72,2)</f>
        <v>0</v>
      </c>
      <c r="I72" s="50"/>
      <c r="J72" s="50">
        <f t="shared" si="4"/>
        <v>0</v>
      </c>
      <c r="K72" s="51">
        <v>1.7000000000000001E-4</v>
      </c>
      <c r="L72" s="51">
        <f t="shared" si="7"/>
        <v>4.3860000000000003E-2</v>
      </c>
      <c r="M72" s="48"/>
      <c r="N72" s="48"/>
      <c r="O72" s="49">
        <v>20</v>
      </c>
      <c r="P72" s="5" t="s">
        <v>53</v>
      </c>
      <c r="T72" s="19" t="s">
        <v>54</v>
      </c>
      <c r="U72" s="19" t="s">
        <v>54</v>
      </c>
      <c r="V72" s="19" t="s">
        <v>55</v>
      </c>
    </row>
    <row r="73" spans="1:22">
      <c r="A73" s="52">
        <v>57</v>
      </c>
      <c r="B73" s="53" t="s">
        <v>47</v>
      </c>
      <c r="C73" s="54" t="s">
        <v>163</v>
      </c>
      <c r="D73" s="49" t="s">
        <v>164</v>
      </c>
      <c r="E73" s="48">
        <v>258</v>
      </c>
      <c r="F73" s="49" t="s">
        <v>50</v>
      </c>
      <c r="G73" s="50"/>
      <c r="H73" s="50">
        <f>ROUND(E73*G73,2)</f>
        <v>0</v>
      </c>
      <c r="I73" s="50"/>
      <c r="J73" s="50">
        <f t="shared" si="4"/>
        <v>0</v>
      </c>
      <c r="K73" s="51"/>
      <c r="L73" s="51"/>
      <c r="M73" s="48"/>
      <c r="N73" s="48"/>
      <c r="O73" s="49">
        <v>20</v>
      </c>
      <c r="P73" s="5" t="s">
        <v>53</v>
      </c>
      <c r="T73" s="19" t="s">
        <v>54</v>
      </c>
      <c r="U73" s="19" t="s">
        <v>54</v>
      </c>
      <c r="V73" s="19" t="s">
        <v>55</v>
      </c>
    </row>
    <row r="74" spans="1:22">
      <c r="A74" s="52">
        <v>58</v>
      </c>
      <c r="B74" s="53" t="s">
        <v>47</v>
      </c>
      <c r="C74" s="54" t="s">
        <v>165</v>
      </c>
      <c r="D74" s="49" t="s">
        <v>166</v>
      </c>
      <c r="E74" s="48">
        <v>0.7</v>
      </c>
      <c r="F74" s="49" t="s">
        <v>106</v>
      </c>
      <c r="G74" s="50"/>
      <c r="H74" s="50">
        <f>ROUND(E74*G74,2)</f>
        <v>0</v>
      </c>
      <c r="I74" s="50"/>
      <c r="J74" s="50">
        <f t="shared" si="4"/>
        <v>0</v>
      </c>
      <c r="K74" s="51"/>
      <c r="L74" s="51"/>
      <c r="M74" s="48"/>
      <c r="N74" s="48"/>
      <c r="O74" s="49">
        <v>20</v>
      </c>
    </row>
    <row r="75" spans="1:22">
      <c r="A75" s="52">
        <v>59</v>
      </c>
      <c r="B75" s="53" t="s">
        <v>47</v>
      </c>
      <c r="C75" s="54" t="s">
        <v>167</v>
      </c>
      <c r="D75" s="49" t="s">
        <v>168</v>
      </c>
      <c r="E75" s="48">
        <v>0.4</v>
      </c>
      <c r="F75" s="49" t="s">
        <v>106</v>
      </c>
      <c r="G75" s="50"/>
      <c r="H75" s="50">
        <f>ROUND(E75*G75,2)</f>
        <v>0</v>
      </c>
      <c r="I75" s="50"/>
      <c r="J75" s="50">
        <f t="shared" si="4"/>
        <v>0</v>
      </c>
      <c r="K75" s="51"/>
      <c r="L75" s="51"/>
      <c r="M75" s="48"/>
      <c r="N75" s="48"/>
      <c r="O75" s="49">
        <v>20</v>
      </c>
    </row>
    <row r="76" spans="1:22">
      <c r="A76" s="52"/>
      <c r="B76" s="53"/>
      <c r="C76" s="54"/>
      <c r="D76" s="52" t="s">
        <v>169</v>
      </c>
      <c r="E76" s="50">
        <f>J76</f>
        <v>0</v>
      </c>
      <c r="F76" s="49"/>
      <c r="G76" s="50"/>
      <c r="H76" s="50">
        <f>SUM(H44:H75)</f>
        <v>0</v>
      </c>
      <c r="I76" s="50">
        <f>SUM(I44:I75)</f>
        <v>0</v>
      </c>
      <c r="J76" s="61">
        <f>SUM(J45:J75)</f>
        <v>0</v>
      </c>
      <c r="K76" s="51"/>
      <c r="L76" s="51">
        <f>SUM(L44:L75)</f>
        <v>0.26782</v>
      </c>
      <c r="M76" s="48"/>
      <c r="N76" s="48">
        <f>SUM(N44:N75)</f>
        <v>0</v>
      </c>
      <c r="O76" s="49"/>
    </row>
    <row r="77" spans="1:22" ht="13.5">
      <c r="A77" s="45"/>
      <c r="B77" s="46" t="s">
        <v>19</v>
      </c>
      <c r="C77" s="46"/>
      <c r="D77" s="47"/>
      <c r="E77" s="48"/>
      <c r="F77" s="49"/>
      <c r="G77" s="50"/>
      <c r="H77" s="50"/>
      <c r="I77" s="50"/>
      <c r="J77" s="50"/>
      <c r="K77" s="51"/>
      <c r="L77" s="51"/>
      <c r="M77" s="48"/>
      <c r="N77" s="48"/>
      <c r="O77" s="49"/>
    </row>
    <row r="78" spans="1:22">
      <c r="A78" s="62">
        <v>60</v>
      </c>
      <c r="B78" s="63" t="s">
        <v>47</v>
      </c>
      <c r="C78" s="64" t="s">
        <v>170</v>
      </c>
      <c r="D78" s="65" t="s">
        <v>171</v>
      </c>
      <c r="E78" s="66">
        <v>7</v>
      </c>
      <c r="F78" s="65" t="s">
        <v>157</v>
      </c>
      <c r="G78" s="50"/>
      <c r="H78" s="50">
        <f>ROUND(E78*G78,2)</f>
        <v>0</v>
      </c>
      <c r="I78" s="50"/>
      <c r="J78" s="50">
        <f t="shared" ref="J78:J100" si="8">ROUND(E78*G78,2)</f>
        <v>0</v>
      </c>
      <c r="K78" s="51">
        <v>3.8999999999999999E-4</v>
      </c>
      <c r="L78" s="51">
        <f>E78*K78</f>
        <v>2.7299999999999998E-3</v>
      </c>
      <c r="M78" s="48"/>
      <c r="N78" s="48"/>
      <c r="O78" s="49">
        <v>20</v>
      </c>
    </row>
    <row r="79" spans="1:22">
      <c r="A79" s="62">
        <v>61</v>
      </c>
      <c r="B79" s="63" t="s">
        <v>47</v>
      </c>
      <c r="C79" s="64" t="s">
        <v>172</v>
      </c>
      <c r="D79" s="65" t="s">
        <v>173</v>
      </c>
      <c r="E79" s="66">
        <v>7</v>
      </c>
      <c r="F79" s="65" t="s">
        <v>91</v>
      </c>
      <c r="G79" s="50"/>
      <c r="H79" s="50"/>
      <c r="I79" s="50">
        <f>ROUND(E79*G79,2)</f>
        <v>0</v>
      </c>
      <c r="J79" s="50">
        <f t="shared" si="8"/>
        <v>0</v>
      </c>
      <c r="K79" s="51"/>
      <c r="L79" s="51"/>
      <c r="M79" s="48"/>
      <c r="N79" s="48"/>
      <c r="O79" s="49">
        <v>20</v>
      </c>
      <c r="P79" s="5" t="s">
        <v>53</v>
      </c>
      <c r="T79" s="19" t="s">
        <v>54</v>
      </c>
      <c r="U79" s="19" t="s">
        <v>54</v>
      </c>
      <c r="V79" s="19" t="s">
        <v>55</v>
      </c>
    </row>
    <row r="80" spans="1:22">
      <c r="A80" s="62">
        <v>62</v>
      </c>
      <c r="B80" s="63" t="s">
        <v>123</v>
      </c>
      <c r="C80" s="64" t="s">
        <v>174</v>
      </c>
      <c r="D80" s="65" t="s">
        <v>175</v>
      </c>
      <c r="E80" s="66">
        <v>7</v>
      </c>
      <c r="F80" s="65" t="s">
        <v>91</v>
      </c>
      <c r="G80" s="50"/>
      <c r="H80" s="50">
        <f>ROUND(E80*G80,2)</f>
        <v>0</v>
      </c>
      <c r="I80" s="50"/>
      <c r="J80" s="50">
        <f t="shared" si="8"/>
        <v>0</v>
      </c>
      <c r="K80" s="51">
        <v>5.9999999999999995E-4</v>
      </c>
      <c r="L80" s="51">
        <f>E80*K80</f>
        <v>4.1999999999999997E-3</v>
      </c>
      <c r="M80" s="48"/>
      <c r="N80" s="48"/>
      <c r="O80" s="49">
        <v>20</v>
      </c>
      <c r="P80" s="5" t="s">
        <v>53</v>
      </c>
      <c r="T80" s="19" t="s">
        <v>54</v>
      </c>
      <c r="U80" s="19" t="s">
        <v>54</v>
      </c>
      <c r="V80" s="19" t="s">
        <v>55</v>
      </c>
    </row>
    <row r="81" spans="1:22">
      <c r="A81" s="62">
        <v>63</v>
      </c>
      <c r="B81" s="63" t="s">
        <v>123</v>
      </c>
      <c r="C81" s="64" t="s">
        <v>176</v>
      </c>
      <c r="D81" s="65" t="s">
        <v>177</v>
      </c>
      <c r="E81" s="66">
        <v>7</v>
      </c>
      <c r="F81" s="65" t="s">
        <v>91</v>
      </c>
      <c r="G81" s="50"/>
      <c r="H81" s="50"/>
      <c r="I81" s="50"/>
      <c r="J81" s="50">
        <f t="shared" si="8"/>
        <v>0</v>
      </c>
      <c r="K81" s="51"/>
      <c r="L81" s="51"/>
      <c r="M81" s="48"/>
      <c r="N81" s="48"/>
      <c r="O81" s="49">
        <v>20</v>
      </c>
    </row>
    <row r="82" spans="1:22">
      <c r="A82" s="62">
        <v>64</v>
      </c>
      <c r="B82" s="63" t="s">
        <v>123</v>
      </c>
      <c r="C82" s="64" t="s">
        <v>178</v>
      </c>
      <c r="D82" s="65" t="s">
        <v>179</v>
      </c>
      <c r="E82" s="66">
        <v>7</v>
      </c>
      <c r="F82" s="65" t="s">
        <v>91</v>
      </c>
      <c r="G82" s="50"/>
      <c r="H82" s="50">
        <f>ROUND(E82*G82,2)</f>
        <v>0</v>
      </c>
      <c r="I82" s="50"/>
      <c r="J82" s="50">
        <f t="shared" si="8"/>
        <v>0</v>
      </c>
      <c r="K82" s="51">
        <v>2.6199999999999999E-3</v>
      </c>
      <c r="L82" s="51">
        <f>E82*K82</f>
        <v>1.8339999999999999E-2</v>
      </c>
      <c r="M82" s="48"/>
      <c r="N82" s="48"/>
      <c r="O82" s="49">
        <v>20</v>
      </c>
    </row>
    <row r="83" spans="1:22">
      <c r="A83" s="62">
        <v>65</v>
      </c>
      <c r="B83" s="63"/>
      <c r="C83" s="64"/>
      <c r="D83" s="65" t="s">
        <v>180</v>
      </c>
      <c r="E83" s="66">
        <v>3</v>
      </c>
      <c r="F83" s="65" t="s">
        <v>91</v>
      </c>
      <c r="G83" s="50"/>
      <c r="H83" s="50"/>
      <c r="I83" s="50"/>
      <c r="J83" s="50">
        <f t="shared" si="8"/>
        <v>0</v>
      </c>
      <c r="K83" s="51"/>
      <c r="L83" s="51"/>
      <c r="M83" s="48"/>
      <c r="N83" s="48"/>
      <c r="O83" s="49">
        <v>20</v>
      </c>
    </row>
    <row r="84" spans="1:22">
      <c r="A84" s="62">
        <v>66</v>
      </c>
      <c r="B84" s="63"/>
      <c r="C84" s="64"/>
      <c r="D84" s="65" t="s">
        <v>181</v>
      </c>
      <c r="E84" s="66">
        <v>3</v>
      </c>
      <c r="F84" s="65" t="s">
        <v>91</v>
      </c>
      <c r="G84" s="50"/>
      <c r="H84" s="50">
        <f>ROUND(E84*G84,2)</f>
        <v>0</v>
      </c>
      <c r="I84" s="50"/>
      <c r="J84" s="50">
        <f t="shared" si="8"/>
        <v>0</v>
      </c>
      <c r="K84" s="51">
        <v>2.6199999999999999E-3</v>
      </c>
      <c r="L84" s="51">
        <f t="shared" ref="L84:L96" si="9">E84*K84</f>
        <v>7.8599999999999989E-3</v>
      </c>
      <c r="M84" s="48"/>
      <c r="N84" s="48"/>
      <c r="O84" s="49">
        <v>20</v>
      </c>
    </row>
    <row r="85" spans="1:22">
      <c r="A85" s="62">
        <v>67</v>
      </c>
      <c r="B85" s="63" t="s">
        <v>47</v>
      </c>
      <c r="C85" s="64" t="s">
        <v>182</v>
      </c>
      <c r="D85" s="65" t="s">
        <v>183</v>
      </c>
      <c r="E85" s="66">
        <v>19</v>
      </c>
      <c r="F85" s="65" t="s">
        <v>157</v>
      </c>
      <c r="G85" s="50"/>
      <c r="H85" s="50"/>
      <c r="I85" s="50">
        <f>ROUND(E85*G85,2)</f>
        <v>0</v>
      </c>
      <c r="J85" s="50">
        <f t="shared" si="8"/>
        <v>0</v>
      </c>
      <c r="K85" s="51">
        <v>2.5999999999999999E-2</v>
      </c>
      <c r="L85" s="51">
        <f t="shared" si="9"/>
        <v>0.49399999999999999</v>
      </c>
      <c r="M85" s="48"/>
      <c r="N85" s="48"/>
      <c r="O85" s="49">
        <v>20</v>
      </c>
      <c r="P85" s="5" t="s">
        <v>53</v>
      </c>
      <c r="T85" s="19" t="s">
        <v>54</v>
      </c>
      <c r="U85" s="19" t="s">
        <v>54</v>
      </c>
      <c r="V85" s="19" t="s">
        <v>55</v>
      </c>
    </row>
    <row r="86" spans="1:22">
      <c r="A86" s="62">
        <v>68</v>
      </c>
      <c r="B86" s="63"/>
      <c r="C86" s="64"/>
      <c r="D86" s="65" t="s">
        <v>184</v>
      </c>
      <c r="E86" s="66">
        <v>19</v>
      </c>
      <c r="F86" s="65" t="s">
        <v>157</v>
      </c>
      <c r="G86" s="50"/>
      <c r="H86" s="50"/>
      <c r="I86" s="50">
        <f>ROUND(E86*G86,2)</f>
        <v>0</v>
      </c>
      <c r="J86" s="50">
        <f t="shared" si="8"/>
        <v>0</v>
      </c>
      <c r="K86" s="51">
        <v>2.5999999999999999E-2</v>
      </c>
      <c r="L86" s="51">
        <f t="shared" si="9"/>
        <v>0.49399999999999999</v>
      </c>
      <c r="M86" s="48"/>
      <c r="N86" s="48"/>
      <c r="O86" s="49">
        <v>20</v>
      </c>
    </row>
    <row r="87" spans="1:22">
      <c r="A87" s="62">
        <v>69</v>
      </c>
      <c r="B87" s="63" t="s">
        <v>47</v>
      </c>
      <c r="C87" s="64" t="s">
        <v>185</v>
      </c>
      <c r="D87" s="65" t="s">
        <v>186</v>
      </c>
      <c r="E87" s="66">
        <v>7</v>
      </c>
      <c r="F87" s="65" t="s">
        <v>157</v>
      </c>
      <c r="G87" s="50"/>
      <c r="H87" s="50">
        <f>ROUND(E87*G87,2)</f>
        <v>0</v>
      </c>
      <c r="I87" s="50"/>
      <c r="J87" s="50">
        <f t="shared" si="8"/>
        <v>0</v>
      </c>
      <c r="K87" s="51">
        <v>2.6199999999999999E-3</v>
      </c>
      <c r="L87" s="51">
        <f t="shared" si="9"/>
        <v>1.8339999999999999E-2</v>
      </c>
      <c r="M87" s="48"/>
      <c r="N87" s="48"/>
      <c r="O87" s="49">
        <v>20</v>
      </c>
    </row>
    <row r="88" spans="1:22">
      <c r="A88" s="62">
        <v>70</v>
      </c>
      <c r="B88" s="63" t="s">
        <v>123</v>
      </c>
      <c r="C88" s="64" t="s">
        <v>187</v>
      </c>
      <c r="D88" s="65" t="s">
        <v>188</v>
      </c>
      <c r="E88" s="66">
        <v>0</v>
      </c>
      <c r="F88" s="65" t="s">
        <v>91</v>
      </c>
      <c r="G88" s="50"/>
      <c r="H88" s="50">
        <f>ROUND(E88*G88,2)</f>
        <v>0</v>
      </c>
      <c r="I88" s="50"/>
      <c r="J88" s="50">
        <f t="shared" si="8"/>
        <v>0</v>
      </c>
      <c r="K88" s="51">
        <v>1.07E-3</v>
      </c>
      <c r="L88" s="51">
        <f t="shared" si="9"/>
        <v>0</v>
      </c>
      <c r="M88" s="48"/>
      <c r="N88" s="48"/>
      <c r="O88" s="49">
        <v>20</v>
      </c>
      <c r="P88" s="5" t="s">
        <v>53</v>
      </c>
      <c r="T88" s="19" t="s">
        <v>54</v>
      </c>
      <c r="U88" s="19" t="s">
        <v>54</v>
      </c>
      <c r="V88" s="19" t="s">
        <v>55</v>
      </c>
    </row>
    <row r="89" spans="1:22">
      <c r="A89" s="62">
        <v>71</v>
      </c>
      <c r="B89" s="63" t="s">
        <v>47</v>
      </c>
      <c r="C89" s="64" t="s">
        <v>189</v>
      </c>
      <c r="D89" s="65" t="s">
        <v>190</v>
      </c>
      <c r="E89" s="66">
        <v>4</v>
      </c>
      <c r="F89" s="65" t="s">
        <v>157</v>
      </c>
      <c r="G89" s="50"/>
      <c r="H89" s="50">
        <f>ROUND(E89*G89,2)</f>
        <v>0</v>
      </c>
      <c r="I89" s="50"/>
      <c r="J89" s="50">
        <f t="shared" si="8"/>
        <v>0</v>
      </c>
      <c r="K89" s="51">
        <v>2.6199999999999999E-3</v>
      </c>
      <c r="L89" s="51">
        <f t="shared" si="9"/>
        <v>1.048E-2</v>
      </c>
      <c r="M89" s="48"/>
      <c r="N89" s="48"/>
      <c r="O89" s="49">
        <v>20</v>
      </c>
    </row>
    <row r="90" spans="1:22">
      <c r="A90" s="62">
        <v>72</v>
      </c>
      <c r="B90" s="63" t="s">
        <v>123</v>
      </c>
      <c r="C90" s="64" t="s">
        <v>191</v>
      </c>
      <c r="D90" s="65" t="s">
        <v>192</v>
      </c>
      <c r="E90" s="66">
        <v>4</v>
      </c>
      <c r="F90" s="65" t="s">
        <v>91</v>
      </c>
      <c r="G90" s="50"/>
      <c r="H90" s="50"/>
      <c r="I90" s="50">
        <f t="shared" ref="I90:I95" si="10">ROUND(E90*G90,2)</f>
        <v>0</v>
      </c>
      <c r="J90" s="50">
        <f t="shared" si="8"/>
        <v>0</v>
      </c>
      <c r="K90" s="51">
        <v>2.5999999999999999E-2</v>
      </c>
      <c r="L90" s="51">
        <f t="shared" si="9"/>
        <v>0.104</v>
      </c>
      <c r="M90" s="48"/>
      <c r="N90" s="48"/>
      <c r="O90" s="49">
        <v>20</v>
      </c>
    </row>
    <row r="91" spans="1:22">
      <c r="A91" s="62">
        <v>73</v>
      </c>
      <c r="B91" s="63" t="s">
        <v>123</v>
      </c>
      <c r="C91" s="64" t="s">
        <v>193</v>
      </c>
      <c r="D91" s="65" t="s">
        <v>194</v>
      </c>
      <c r="E91" s="66">
        <v>10</v>
      </c>
      <c r="F91" s="65" t="s">
        <v>91</v>
      </c>
      <c r="G91" s="50"/>
      <c r="H91" s="50"/>
      <c r="I91" s="50">
        <f t="shared" si="10"/>
        <v>0</v>
      </c>
      <c r="J91" s="50">
        <f t="shared" si="8"/>
        <v>0</v>
      </c>
      <c r="K91" s="51">
        <v>2.5999999999999999E-2</v>
      </c>
      <c r="L91" s="51">
        <f t="shared" si="9"/>
        <v>0.26</v>
      </c>
      <c r="M91" s="48"/>
      <c r="N91" s="48"/>
      <c r="O91" s="49">
        <v>20</v>
      </c>
      <c r="P91" s="5" t="s">
        <v>53</v>
      </c>
      <c r="T91" s="19" t="s">
        <v>54</v>
      </c>
      <c r="U91" s="19" t="s">
        <v>54</v>
      </c>
      <c r="V91" s="19" t="s">
        <v>55</v>
      </c>
    </row>
    <row r="92" spans="1:22">
      <c r="A92" s="62">
        <v>74</v>
      </c>
      <c r="B92" s="63"/>
      <c r="C92" s="64" t="s">
        <v>195</v>
      </c>
      <c r="D92" s="65" t="s">
        <v>196</v>
      </c>
      <c r="E92" s="66">
        <v>2</v>
      </c>
      <c r="F92" s="65" t="s">
        <v>91</v>
      </c>
      <c r="G92" s="50"/>
      <c r="H92" s="50"/>
      <c r="I92" s="50">
        <f t="shared" si="10"/>
        <v>0</v>
      </c>
      <c r="J92" s="50">
        <f t="shared" si="8"/>
        <v>0</v>
      </c>
      <c r="K92" s="51">
        <v>2.5999999999999999E-2</v>
      </c>
      <c r="L92" s="51">
        <f t="shared" si="9"/>
        <v>5.1999999999999998E-2</v>
      </c>
      <c r="M92" s="48"/>
      <c r="N92" s="48"/>
      <c r="O92" s="49">
        <v>20</v>
      </c>
    </row>
    <row r="93" spans="1:22">
      <c r="A93" s="62">
        <v>75</v>
      </c>
      <c r="B93" s="63"/>
      <c r="C93" s="64"/>
      <c r="D93" s="65" t="s">
        <v>181</v>
      </c>
      <c r="E93" s="66">
        <v>2</v>
      </c>
      <c r="F93" s="65" t="s">
        <v>91</v>
      </c>
      <c r="G93" s="50"/>
      <c r="H93" s="50"/>
      <c r="I93" s="50">
        <f t="shared" si="10"/>
        <v>0</v>
      </c>
      <c r="J93" s="50">
        <f t="shared" si="8"/>
        <v>0</v>
      </c>
      <c r="K93" s="51">
        <v>2.5999999999999999E-2</v>
      </c>
      <c r="L93" s="51">
        <f t="shared" si="9"/>
        <v>5.1999999999999998E-2</v>
      </c>
      <c r="M93" s="48"/>
      <c r="N93" s="48"/>
      <c r="O93" s="49">
        <v>20</v>
      </c>
      <c r="P93" s="5" t="s">
        <v>53</v>
      </c>
      <c r="T93" s="19" t="s">
        <v>54</v>
      </c>
      <c r="U93" s="19" t="s">
        <v>54</v>
      </c>
      <c r="V93" s="19" t="s">
        <v>55</v>
      </c>
    </row>
    <row r="94" spans="1:22">
      <c r="A94" s="62">
        <v>76</v>
      </c>
      <c r="B94" s="63"/>
      <c r="C94" s="64" t="s">
        <v>197</v>
      </c>
      <c r="D94" s="65" t="s">
        <v>198</v>
      </c>
      <c r="E94" s="66">
        <v>1</v>
      </c>
      <c r="F94" s="65" t="s">
        <v>91</v>
      </c>
      <c r="G94" s="50"/>
      <c r="H94" s="50"/>
      <c r="I94" s="50">
        <f t="shared" si="10"/>
        <v>0</v>
      </c>
      <c r="J94" s="50">
        <f t="shared" si="8"/>
        <v>0</v>
      </c>
      <c r="K94" s="51">
        <v>2.5999999999999999E-2</v>
      </c>
      <c r="L94" s="51">
        <f t="shared" si="9"/>
        <v>2.5999999999999999E-2</v>
      </c>
      <c r="M94" s="48"/>
      <c r="N94" s="48"/>
      <c r="O94" s="49">
        <v>20</v>
      </c>
    </row>
    <row r="95" spans="1:22">
      <c r="A95" s="62">
        <v>77</v>
      </c>
      <c r="B95" s="63"/>
      <c r="C95" s="64"/>
      <c r="D95" s="65" t="s">
        <v>181</v>
      </c>
      <c r="E95" s="66">
        <v>2</v>
      </c>
      <c r="F95" s="65" t="s">
        <v>91</v>
      </c>
      <c r="G95" s="50"/>
      <c r="H95" s="50"/>
      <c r="I95" s="50">
        <f t="shared" si="10"/>
        <v>0</v>
      </c>
      <c r="J95" s="50">
        <f t="shared" si="8"/>
        <v>0</v>
      </c>
      <c r="K95" s="51">
        <v>2.5999999999999999E-2</v>
      </c>
      <c r="L95" s="51">
        <f t="shared" si="9"/>
        <v>5.1999999999999998E-2</v>
      </c>
      <c r="M95" s="48"/>
      <c r="N95" s="48"/>
      <c r="O95" s="49">
        <v>20</v>
      </c>
    </row>
    <row r="96" spans="1:22">
      <c r="A96" s="62">
        <v>78</v>
      </c>
      <c r="B96" s="63" t="s">
        <v>47</v>
      </c>
      <c r="C96" s="64" t="s">
        <v>199</v>
      </c>
      <c r="D96" s="65" t="s">
        <v>200</v>
      </c>
      <c r="E96" s="66">
        <v>7</v>
      </c>
      <c r="F96" s="65" t="s">
        <v>91</v>
      </c>
      <c r="G96" s="50"/>
      <c r="H96" s="50">
        <f>ROUND(E96*G96,2)</f>
        <v>0</v>
      </c>
      <c r="I96" s="50"/>
      <c r="J96" s="50">
        <f t="shared" si="8"/>
        <v>0</v>
      </c>
      <c r="K96" s="51">
        <v>3.0400000000000002E-3</v>
      </c>
      <c r="L96" s="51">
        <f t="shared" si="9"/>
        <v>2.128E-2</v>
      </c>
      <c r="M96" s="48"/>
      <c r="N96" s="48"/>
      <c r="O96" s="49">
        <v>20</v>
      </c>
    </row>
    <row r="97" spans="1:22">
      <c r="A97" s="62">
        <v>79</v>
      </c>
      <c r="B97" s="63" t="s">
        <v>47</v>
      </c>
      <c r="C97" s="64" t="s">
        <v>201</v>
      </c>
      <c r="D97" s="65" t="s">
        <v>202</v>
      </c>
      <c r="E97" s="66">
        <v>19</v>
      </c>
      <c r="F97" s="65" t="s">
        <v>157</v>
      </c>
      <c r="G97" s="50"/>
      <c r="H97" s="50">
        <f>ROUND(E97*G97,2)</f>
        <v>0</v>
      </c>
      <c r="I97" s="50"/>
      <c r="J97" s="50">
        <f t="shared" si="8"/>
        <v>0</v>
      </c>
      <c r="K97" s="51"/>
      <c r="L97" s="51"/>
      <c r="M97" s="48"/>
      <c r="N97" s="48"/>
      <c r="O97" s="49">
        <v>20</v>
      </c>
    </row>
    <row r="98" spans="1:22">
      <c r="A98" s="62">
        <v>80</v>
      </c>
      <c r="B98" s="63" t="s">
        <v>47</v>
      </c>
      <c r="C98" s="64" t="s">
        <v>203</v>
      </c>
      <c r="D98" s="65" t="s">
        <v>204</v>
      </c>
      <c r="E98" s="66">
        <v>1</v>
      </c>
      <c r="F98" s="65" t="s">
        <v>157</v>
      </c>
      <c r="G98" s="50"/>
      <c r="H98" s="50">
        <f>ROUND(E98*G98,2)</f>
        <v>0</v>
      </c>
      <c r="I98" s="50"/>
      <c r="J98" s="50">
        <f t="shared" si="8"/>
        <v>0</v>
      </c>
      <c r="K98" s="51"/>
      <c r="L98" s="51"/>
      <c r="M98" s="48"/>
      <c r="N98" s="48"/>
      <c r="O98" s="49">
        <v>20</v>
      </c>
    </row>
    <row r="99" spans="1:22">
      <c r="A99" s="62">
        <v>81</v>
      </c>
      <c r="B99" s="63" t="s">
        <v>47</v>
      </c>
      <c r="C99" s="64" t="s">
        <v>205</v>
      </c>
      <c r="D99" s="65" t="s">
        <v>206</v>
      </c>
      <c r="E99" s="66">
        <v>0.30000000000000004</v>
      </c>
      <c r="F99" s="65" t="s">
        <v>106</v>
      </c>
      <c r="G99" s="50"/>
      <c r="H99" s="50"/>
      <c r="I99" s="50"/>
      <c r="J99" s="50">
        <f t="shared" si="8"/>
        <v>0</v>
      </c>
      <c r="K99" s="51"/>
      <c r="L99" s="51"/>
      <c r="M99" s="48"/>
      <c r="N99" s="48"/>
      <c r="O99" s="49">
        <v>20</v>
      </c>
    </row>
    <row r="100" spans="1:22">
      <c r="A100" s="62">
        <v>82</v>
      </c>
      <c r="B100" s="63" t="s">
        <v>47</v>
      </c>
      <c r="C100" s="64" t="s">
        <v>207</v>
      </c>
      <c r="D100" s="65" t="s">
        <v>208</v>
      </c>
      <c r="E100" s="66">
        <v>0.1</v>
      </c>
      <c r="F100" s="65" t="s">
        <v>106</v>
      </c>
      <c r="G100" s="50"/>
      <c r="H100" s="50"/>
      <c r="I100" s="50"/>
      <c r="J100" s="50">
        <f t="shared" si="8"/>
        <v>0</v>
      </c>
      <c r="K100" s="51"/>
      <c r="L100" s="51"/>
      <c r="M100" s="48"/>
      <c r="N100" s="48"/>
      <c r="O100" s="49">
        <v>20</v>
      </c>
    </row>
    <row r="101" spans="1:22">
      <c r="A101" s="62"/>
      <c r="B101" s="63"/>
      <c r="C101" s="64"/>
      <c r="D101" s="62" t="s">
        <v>209</v>
      </c>
      <c r="E101" s="67"/>
      <c r="F101" s="65"/>
      <c r="G101" s="50">
        <v>0</v>
      </c>
      <c r="H101" s="50"/>
      <c r="I101" s="50"/>
      <c r="J101" s="59">
        <f>SUM(J78:J100)</f>
        <v>0</v>
      </c>
      <c r="K101" s="51"/>
      <c r="L101" s="51"/>
      <c r="M101" s="48"/>
      <c r="N101" s="48"/>
      <c r="O101" s="49"/>
    </row>
    <row r="102" spans="1:22">
      <c r="A102" s="52"/>
      <c r="B102" s="53"/>
      <c r="C102" s="54"/>
      <c r="D102" s="49"/>
      <c r="E102" s="48"/>
      <c r="F102" s="49"/>
      <c r="G102" s="50"/>
      <c r="H102" s="50"/>
      <c r="I102" s="50"/>
      <c r="J102" s="50"/>
      <c r="K102" s="51"/>
      <c r="L102" s="51"/>
      <c r="M102" s="48"/>
      <c r="N102" s="48"/>
      <c r="O102" s="49"/>
      <c r="P102" s="5" t="s">
        <v>53</v>
      </c>
      <c r="T102" s="19" t="s">
        <v>54</v>
      </c>
      <c r="U102" s="19" t="s">
        <v>54</v>
      </c>
      <c r="V102" s="19" t="s">
        <v>55</v>
      </c>
    </row>
    <row r="103" spans="1:22">
      <c r="A103" s="52"/>
      <c r="B103" s="53"/>
      <c r="C103" s="54"/>
      <c r="D103" s="49"/>
      <c r="E103" s="48"/>
      <c r="F103" s="49"/>
      <c r="G103" s="50"/>
      <c r="H103" s="50"/>
      <c r="I103" s="50"/>
      <c r="J103" s="50"/>
      <c r="K103" s="51"/>
      <c r="L103" s="51"/>
      <c r="M103" s="48"/>
      <c r="N103" s="48"/>
      <c r="O103" s="49"/>
      <c r="P103" s="5" t="s">
        <v>53</v>
      </c>
      <c r="T103" s="19" t="s">
        <v>54</v>
      </c>
      <c r="U103" s="19" t="s">
        <v>54</v>
      </c>
      <c r="V103" s="19" t="s">
        <v>55</v>
      </c>
    </row>
    <row r="104" spans="1:22">
      <c r="A104" s="52"/>
      <c r="B104" s="53"/>
      <c r="C104" s="54"/>
      <c r="D104" s="49"/>
      <c r="E104" s="48"/>
      <c r="F104" s="49"/>
      <c r="G104" s="50"/>
      <c r="H104" s="50"/>
      <c r="I104" s="50"/>
      <c r="J104" s="50"/>
      <c r="K104" s="51"/>
      <c r="L104" s="51"/>
      <c r="M104" s="48"/>
      <c r="N104" s="48"/>
      <c r="O104" s="49"/>
      <c r="P104" s="5" t="s">
        <v>53</v>
      </c>
      <c r="T104" s="19" t="s">
        <v>54</v>
      </c>
      <c r="U104" s="19" t="s">
        <v>54</v>
      </c>
      <c r="V104" s="19" t="s">
        <v>55</v>
      </c>
    </row>
    <row r="106" spans="1:22">
      <c r="P106" s="5" t="s">
        <v>53</v>
      </c>
      <c r="T106" s="19" t="s">
        <v>54</v>
      </c>
      <c r="U106" s="19" t="s">
        <v>54</v>
      </c>
      <c r="V106" s="19" t="s">
        <v>55</v>
      </c>
    </row>
    <row r="107" spans="1:22">
      <c r="P107" s="5" t="s">
        <v>53</v>
      </c>
      <c r="T107" s="19" t="s">
        <v>54</v>
      </c>
      <c r="U107" s="19" t="s">
        <v>54</v>
      </c>
      <c r="V107" s="19" t="s">
        <v>55</v>
      </c>
    </row>
    <row r="108" spans="1:22">
      <c r="P108" s="5" t="s">
        <v>53</v>
      </c>
      <c r="T108" s="19" t="s">
        <v>54</v>
      </c>
      <c r="U108" s="19" t="s">
        <v>54</v>
      </c>
      <c r="V108" s="19" t="s">
        <v>55</v>
      </c>
    </row>
    <row r="109" spans="1:22">
      <c r="P109" s="5" t="s">
        <v>53</v>
      </c>
      <c r="T109" s="19" t="s">
        <v>54</v>
      </c>
      <c r="U109" s="19" t="s">
        <v>54</v>
      </c>
      <c r="V109" s="19" t="s">
        <v>55</v>
      </c>
    </row>
    <row r="110" spans="1:22">
      <c r="P110" s="5" t="s">
        <v>53</v>
      </c>
      <c r="T110" s="19" t="s">
        <v>54</v>
      </c>
      <c r="U110" s="19" t="s">
        <v>54</v>
      </c>
      <c r="V110" s="19" t="s">
        <v>55</v>
      </c>
    </row>
    <row r="111" spans="1:22">
      <c r="P111" s="5" t="s">
        <v>53</v>
      </c>
      <c r="T111" s="19" t="s">
        <v>54</v>
      </c>
      <c r="U111" s="19" t="s">
        <v>54</v>
      </c>
      <c r="V111" s="19" t="s">
        <v>55</v>
      </c>
    </row>
    <row r="112" spans="1:22">
      <c r="P112" s="5" t="s">
        <v>53</v>
      </c>
      <c r="T112" s="19" t="s">
        <v>54</v>
      </c>
      <c r="U112" s="19" t="s">
        <v>54</v>
      </c>
      <c r="V112" s="19" t="s">
        <v>55</v>
      </c>
    </row>
    <row r="113" spans="16:27">
      <c r="P113" s="5" t="s">
        <v>53</v>
      </c>
      <c r="T113" s="19" t="s">
        <v>54</v>
      </c>
      <c r="U113" s="19" t="s">
        <v>54</v>
      </c>
      <c r="V113" s="19" t="s">
        <v>55</v>
      </c>
    </row>
    <row r="114" spans="16:27">
      <c r="P114" s="5" t="s">
        <v>53</v>
      </c>
      <c r="T114" s="19" t="s">
        <v>54</v>
      </c>
      <c r="U114" s="19" t="s">
        <v>54</v>
      </c>
      <c r="V114" s="19" t="s">
        <v>55</v>
      </c>
    </row>
    <row r="115" spans="16:27">
      <c r="P115" s="5" t="s">
        <v>53</v>
      </c>
      <c r="T115" s="19" t="s">
        <v>54</v>
      </c>
      <c r="U115" s="19" t="s">
        <v>54</v>
      </c>
      <c r="V115" s="19" t="s">
        <v>55</v>
      </c>
    </row>
    <row r="116" spans="16:27">
      <c r="P116" s="5" t="s">
        <v>53</v>
      </c>
      <c r="T116" s="19" t="s">
        <v>54</v>
      </c>
      <c r="U116" s="19" t="s">
        <v>54</v>
      </c>
      <c r="V116" s="19" t="s">
        <v>55</v>
      </c>
    </row>
    <row r="117" spans="16:27">
      <c r="P117" s="5" t="s">
        <v>53</v>
      </c>
      <c r="T117" s="19" t="s">
        <v>54</v>
      </c>
      <c r="U117" s="19" t="s">
        <v>54</v>
      </c>
      <c r="V117" s="19" t="s">
        <v>55</v>
      </c>
      <c r="AA117" s="68"/>
    </row>
    <row r="118" spans="16:27">
      <c r="P118" s="5" t="s">
        <v>53</v>
      </c>
      <c r="T118" s="19" t="s">
        <v>54</v>
      </c>
      <c r="U118" s="19" t="s">
        <v>54</v>
      </c>
      <c r="V118" s="19" t="s">
        <v>55</v>
      </c>
    </row>
    <row r="119" spans="16:27">
      <c r="P119" s="5" t="s">
        <v>53</v>
      </c>
      <c r="T119" s="19" t="s">
        <v>54</v>
      </c>
      <c r="U119" s="19" t="s">
        <v>54</v>
      </c>
      <c r="V119" s="19" t="s">
        <v>55</v>
      </c>
    </row>
    <row r="120" spans="16:27">
      <c r="P120" s="5" t="s">
        <v>53</v>
      </c>
      <c r="T120" s="19" t="s">
        <v>54</v>
      </c>
      <c r="U120" s="19" t="s">
        <v>54</v>
      </c>
      <c r="V120" s="19" t="s">
        <v>55</v>
      </c>
    </row>
    <row r="121" spans="16:27">
      <c r="P121" s="5" t="s">
        <v>53</v>
      </c>
      <c r="T121" s="19" t="s">
        <v>54</v>
      </c>
      <c r="U121" s="19" t="s">
        <v>54</v>
      </c>
      <c r="V121" s="19" t="s">
        <v>55</v>
      </c>
    </row>
    <row r="122" spans="16:27">
      <c r="P122" s="5" t="s">
        <v>53</v>
      </c>
      <c r="T122" s="19" t="s">
        <v>54</v>
      </c>
      <c r="U122" s="19" t="s">
        <v>54</v>
      </c>
      <c r="V122" s="19" t="s">
        <v>55</v>
      </c>
    </row>
    <row r="123" spans="16:27">
      <c r="P123" s="5" t="s">
        <v>53</v>
      </c>
      <c r="T123" s="19" t="s">
        <v>54</v>
      </c>
      <c r="U123" s="19" t="s">
        <v>54</v>
      </c>
      <c r="V123" s="19" t="s">
        <v>55</v>
      </c>
    </row>
    <row r="124" spans="16:27">
      <c r="P124" s="5" t="s">
        <v>53</v>
      </c>
      <c r="T124" s="19" t="s">
        <v>54</v>
      </c>
      <c r="U124" s="19" t="s">
        <v>54</v>
      </c>
      <c r="V124" s="19" t="s">
        <v>55</v>
      </c>
      <c r="AA124" s="68"/>
    </row>
    <row r="125" spans="16:27">
      <c r="AA125" s="68"/>
    </row>
    <row r="126" spans="16:27">
      <c r="AA126" s="68"/>
    </row>
    <row r="127" spans="16:27">
      <c r="AA127" s="68"/>
    </row>
    <row r="128" spans="16:27">
      <c r="AA128" s="68"/>
    </row>
    <row r="129" spans="27:27">
      <c r="AA129" s="68"/>
    </row>
    <row r="130" spans="27:27">
      <c r="AA130" s="68"/>
    </row>
    <row r="131" spans="27:27">
      <c r="AA131" s="68"/>
    </row>
    <row r="132" spans="27:27">
      <c r="AA132" s="68"/>
    </row>
    <row r="133" spans="27:27">
      <c r="AA133" s="68"/>
    </row>
    <row r="134" spans="27:27">
      <c r="AA134" s="68"/>
    </row>
    <row r="135" spans="27:27">
      <c r="AA135" s="68"/>
    </row>
    <row r="136" spans="27:27" ht="11.1" customHeight="1">
      <c r="AA136" s="68"/>
    </row>
    <row r="137" spans="27:27">
      <c r="AA137" s="68"/>
    </row>
    <row r="138" spans="27:27">
      <c r="AA138" s="68"/>
    </row>
    <row r="139" spans="27:27">
      <c r="AA139" s="68"/>
    </row>
    <row r="140" spans="27:27">
      <c r="AA140" s="68"/>
    </row>
    <row r="141" spans="27:27">
      <c r="AA141" s="68"/>
    </row>
    <row r="142" spans="27:27">
      <c r="AA142" s="68"/>
    </row>
    <row r="143" spans="27:27">
      <c r="AA143" s="68"/>
    </row>
    <row r="144" spans="27:27">
      <c r="AA144" s="68"/>
    </row>
    <row r="145" spans="16:27">
      <c r="AA145" s="68"/>
    </row>
    <row r="146" spans="16:27">
      <c r="AA146" s="68"/>
    </row>
    <row r="147" spans="16:27">
      <c r="AA147" s="68"/>
    </row>
    <row r="148" spans="16:27">
      <c r="AA148" s="68"/>
    </row>
    <row r="149" spans="16:27">
      <c r="AA149" s="68"/>
    </row>
    <row r="150" spans="16:27">
      <c r="AA150" s="68"/>
    </row>
    <row r="151" spans="16:27">
      <c r="AA151" s="68"/>
    </row>
    <row r="152" spans="16:27">
      <c r="AA152" s="68"/>
    </row>
    <row r="153" spans="16:27">
      <c r="AA153" s="68"/>
    </row>
    <row r="154" spans="16:27">
      <c r="AA154" s="68"/>
    </row>
    <row r="155" spans="16:27">
      <c r="AA155" s="68"/>
    </row>
    <row r="156" spans="16:27">
      <c r="AA156" s="68"/>
    </row>
    <row r="157" spans="16:27">
      <c r="AA157" s="68"/>
    </row>
    <row r="158" spans="16:27">
      <c r="AA158" s="68"/>
    </row>
    <row r="159" spans="16:27">
      <c r="P159" s="5" t="s">
        <v>53</v>
      </c>
      <c r="T159" s="19" t="s">
        <v>54</v>
      </c>
      <c r="U159" s="19" t="s">
        <v>54</v>
      </c>
      <c r="V159" s="19" t="s">
        <v>55</v>
      </c>
      <c r="AA159" s="68"/>
    </row>
    <row r="160" spans="16:27">
      <c r="P160" s="5" t="s">
        <v>53</v>
      </c>
      <c r="T160" s="19" t="s">
        <v>54</v>
      </c>
      <c r="U160" s="19" t="s">
        <v>54</v>
      </c>
      <c r="V160" s="19" t="s">
        <v>55</v>
      </c>
    </row>
    <row r="161" spans="16:27" ht="11.1" customHeight="1">
      <c r="P161" s="5" t="s">
        <v>53</v>
      </c>
      <c r="T161" s="19" t="s">
        <v>54</v>
      </c>
      <c r="U161" s="19" t="s">
        <v>54</v>
      </c>
      <c r="V161" s="19" t="s">
        <v>55</v>
      </c>
      <c r="AA161" s="68"/>
    </row>
    <row r="162" spans="16:27">
      <c r="P162" s="5" t="s">
        <v>53</v>
      </c>
      <c r="T162" s="19" t="s">
        <v>54</v>
      </c>
      <c r="U162" s="19" t="s">
        <v>54</v>
      </c>
      <c r="V162" s="19" t="s">
        <v>55</v>
      </c>
      <c r="AA162" s="68"/>
    </row>
    <row r="163" spans="16:27">
      <c r="P163" s="5" t="s">
        <v>53</v>
      </c>
      <c r="T163" s="19" t="s">
        <v>54</v>
      </c>
      <c r="U163" s="19" t="s">
        <v>54</v>
      </c>
      <c r="V163" s="19" t="s">
        <v>55</v>
      </c>
    </row>
    <row r="164" spans="16:27">
      <c r="P164" s="5" t="s">
        <v>53</v>
      </c>
      <c r="T164" s="19" t="s">
        <v>54</v>
      </c>
      <c r="U164" s="19" t="s">
        <v>54</v>
      </c>
      <c r="V164" s="19" t="s">
        <v>55</v>
      </c>
    </row>
    <row r="165" spans="16:27">
      <c r="P165" s="5" t="s">
        <v>53</v>
      </c>
      <c r="T165" s="19" t="s">
        <v>54</v>
      </c>
      <c r="U165" s="19" t="s">
        <v>54</v>
      </c>
      <c r="V165" s="19" t="s">
        <v>55</v>
      </c>
    </row>
    <row r="169" spans="16:27">
      <c r="P169" s="5" t="s">
        <v>53</v>
      </c>
      <c r="T169" s="19" t="s">
        <v>54</v>
      </c>
      <c r="U169" s="19" t="s">
        <v>54</v>
      </c>
      <c r="V169" s="19" t="s">
        <v>55</v>
      </c>
    </row>
    <row r="170" spans="16:27">
      <c r="P170" s="5" t="s">
        <v>53</v>
      </c>
      <c r="T170" s="19" t="s">
        <v>54</v>
      </c>
      <c r="U170" s="19" t="s">
        <v>54</v>
      </c>
      <c r="V170" s="19" t="s">
        <v>55</v>
      </c>
    </row>
    <row r="171" spans="16:27">
      <c r="P171" s="5" t="s">
        <v>53</v>
      </c>
      <c r="T171" s="19" t="s">
        <v>54</v>
      </c>
      <c r="U171" s="19" t="s">
        <v>54</v>
      </c>
      <c r="V171" s="19" t="s">
        <v>55</v>
      </c>
    </row>
    <row r="172" spans="16:27">
      <c r="P172" s="5" t="s">
        <v>53</v>
      </c>
      <c r="T172" s="19" t="s">
        <v>54</v>
      </c>
      <c r="U172" s="19" t="s">
        <v>54</v>
      </c>
      <c r="V172" s="19" t="s">
        <v>55</v>
      </c>
    </row>
    <row r="173" spans="16:27">
      <c r="P173" s="5" t="s">
        <v>53</v>
      </c>
      <c r="T173" s="19" t="s">
        <v>54</v>
      </c>
      <c r="U173" s="19" t="s">
        <v>54</v>
      </c>
      <c r="V173" s="19" t="s">
        <v>55</v>
      </c>
    </row>
    <row r="174" spans="16:27">
      <c r="P174" s="5" t="s">
        <v>53</v>
      </c>
      <c r="T174" s="19" t="s">
        <v>54</v>
      </c>
      <c r="U174" s="19" t="s">
        <v>54</v>
      </c>
      <c r="V174" s="19" t="s">
        <v>55</v>
      </c>
    </row>
    <row r="175" spans="16:27">
      <c r="P175" s="5" t="s">
        <v>53</v>
      </c>
      <c r="T175" s="19" t="s">
        <v>54</v>
      </c>
      <c r="U175" s="19" t="s">
        <v>54</v>
      </c>
      <c r="V175" s="19" t="s">
        <v>55</v>
      </c>
    </row>
    <row r="176" spans="16:27">
      <c r="P176" s="5" t="s">
        <v>53</v>
      </c>
      <c r="T176" s="19" t="s">
        <v>54</v>
      </c>
      <c r="U176" s="19" t="s">
        <v>54</v>
      </c>
      <c r="V176" s="19" t="s">
        <v>55</v>
      </c>
    </row>
    <row r="177" spans="16:22">
      <c r="P177" s="5" t="s">
        <v>53</v>
      </c>
      <c r="T177" s="19" t="s">
        <v>54</v>
      </c>
      <c r="U177" s="19" t="s">
        <v>54</v>
      </c>
      <c r="V177" s="19" t="s">
        <v>55</v>
      </c>
    </row>
    <row r="178" spans="16:22">
      <c r="P178" s="5" t="s">
        <v>53</v>
      </c>
      <c r="T178" s="19" t="s">
        <v>54</v>
      </c>
      <c r="U178" s="19" t="s">
        <v>54</v>
      </c>
      <c r="V178" s="19" t="s">
        <v>55</v>
      </c>
    </row>
    <row r="179" spans="16:22">
      <c r="P179" s="5" t="s">
        <v>53</v>
      </c>
      <c r="T179" s="19" t="s">
        <v>54</v>
      </c>
      <c r="U179" s="19" t="s">
        <v>54</v>
      </c>
      <c r="V179" s="19" t="s">
        <v>55</v>
      </c>
    </row>
    <row r="180" spans="16:22">
      <c r="P180" s="5" t="s">
        <v>53</v>
      </c>
      <c r="T180" s="19" t="s">
        <v>54</v>
      </c>
      <c r="U180" s="19" t="s">
        <v>54</v>
      </c>
      <c r="V180" s="19" t="s">
        <v>55</v>
      </c>
    </row>
    <row r="184" spans="16:22">
      <c r="P184" s="5" t="s">
        <v>53</v>
      </c>
      <c r="T184" s="19" t="s">
        <v>54</v>
      </c>
      <c r="U184" s="19" t="s">
        <v>54</v>
      </c>
      <c r="V184" s="19" t="s">
        <v>55</v>
      </c>
    </row>
    <row r="185" spans="16:22">
      <c r="P185" s="5" t="s">
        <v>53</v>
      </c>
      <c r="T185" s="19" t="s">
        <v>54</v>
      </c>
      <c r="U185" s="19" t="s">
        <v>54</v>
      </c>
      <c r="V185" s="19" t="s">
        <v>55</v>
      </c>
    </row>
    <row r="186" spans="16:22">
      <c r="P186" s="5" t="s">
        <v>53</v>
      </c>
      <c r="T186" s="19" t="s">
        <v>54</v>
      </c>
      <c r="U186" s="19" t="s">
        <v>54</v>
      </c>
      <c r="V186" s="19" t="s">
        <v>55</v>
      </c>
    </row>
    <row r="187" spans="16:22">
      <c r="P187" s="5" t="s">
        <v>53</v>
      </c>
      <c r="T187" s="19" t="s">
        <v>54</v>
      </c>
      <c r="U187" s="19" t="s">
        <v>54</v>
      </c>
      <c r="V187" s="19" t="s">
        <v>55</v>
      </c>
    </row>
    <row r="188" spans="16:22">
      <c r="P188" s="5" t="s">
        <v>53</v>
      </c>
      <c r="T188" s="19" t="s">
        <v>54</v>
      </c>
      <c r="U188" s="19" t="s">
        <v>54</v>
      </c>
      <c r="V188" s="19" t="s">
        <v>55</v>
      </c>
    </row>
    <row r="189" spans="16:22">
      <c r="P189" s="5" t="s">
        <v>53</v>
      </c>
      <c r="T189" s="19" t="s">
        <v>54</v>
      </c>
      <c r="U189" s="19" t="s">
        <v>54</v>
      </c>
      <c r="V189" s="19" t="s">
        <v>55</v>
      </c>
    </row>
    <row r="190" spans="16:22">
      <c r="P190" s="5" t="s">
        <v>53</v>
      </c>
      <c r="T190" s="19" t="s">
        <v>54</v>
      </c>
      <c r="U190" s="19" t="s">
        <v>54</v>
      </c>
      <c r="V190" s="19" t="s">
        <v>55</v>
      </c>
    </row>
    <row r="197" spans="16:23">
      <c r="P197" s="5" t="s">
        <v>53</v>
      </c>
      <c r="T197" s="19" t="s">
        <v>54</v>
      </c>
      <c r="U197" s="19" t="s">
        <v>54</v>
      </c>
      <c r="V197" s="19" t="s">
        <v>210</v>
      </c>
    </row>
    <row r="198" spans="16:23">
      <c r="P198" s="5" t="s">
        <v>53</v>
      </c>
      <c r="T198" s="19" t="s">
        <v>54</v>
      </c>
      <c r="U198" s="19" t="s">
        <v>54</v>
      </c>
      <c r="V198" s="19" t="s">
        <v>210</v>
      </c>
    </row>
    <row r="200" spans="16:23">
      <c r="P200" s="69"/>
      <c r="Q200" s="70"/>
      <c r="R200" s="70"/>
      <c r="S200" s="70"/>
      <c r="T200" s="71"/>
      <c r="U200" s="71"/>
      <c r="V200" s="71"/>
      <c r="W200" s="70"/>
    </row>
    <row r="201" spans="16:23">
      <c r="P201" s="69" t="s">
        <v>53</v>
      </c>
      <c r="Q201" s="70"/>
      <c r="R201" s="70"/>
      <c r="S201" s="70"/>
      <c r="T201" s="71" t="s">
        <v>54</v>
      </c>
      <c r="U201" s="71" t="s">
        <v>54</v>
      </c>
      <c r="V201" s="71" t="s">
        <v>55</v>
      </c>
      <c r="W201" s="70"/>
    </row>
    <row r="202" spans="16:23">
      <c r="P202" s="69"/>
      <c r="Q202" s="70"/>
      <c r="R202" s="70"/>
      <c r="S202" s="70"/>
      <c r="T202" s="71"/>
      <c r="U202" s="71"/>
      <c r="V202" s="71"/>
      <c r="W202" s="70"/>
    </row>
    <row r="203" spans="16:23">
      <c r="P203" s="69"/>
      <c r="Q203" s="70"/>
      <c r="R203" s="70"/>
      <c r="S203" s="70"/>
      <c r="T203" s="71"/>
      <c r="U203" s="71"/>
      <c r="V203" s="71"/>
      <c r="W203" s="70"/>
    </row>
    <row r="204" spans="16:23">
      <c r="P204" s="69"/>
      <c r="Q204" s="70"/>
      <c r="R204" s="70"/>
      <c r="S204" s="70"/>
      <c r="T204" s="71"/>
      <c r="U204" s="71"/>
      <c r="V204" s="71"/>
      <c r="W204" s="70"/>
    </row>
    <row r="205" spans="16:23">
      <c r="P205" s="69" t="s">
        <v>53</v>
      </c>
      <c r="Q205" s="70"/>
      <c r="R205" s="70"/>
      <c r="S205" s="70"/>
      <c r="T205" s="71" t="s">
        <v>54</v>
      </c>
      <c r="U205" s="71" t="s">
        <v>54</v>
      </c>
      <c r="V205" s="71" t="s">
        <v>55</v>
      </c>
      <c r="W205" s="70"/>
    </row>
    <row r="206" spans="16:23">
      <c r="P206" s="69" t="s">
        <v>53</v>
      </c>
      <c r="Q206" s="70"/>
      <c r="R206" s="70"/>
      <c r="S206" s="70"/>
      <c r="T206" s="71" t="s">
        <v>54</v>
      </c>
      <c r="U206" s="71" t="s">
        <v>54</v>
      </c>
      <c r="V206" s="71" t="s">
        <v>55</v>
      </c>
      <c r="W206" s="70"/>
    </row>
    <row r="207" spans="16:23">
      <c r="P207" s="69"/>
      <c r="Q207" s="70"/>
      <c r="R207" s="70"/>
      <c r="S207" s="70"/>
      <c r="T207" s="71"/>
      <c r="U207" s="71"/>
      <c r="V207" s="71"/>
      <c r="W207" s="70"/>
    </row>
    <row r="208" spans="16:23">
      <c r="P208" s="69"/>
      <c r="Q208" s="70"/>
      <c r="R208" s="70"/>
      <c r="S208" s="70"/>
      <c r="T208" s="71"/>
      <c r="U208" s="71"/>
      <c r="V208" s="71"/>
      <c r="W208" s="70"/>
    </row>
    <row r="209" spans="16:23">
      <c r="P209" s="69"/>
      <c r="Q209" s="70"/>
      <c r="R209" s="70"/>
      <c r="S209" s="70"/>
      <c r="T209" s="71"/>
      <c r="U209" s="71"/>
      <c r="V209" s="71"/>
      <c r="W209" s="70"/>
    </row>
    <row r="210" spans="16:23">
      <c r="P210" s="69"/>
      <c r="Q210" s="70"/>
      <c r="R210" s="70"/>
      <c r="S210" s="70"/>
      <c r="T210" s="71"/>
      <c r="U210" s="71"/>
      <c r="V210" s="71"/>
      <c r="W210" s="70"/>
    </row>
    <row r="211" spans="16:23">
      <c r="P211" s="5" t="s">
        <v>53</v>
      </c>
      <c r="T211" s="19" t="s">
        <v>54</v>
      </c>
      <c r="U211" s="19" t="s">
        <v>54</v>
      </c>
      <c r="V211" s="19" t="s">
        <v>210</v>
      </c>
    </row>
    <row r="214" spans="16:23">
      <c r="P214" s="5" t="s">
        <v>53</v>
      </c>
      <c r="T214" s="19" t="s">
        <v>54</v>
      </c>
      <c r="U214" s="19" t="s">
        <v>54</v>
      </c>
      <c r="V214" s="19" t="s">
        <v>210</v>
      </c>
    </row>
    <row r="215" spans="16:23">
      <c r="P215" s="5" t="s">
        <v>53</v>
      </c>
      <c r="T215" s="19" t="s">
        <v>54</v>
      </c>
      <c r="U215" s="19" t="s">
        <v>54</v>
      </c>
      <c r="V215" s="19" t="s">
        <v>210</v>
      </c>
    </row>
    <row r="216" spans="16:23">
      <c r="P216" s="5" t="s">
        <v>53</v>
      </c>
      <c r="T216" s="19" t="s">
        <v>54</v>
      </c>
      <c r="U216" s="19" t="s">
        <v>54</v>
      </c>
      <c r="V216" s="19" t="s">
        <v>210</v>
      </c>
    </row>
    <row r="217" spans="16:23">
      <c r="P217" s="5" t="s">
        <v>53</v>
      </c>
      <c r="T217" s="19" t="s">
        <v>54</v>
      </c>
      <c r="U217" s="19" t="s">
        <v>54</v>
      </c>
      <c r="V217" s="19" t="s">
        <v>210</v>
      </c>
    </row>
    <row r="221" spans="16:23">
      <c r="P221" s="5" t="s">
        <v>53</v>
      </c>
      <c r="T221" s="19" t="s">
        <v>54</v>
      </c>
      <c r="U221" s="19" t="s">
        <v>54</v>
      </c>
      <c r="V221" s="19" t="s">
        <v>210</v>
      </c>
    </row>
    <row r="222" spans="16:23">
      <c r="P222" s="5" t="s">
        <v>53</v>
      </c>
      <c r="T222" s="19" t="s">
        <v>54</v>
      </c>
      <c r="U222" s="19" t="s">
        <v>54</v>
      </c>
      <c r="V222" s="19" t="s">
        <v>210</v>
      </c>
    </row>
    <row r="223" spans="16:23">
      <c r="P223" s="5" t="s">
        <v>53</v>
      </c>
      <c r="T223" s="19" t="s">
        <v>54</v>
      </c>
      <c r="U223" s="19" t="s">
        <v>54</v>
      </c>
      <c r="V223" s="19" t="s">
        <v>210</v>
      </c>
    </row>
    <row r="224" spans="16:23">
      <c r="P224" s="5" t="s">
        <v>53</v>
      </c>
      <c r="T224" s="19" t="s">
        <v>54</v>
      </c>
      <c r="U224" s="19" t="s">
        <v>54</v>
      </c>
      <c r="V224" s="19" t="s">
        <v>210</v>
      </c>
    </row>
    <row r="225" spans="16:22">
      <c r="P225" s="5" t="s">
        <v>53</v>
      </c>
      <c r="T225" s="19" t="s">
        <v>54</v>
      </c>
      <c r="U225" s="19" t="s">
        <v>54</v>
      </c>
      <c r="V225" s="19" t="s">
        <v>210</v>
      </c>
    </row>
    <row r="226" spans="16:22">
      <c r="P226" s="5" t="s">
        <v>53</v>
      </c>
      <c r="T226" s="19" t="s">
        <v>54</v>
      </c>
      <c r="U226" s="19" t="s">
        <v>54</v>
      </c>
      <c r="V226" s="19" t="s">
        <v>210</v>
      </c>
    </row>
    <row r="227" spans="16:22">
      <c r="P227" s="5" t="s">
        <v>53</v>
      </c>
      <c r="T227" s="19" t="s">
        <v>54</v>
      </c>
      <c r="U227" s="19" t="s">
        <v>54</v>
      </c>
      <c r="V227" s="19" t="s">
        <v>210</v>
      </c>
    </row>
    <row r="228" spans="16:22">
      <c r="P228" s="5" t="s">
        <v>53</v>
      </c>
      <c r="T228" s="19" t="s">
        <v>54</v>
      </c>
      <c r="U228" s="19" t="s">
        <v>54</v>
      </c>
      <c r="V228" s="19" t="s">
        <v>210</v>
      </c>
    </row>
    <row r="232" spans="16:22">
      <c r="P232" s="5" t="s">
        <v>53</v>
      </c>
      <c r="T232" s="19" t="s">
        <v>54</v>
      </c>
      <c r="U232" s="19" t="s">
        <v>54</v>
      </c>
      <c r="V232" s="19" t="s">
        <v>210</v>
      </c>
    </row>
    <row r="233" spans="16:22">
      <c r="P233" s="5" t="s">
        <v>53</v>
      </c>
      <c r="T233" s="19" t="s">
        <v>54</v>
      </c>
      <c r="U233" s="19" t="s">
        <v>54</v>
      </c>
      <c r="V233" s="19" t="s">
        <v>210</v>
      </c>
    </row>
    <row r="234" spans="16:22">
      <c r="P234" s="5" t="s">
        <v>53</v>
      </c>
      <c r="T234" s="19" t="s">
        <v>54</v>
      </c>
      <c r="U234" s="19" t="s">
        <v>54</v>
      </c>
      <c r="V234" s="19" t="s">
        <v>210</v>
      </c>
    </row>
    <row r="235" spans="16:22">
      <c r="P235" s="5" t="s">
        <v>53</v>
      </c>
      <c r="T235" s="19" t="s">
        <v>54</v>
      </c>
      <c r="U235" s="19" t="s">
        <v>54</v>
      </c>
      <c r="V235" s="19" t="s">
        <v>210</v>
      </c>
    </row>
    <row r="236" spans="16:22">
      <c r="P236" s="5" t="s">
        <v>53</v>
      </c>
      <c r="T236" s="19" t="s">
        <v>54</v>
      </c>
      <c r="U236" s="19" t="s">
        <v>54</v>
      </c>
      <c r="V236" s="19" t="s">
        <v>210</v>
      </c>
    </row>
    <row r="237" spans="16:22">
      <c r="P237" s="5" t="s">
        <v>53</v>
      </c>
      <c r="T237" s="19" t="s">
        <v>54</v>
      </c>
      <c r="U237" s="19" t="s">
        <v>54</v>
      </c>
      <c r="V237" s="19" t="s">
        <v>210</v>
      </c>
    </row>
    <row r="238" spans="16:22">
      <c r="P238" s="5" t="s">
        <v>53</v>
      </c>
      <c r="T238" s="19" t="s">
        <v>54</v>
      </c>
      <c r="U238" s="19" t="s">
        <v>54</v>
      </c>
      <c r="V238" s="19" t="s">
        <v>210</v>
      </c>
    </row>
    <row r="239" spans="16:22">
      <c r="P239" s="5" t="s">
        <v>53</v>
      </c>
      <c r="T239" s="19" t="s">
        <v>54</v>
      </c>
      <c r="U239" s="19" t="s">
        <v>54</v>
      </c>
      <c r="V239" s="19" t="s">
        <v>210</v>
      </c>
    </row>
    <row r="240" spans="16:22">
      <c r="P240" s="5" t="s">
        <v>53</v>
      </c>
      <c r="T240" s="19" t="s">
        <v>54</v>
      </c>
      <c r="U240" s="19" t="s">
        <v>54</v>
      </c>
      <c r="V240" s="19" t="s">
        <v>210</v>
      </c>
    </row>
    <row r="241" spans="16:22">
      <c r="P241" s="5" t="s">
        <v>53</v>
      </c>
      <c r="T241" s="19" t="s">
        <v>54</v>
      </c>
      <c r="U241" s="19" t="s">
        <v>54</v>
      </c>
      <c r="V241" s="19" t="s">
        <v>210</v>
      </c>
    </row>
    <row r="242" spans="16:22">
      <c r="P242" s="5" t="s">
        <v>53</v>
      </c>
      <c r="T242" s="19" t="s">
        <v>54</v>
      </c>
      <c r="U242" s="19" t="s">
        <v>54</v>
      </c>
      <c r="V242" s="19" t="s">
        <v>210</v>
      </c>
    </row>
    <row r="243" spans="16:22">
      <c r="P243" s="5" t="s">
        <v>53</v>
      </c>
      <c r="T243" s="19" t="s">
        <v>54</v>
      </c>
      <c r="U243" s="19" t="s">
        <v>54</v>
      </c>
      <c r="V243" s="19" t="s">
        <v>210</v>
      </c>
    </row>
    <row r="244" spans="16:22">
      <c r="P244" s="5" t="s">
        <v>53</v>
      </c>
      <c r="T244" s="19" t="s">
        <v>54</v>
      </c>
      <c r="U244" s="19" t="s">
        <v>54</v>
      </c>
      <c r="V244" s="19" t="s">
        <v>210</v>
      </c>
    </row>
    <row r="245" spans="16:22">
      <c r="P245" s="5" t="s">
        <v>53</v>
      </c>
      <c r="T245" s="19" t="s">
        <v>54</v>
      </c>
      <c r="U245" s="19" t="s">
        <v>54</v>
      </c>
      <c r="V245" s="19" t="s">
        <v>210</v>
      </c>
    </row>
    <row r="246" spans="16:22">
      <c r="P246" s="5" t="s">
        <v>53</v>
      </c>
      <c r="T246" s="19" t="s">
        <v>54</v>
      </c>
      <c r="U246" s="19" t="s">
        <v>54</v>
      </c>
      <c r="V246" s="19" t="s">
        <v>210</v>
      </c>
    </row>
    <row r="247" spans="16:22">
      <c r="P247" s="5" t="s">
        <v>53</v>
      </c>
      <c r="T247" s="19" t="s">
        <v>54</v>
      </c>
      <c r="U247" s="19" t="s">
        <v>54</v>
      </c>
      <c r="V247" s="19" t="s">
        <v>210</v>
      </c>
    </row>
    <row r="248" spans="16:22">
      <c r="P248" s="5" t="s">
        <v>53</v>
      </c>
      <c r="T248" s="19" t="s">
        <v>54</v>
      </c>
      <c r="U248" s="19" t="s">
        <v>54</v>
      </c>
      <c r="V248" s="19" t="s">
        <v>210</v>
      </c>
    </row>
    <row r="249" spans="16:22">
      <c r="P249" s="5" t="s">
        <v>53</v>
      </c>
      <c r="T249" s="19" t="s">
        <v>54</v>
      </c>
      <c r="U249" s="19" t="s">
        <v>54</v>
      </c>
      <c r="V249" s="19" t="s">
        <v>210</v>
      </c>
    </row>
    <row r="250" spans="16:22">
      <c r="P250" s="5" t="s">
        <v>53</v>
      </c>
      <c r="T250" s="19" t="s">
        <v>54</v>
      </c>
      <c r="U250" s="19" t="s">
        <v>54</v>
      </c>
      <c r="V250" s="19" t="s">
        <v>210</v>
      </c>
    </row>
    <row r="251" spans="16:22">
      <c r="P251" s="5" t="s">
        <v>53</v>
      </c>
      <c r="T251" s="19" t="s">
        <v>54</v>
      </c>
      <c r="U251" s="19" t="s">
        <v>54</v>
      </c>
      <c r="V251" s="19" t="s">
        <v>210</v>
      </c>
    </row>
    <row r="252" spans="16:22">
      <c r="P252" s="5" t="s">
        <v>53</v>
      </c>
      <c r="T252" s="19" t="s">
        <v>54</v>
      </c>
      <c r="U252" s="19" t="s">
        <v>54</v>
      </c>
      <c r="V252" s="19" t="s">
        <v>210</v>
      </c>
    </row>
    <row r="253" spans="16:22">
      <c r="P253" s="5" t="s">
        <v>53</v>
      </c>
      <c r="T253" s="19" t="s">
        <v>54</v>
      </c>
      <c r="U253" s="19" t="s">
        <v>54</v>
      </c>
      <c r="V253" s="19" t="s">
        <v>210</v>
      </c>
    </row>
    <row r="254" spans="16:22">
      <c r="P254" s="5" t="s">
        <v>53</v>
      </c>
      <c r="T254" s="19" t="s">
        <v>54</v>
      </c>
      <c r="U254" s="19" t="s">
        <v>54</v>
      </c>
      <c r="V254" s="19" t="s">
        <v>210</v>
      </c>
    </row>
    <row r="255" spans="16:22">
      <c r="P255" s="5" t="s">
        <v>53</v>
      </c>
      <c r="T255" s="19" t="s">
        <v>54</v>
      </c>
      <c r="U255" s="19" t="s">
        <v>54</v>
      </c>
      <c r="V255" s="19" t="s">
        <v>210</v>
      </c>
    </row>
    <row r="256" spans="16:22">
      <c r="P256" s="5" t="s">
        <v>53</v>
      </c>
      <c r="T256" s="19" t="s">
        <v>54</v>
      </c>
      <c r="U256" s="19" t="s">
        <v>54</v>
      </c>
      <c r="V256" s="19" t="s">
        <v>210</v>
      </c>
    </row>
    <row r="257" spans="16:22">
      <c r="P257" s="5" t="s">
        <v>53</v>
      </c>
      <c r="T257" s="19" t="s">
        <v>54</v>
      </c>
      <c r="U257" s="19" t="s">
        <v>54</v>
      </c>
      <c r="V257" s="19" t="s">
        <v>210</v>
      </c>
    </row>
    <row r="258" spans="16:22">
      <c r="P258" s="5" t="s">
        <v>53</v>
      </c>
      <c r="T258" s="19" t="s">
        <v>54</v>
      </c>
      <c r="U258" s="19" t="s">
        <v>54</v>
      </c>
      <c r="V258" s="19" t="s">
        <v>210</v>
      </c>
    </row>
    <row r="259" spans="16:22">
      <c r="P259" s="5" t="s">
        <v>53</v>
      </c>
      <c r="T259" s="19" t="s">
        <v>54</v>
      </c>
      <c r="U259" s="19" t="s">
        <v>54</v>
      </c>
      <c r="V259" s="19" t="s">
        <v>210</v>
      </c>
    </row>
    <row r="260" spans="16:22">
      <c r="P260" s="5" t="s">
        <v>53</v>
      </c>
      <c r="T260" s="19" t="s">
        <v>54</v>
      </c>
      <c r="U260" s="19" t="s">
        <v>54</v>
      </c>
      <c r="V260" s="19" t="s">
        <v>210</v>
      </c>
    </row>
    <row r="261" spans="16:22">
      <c r="P261" s="5" t="s">
        <v>53</v>
      </c>
      <c r="T261" s="19" t="s">
        <v>54</v>
      </c>
      <c r="U261" s="19" t="s">
        <v>54</v>
      </c>
      <c r="V261" s="19" t="s">
        <v>210</v>
      </c>
    </row>
    <row r="262" spans="16:22">
      <c r="P262" s="5" t="s">
        <v>53</v>
      </c>
      <c r="T262" s="19" t="s">
        <v>54</v>
      </c>
      <c r="U262" s="19" t="s">
        <v>54</v>
      </c>
      <c r="V262" s="19" t="s">
        <v>210</v>
      </c>
    </row>
    <row r="263" spans="16:22">
      <c r="P263" s="5" t="s">
        <v>53</v>
      </c>
      <c r="T263" s="19" t="s">
        <v>54</v>
      </c>
      <c r="U263" s="19" t="s">
        <v>54</v>
      </c>
      <c r="V263" s="19" t="s">
        <v>210</v>
      </c>
    </row>
    <row r="264" spans="16:22">
      <c r="P264" s="5" t="s">
        <v>53</v>
      </c>
      <c r="T264" s="19" t="s">
        <v>54</v>
      </c>
      <c r="U264" s="19" t="s">
        <v>54</v>
      </c>
      <c r="V264" s="19" t="s">
        <v>210</v>
      </c>
    </row>
    <row r="265" spans="16:22">
      <c r="P265" s="5" t="s">
        <v>53</v>
      </c>
      <c r="T265" s="19" t="s">
        <v>54</v>
      </c>
      <c r="U265" s="19" t="s">
        <v>54</v>
      </c>
      <c r="V265" s="19" t="s">
        <v>210</v>
      </c>
    </row>
    <row r="266" spans="16:22">
      <c r="P266" s="5" t="s">
        <v>53</v>
      </c>
      <c r="T266" s="19" t="s">
        <v>54</v>
      </c>
      <c r="U266" s="19" t="s">
        <v>54</v>
      </c>
      <c r="V266" s="19" t="s">
        <v>210</v>
      </c>
    </row>
    <row r="267" spans="16:22">
      <c r="P267" s="5" t="s">
        <v>53</v>
      </c>
      <c r="T267" s="19" t="s">
        <v>54</v>
      </c>
      <c r="U267" s="19" t="s">
        <v>54</v>
      </c>
      <c r="V267" s="19" t="s">
        <v>210</v>
      </c>
    </row>
    <row r="271" spans="16:22">
      <c r="P271" s="5" t="s">
        <v>53</v>
      </c>
      <c r="T271" s="19" t="s">
        <v>54</v>
      </c>
      <c r="U271" s="19" t="s">
        <v>54</v>
      </c>
      <c r="V271" s="19" t="s">
        <v>210</v>
      </c>
    </row>
    <row r="272" spans="16:22">
      <c r="P272" s="5" t="s">
        <v>53</v>
      </c>
      <c r="T272" s="19" t="s">
        <v>54</v>
      </c>
      <c r="U272" s="19" t="s">
        <v>54</v>
      </c>
      <c r="V272" s="19" t="s">
        <v>210</v>
      </c>
    </row>
    <row r="276" spans="16:22">
      <c r="P276" s="5" t="s">
        <v>53</v>
      </c>
      <c r="T276" s="19" t="s">
        <v>54</v>
      </c>
      <c r="U276" s="19" t="s">
        <v>54</v>
      </c>
      <c r="V276" s="19" t="s">
        <v>210</v>
      </c>
    </row>
    <row r="277" spans="16:22">
      <c r="P277" s="5" t="s">
        <v>53</v>
      </c>
      <c r="T277" s="19" t="s">
        <v>54</v>
      </c>
      <c r="U277" s="19" t="s">
        <v>54</v>
      </c>
      <c r="V277" s="19" t="s">
        <v>210</v>
      </c>
    </row>
    <row r="278" spans="16:22">
      <c r="P278" s="5" t="s">
        <v>53</v>
      </c>
      <c r="T278" s="19" t="s">
        <v>54</v>
      </c>
      <c r="U278" s="19" t="s">
        <v>54</v>
      </c>
      <c r="V278" s="19" t="s">
        <v>210</v>
      </c>
    </row>
    <row r="279" spans="16:22">
      <c r="P279" s="5" t="s">
        <v>53</v>
      </c>
      <c r="T279" s="19" t="s">
        <v>54</v>
      </c>
      <c r="U279" s="19" t="s">
        <v>54</v>
      </c>
      <c r="V279" s="19" t="s">
        <v>210</v>
      </c>
    </row>
    <row r="280" spans="16:22">
      <c r="P280" s="5" t="s">
        <v>53</v>
      </c>
      <c r="T280" s="19" t="s">
        <v>54</v>
      </c>
      <c r="U280" s="19" t="s">
        <v>54</v>
      </c>
      <c r="V280" s="19" t="s">
        <v>210</v>
      </c>
    </row>
    <row r="281" spans="16:22">
      <c r="P281" s="5" t="s">
        <v>53</v>
      </c>
      <c r="T281" s="19" t="s">
        <v>54</v>
      </c>
      <c r="U281" s="19" t="s">
        <v>54</v>
      </c>
      <c r="V281" s="19" t="s">
        <v>210</v>
      </c>
    </row>
    <row r="282" spans="16:22">
      <c r="P282" s="5" t="s">
        <v>53</v>
      </c>
      <c r="T282" s="19" t="s">
        <v>54</v>
      </c>
      <c r="U282" s="19" t="s">
        <v>54</v>
      </c>
      <c r="V282" s="19" t="s">
        <v>210</v>
      </c>
    </row>
    <row r="283" spans="16:22">
      <c r="P283" s="5" t="s">
        <v>53</v>
      </c>
      <c r="T283" s="19" t="s">
        <v>54</v>
      </c>
      <c r="U283" s="19" t="s">
        <v>54</v>
      </c>
      <c r="V283" s="19" t="s">
        <v>210</v>
      </c>
    </row>
    <row r="284" spans="16:22">
      <c r="P284" s="5" t="s">
        <v>53</v>
      </c>
      <c r="T284" s="19" t="s">
        <v>54</v>
      </c>
      <c r="U284" s="19" t="s">
        <v>54</v>
      </c>
      <c r="V284" s="19" t="s">
        <v>210</v>
      </c>
    </row>
    <row r="285" spans="16:22">
      <c r="P285" s="5" t="s">
        <v>53</v>
      </c>
      <c r="T285" s="19" t="s">
        <v>54</v>
      </c>
      <c r="U285" s="19" t="s">
        <v>54</v>
      </c>
      <c r="V285" s="19" t="s">
        <v>210</v>
      </c>
    </row>
    <row r="286" spans="16:22">
      <c r="P286" s="5" t="s">
        <v>53</v>
      </c>
      <c r="T286" s="19" t="s">
        <v>54</v>
      </c>
      <c r="U286" s="19" t="s">
        <v>54</v>
      </c>
      <c r="V286" s="19" t="s">
        <v>210</v>
      </c>
    </row>
    <row r="287" spans="16:22">
      <c r="P287" s="5" t="s">
        <v>53</v>
      </c>
      <c r="T287" s="19" t="s">
        <v>54</v>
      </c>
      <c r="U287" s="19" t="s">
        <v>54</v>
      </c>
      <c r="V287" s="19" t="s">
        <v>210</v>
      </c>
    </row>
    <row r="288" spans="16:22">
      <c r="P288" s="5" t="s">
        <v>53</v>
      </c>
      <c r="T288" s="19" t="s">
        <v>54</v>
      </c>
      <c r="U288" s="19" t="s">
        <v>54</v>
      </c>
      <c r="V288" s="19" t="s">
        <v>210</v>
      </c>
    </row>
    <row r="292" spans="16:22">
      <c r="P292" s="5" t="s">
        <v>53</v>
      </c>
      <c r="T292" s="19" t="s">
        <v>54</v>
      </c>
      <c r="U292" s="19" t="s">
        <v>54</v>
      </c>
      <c r="V292" s="19" t="s">
        <v>210</v>
      </c>
    </row>
    <row r="293" spans="16:22">
      <c r="P293" s="5" t="s">
        <v>53</v>
      </c>
      <c r="T293" s="19" t="s">
        <v>54</v>
      </c>
      <c r="U293" s="19" t="s">
        <v>54</v>
      </c>
      <c r="V293" s="19" t="s">
        <v>210</v>
      </c>
    </row>
    <row r="294" spans="16:22">
      <c r="P294" s="5" t="s">
        <v>53</v>
      </c>
      <c r="T294" s="19" t="s">
        <v>54</v>
      </c>
      <c r="U294" s="19" t="s">
        <v>54</v>
      </c>
      <c r="V294" s="19" t="s">
        <v>210</v>
      </c>
    </row>
    <row r="295" spans="16:22">
      <c r="P295" s="5" t="s">
        <v>53</v>
      </c>
      <c r="T295" s="19" t="s">
        <v>54</v>
      </c>
      <c r="U295" s="19" t="s">
        <v>54</v>
      </c>
      <c r="V295" s="19" t="s">
        <v>210</v>
      </c>
    </row>
    <row r="296" spans="16:22">
      <c r="P296" s="5" t="s">
        <v>53</v>
      </c>
      <c r="T296" s="19" t="s">
        <v>54</v>
      </c>
      <c r="U296" s="19" t="s">
        <v>54</v>
      </c>
      <c r="V296" s="19" t="s">
        <v>210</v>
      </c>
    </row>
    <row r="297" spans="16:22">
      <c r="P297" s="5" t="s">
        <v>53</v>
      </c>
      <c r="T297" s="19" t="s">
        <v>54</v>
      </c>
      <c r="U297" s="19" t="s">
        <v>54</v>
      </c>
      <c r="V297" s="19" t="s">
        <v>210</v>
      </c>
    </row>
  </sheetData>
  <printOptions horizontalCentered="1"/>
  <pageMargins left="0.39374999999999999" right="0.35416666666666669" top="0.62986111111111109" bottom="0.59027777777777779" header="0.51180555555555551" footer="0.35416666666666669"/>
  <pageSetup paperSize="9" firstPageNumber="0" orientation="portrait" horizontalDpi="300" verticalDpi="300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Excel_BuiltIn_Print_Area_1</vt:lpstr>
      <vt:lpstr>Excel_BuiltIn_Print_Area_2</vt:lpstr>
      <vt:lpstr>Excel_BuiltIn_Print_Area_3</vt:lpstr>
      <vt:lpstr>Prehlad!Názvy_tlače</vt:lpstr>
      <vt:lpstr>Rekapitulacia!Názvy_tlače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packo</dc:creator>
  <cp:lastModifiedBy>pc</cp:lastModifiedBy>
  <dcterms:created xsi:type="dcterms:W3CDTF">2019-02-13T07:50:00Z</dcterms:created>
  <dcterms:modified xsi:type="dcterms:W3CDTF">2019-02-27T09:40:18Z</dcterms:modified>
</cp:coreProperties>
</file>