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user/Desktop/VS_nabijacie stanice/PROCES/vysvetlenie 5_oprava1/"/>
    </mc:Choice>
  </mc:AlternateContent>
  <xr:revisionPtr revIDLastSave="0" documentId="13_ncr:1_{BF7AACE8-1791-7245-87E3-E89F92D1E571}" xr6:coauthVersionLast="47" xr6:coauthVersionMax="47" xr10:uidLastSave="{00000000-0000-0000-0000-000000000000}"/>
  <bookViews>
    <workbookView xWindow="0" yWindow="500" windowWidth="25480" windowHeight="16120" xr2:uid="{00000000-000D-0000-FFFF-FFFF00000000}"/>
  </bookViews>
  <sheets>
    <sheet name="Opis PZ_uvod" sheetId="4" r:id="rId1"/>
    <sheet name="NS_AC_spec" sheetId="1" r:id="rId2"/>
    <sheet name="NS_DC_spec" sheetId="3" r:id="rId3"/>
    <sheet name="Štrukturovaný rozpočet"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5" i="2" l="1"/>
  <c r="F15" i="2"/>
  <c r="E61" i="2"/>
  <c r="G61" i="2"/>
  <c r="G71" i="2"/>
  <c r="E71" i="2"/>
  <c r="G70" i="2"/>
  <c r="G69" i="2"/>
  <c r="E70" i="2"/>
  <c r="E69" i="2"/>
  <c r="G60" i="2"/>
  <c r="G62" i="2"/>
  <c r="G63" i="2"/>
  <c r="G64" i="2"/>
  <c r="G65" i="2"/>
  <c r="G59" i="2"/>
  <c r="E60" i="2"/>
  <c r="E62" i="2"/>
  <c r="E63" i="2"/>
  <c r="E64" i="2"/>
  <c r="E65" i="2"/>
  <c r="E59" i="2"/>
  <c r="G51" i="2"/>
  <c r="G52" i="2"/>
  <c r="G53" i="2"/>
  <c r="G54" i="2"/>
  <c r="G55" i="2"/>
  <c r="G56" i="2"/>
  <c r="G57" i="2"/>
  <c r="G50" i="2"/>
  <c r="E51" i="2"/>
  <c r="E52" i="2"/>
  <c r="E53" i="2"/>
  <c r="E54" i="2"/>
  <c r="E55" i="2"/>
  <c r="E56" i="2"/>
  <c r="E57" i="2"/>
  <c r="E50" i="2"/>
  <c r="G66" i="2" l="1"/>
  <c r="G72" i="2"/>
  <c r="F37" i="2"/>
  <c r="F38" i="2"/>
  <c r="F39" i="2"/>
  <c r="F40" i="2"/>
  <c r="F41" i="2"/>
  <c r="F42" i="2"/>
  <c r="F36" i="2"/>
  <c r="D37" i="2"/>
  <c r="D38" i="2"/>
  <c r="D39" i="2"/>
  <c r="D40" i="2"/>
  <c r="D41" i="2"/>
  <c r="D42" i="2"/>
  <c r="D36" i="2"/>
  <c r="F43" i="2" l="1"/>
  <c r="F24" i="2"/>
  <c r="F25" i="2"/>
  <c r="F26" i="2"/>
  <c r="F27" i="2"/>
  <c r="F28" i="2"/>
  <c r="F29" i="2"/>
  <c r="F30" i="2"/>
  <c r="F23" i="2"/>
  <c r="D24" i="2"/>
  <c r="D25" i="2"/>
  <c r="D26" i="2"/>
  <c r="D27" i="2"/>
  <c r="D28" i="2"/>
  <c r="D29" i="2"/>
  <c r="D30" i="2"/>
  <c r="D23" i="2"/>
  <c r="F31" i="2" l="1"/>
  <c r="F7" i="2"/>
  <c r="F8" i="2"/>
  <c r="F9" i="2"/>
  <c r="F10" i="2"/>
  <c r="F11" i="2"/>
  <c r="F12" i="2"/>
  <c r="F13" i="2"/>
  <c r="F14" i="2"/>
  <c r="F16" i="2"/>
  <c r="F17" i="2"/>
  <c r="F6" i="2"/>
  <c r="D7" i="2"/>
  <c r="D8" i="2"/>
  <c r="D9" i="2"/>
  <c r="D10" i="2"/>
  <c r="D11" i="2"/>
  <c r="D12" i="2"/>
  <c r="D13" i="2"/>
  <c r="D14" i="2"/>
  <c r="D16" i="2"/>
  <c r="D17" i="2"/>
  <c r="D6" i="2"/>
  <c r="F18" i="2" l="1"/>
  <c r="G74" i="2" s="1"/>
</calcChain>
</file>

<file path=xl/sharedStrings.xml><?xml version="1.0" encoding="utf-8"?>
<sst xmlns="http://schemas.openxmlformats.org/spreadsheetml/2006/main" count="380" uniqueCount="252">
  <si>
    <t xml:space="preserve">Vlastný návrh plnenia predmetu zákazky </t>
  </si>
  <si>
    <t>uvedenie Áno/Nie</t>
  </si>
  <si>
    <t>Parameter</t>
  </si>
  <si>
    <t>Rozmery:</t>
  </si>
  <si>
    <t>Celková hrúbka</t>
  </si>
  <si>
    <t>Celková šírka</t>
  </si>
  <si>
    <t>Hmotnosť</t>
  </si>
  <si>
    <t>áno</t>
  </si>
  <si>
    <t>Inštalácia softvéru, uvedenie zariadení do prevádzky, overenie zariadenia priamo u kupujúceho v plnom rozsahu</t>
  </si>
  <si>
    <t>Štruktúrovaný rozpočet</t>
  </si>
  <si>
    <t>uvedenie presnej hodnoty, resp. údaj (číslom a/alebo slovom) značka/typ zariadenia</t>
  </si>
  <si>
    <t>Iné</t>
  </si>
  <si>
    <t>Cenová ponuka služieb</t>
  </si>
  <si>
    <t>KS</t>
  </si>
  <si>
    <t>Popis služby</t>
  </si>
  <si>
    <t>Množstvo</t>
  </si>
  <si>
    <t>Merná jednotka služby</t>
  </si>
  <si>
    <t>1.</t>
  </si>
  <si>
    <t>2.</t>
  </si>
  <si>
    <t>3.</t>
  </si>
  <si>
    <t>4.</t>
  </si>
  <si>
    <t>5.</t>
  </si>
  <si>
    <t>6.</t>
  </si>
  <si>
    <t>7.</t>
  </si>
  <si>
    <t>Popis tovaru</t>
  </si>
  <si>
    <t>8.</t>
  </si>
  <si>
    <t>9.</t>
  </si>
  <si>
    <t>10.</t>
  </si>
  <si>
    <t>11.</t>
  </si>
  <si>
    <t>12.</t>
  </si>
  <si>
    <t>13.</t>
  </si>
  <si>
    <t>14.</t>
  </si>
  <si>
    <t>15.</t>
  </si>
  <si>
    <t xml:space="preserve">Typ zariadenia </t>
  </si>
  <si>
    <t>Počet KS</t>
  </si>
  <si>
    <r>
      <t xml:space="preserve">Jednotková cena v EUR </t>
    </r>
    <r>
      <rPr>
        <b/>
        <sz val="11"/>
        <color rgb="FFFF0000"/>
        <rFont val="Arial Narrow"/>
        <family val="2"/>
        <charset val="238"/>
      </rPr>
      <t>bez DPH</t>
    </r>
  </si>
  <si>
    <r>
      <t xml:space="preserve">Jednotková cena v EUR </t>
    </r>
    <r>
      <rPr>
        <b/>
        <sz val="11"/>
        <color rgb="FFFF0000"/>
        <rFont val="Arial Narrow"/>
        <family val="2"/>
        <charset val="238"/>
      </rPr>
      <t>s DPH</t>
    </r>
  </si>
  <si>
    <t>Požadovaná hodnota parametra a funkcionality</t>
  </si>
  <si>
    <t>Uvedenie Áno/Nie</t>
  </si>
  <si>
    <t>Požadované</t>
  </si>
  <si>
    <t>Technické parametre:</t>
  </si>
  <si>
    <t>Softvér/firmware</t>
  </si>
  <si>
    <t>skutočná hodnota parametra ponúkaného riešenia (ak nie je uvedené inak uchádzač uvedie slovo "áno" ak ponúkaný parameter spĺňa)</t>
  </si>
  <si>
    <t>Nabíjacia stanica typ AC výkon 22 kW</t>
  </si>
  <si>
    <t>Nabíjacia stanica typ AC výkon 22 kW jednonabíjacia stanica 1 x 22kW.</t>
  </si>
  <si>
    <t>Celková výška</t>
  </si>
  <si>
    <t>max. 400 mm</t>
  </si>
  <si>
    <t>Výkon</t>
  </si>
  <si>
    <t>Čítačka kariet</t>
  </si>
  <si>
    <t>RFID</t>
  </si>
  <si>
    <t xml:space="preserve"> -25°C až + 50°C</t>
  </si>
  <si>
    <t>Pracovná teplota prostredia</t>
  </si>
  <si>
    <t>Spustenie nabíjania: NFC/RFID, Plug&amp;Charge, vzdialený štart</t>
  </si>
  <si>
    <t>Možnosť lokálneho zoznamu ID Tagov, tzv. whitelist</t>
  </si>
  <si>
    <t>Zásuvka Typ 2 so zámkom kábla - možnosť softvérového trvalého uzamknutia kábla</t>
  </si>
  <si>
    <t>Pri duálnej stanici možnosť simultánneho nabíjania 2x22kW, alebo rozdelenia výkonu 2x11kW - SW nastaviteľné</t>
  </si>
  <si>
    <t>Možnost nastavenia "Charging profile" cez OCPP</t>
  </si>
  <si>
    <t>Krytie IP</t>
  </si>
  <si>
    <t>min. 54</t>
  </si>
  <si>
    <t>Mechanická odolnosť</t>
  </si>
  <si>
    <t>min. IK10</t>
  </si>
  <si>
    <t>Návod na používanie v slovenčine</t>
  </si>
  <si>
    <t>Napájanie</t>
  </si>
  <si>
    <t>400V</t>
  </si>
  <si>
    <t xml:space="preserve">Stanica s LED indikáciou stavu stanice a nabíjania.
</t>
  </si>
  <si>
    <t>Zjednodušený uživateľský manuál v slovenskom jazyku formát A5 - 2 stranový / resp. veľkosť podľa potreby aj viac /</t>
  </si>
  <si>
    <t>Parametre:</t>
  </si>
  <si>
    <r>
      <rPr>
        <b/>
        <sz val="11"/>
        <color theme="1"/>
        <rFont val="Arial Narrow"/>
        <family val="2"/>
        <charset val="238"/>
      </rPr>
      <t>OCPP 1.6-JSON</t>
    </r>
    <r>
      <rPr>
        <sz val="11"/>
        <color theme="1"/>
        <rFont val="Arial Narrow"/>
        <family val="2"/>
        <charset val="238"/>
      </rPr>
      <t xml:space="preserve">
 - Komunikačný protokol medzi stanicou a back-end systémom, stanica musí umožňovať upgrade na vyššie verzie 
</t>
    </r>
  </si>
  <si>
    <t xml:space="preserve">Inštalácia na stlpik </t>
  </si>
  <si>
    <t>Š x H x V</t>
  </si>
  <si>
    <t>Nabíjacia stanica typ AC výkon 2 x 22kW dvojnabíjacia stanica  2 x 22 kW .</t>
  </si>
  <si>
    <t>Celková obstarávacia cena NS</t>
  </si>
  <si>
    <t>Software - administratívny pristup MV na prezeranie bez úprav</t>
  </si>
  <si>
    <t>Možnosť inštalácie na stenu alebo na podstavu/stlpík/, podľa lokálnych potrieb</t>
  </si>
  <si>
    <t xml:space="preserve">Nabíjacie stanice AC pre MV SR  </t>
  </si>
  <si>
    <t>max. podstava 400x400mm</t>
  </si>
  <si>
    <t>Komunikácia cez Ethernet - obojsmerná</t>
  </si>
  <si>
    <t>Inštalácia na stlpik  -  rozmer podstavy AxB, počet ukotvovacích bodov a  rozteč  skutiek. Uviesť riešenie stlpika popis a techn. výkres.</t>
  </si>
  <si>
    <t xml:space="preserve">Poskytovanie autorizovaného záručného servisu na náklady predávajúceho min. 48 mesiacov na zariadenie a príslušenstvo vrátane poskytnutia potrebných originálnych náhradných dielov . Požadujeme bezodplatný záručný servis na 48mesiacov.                        </t>
  </si>
  <si>
    <t>Garancia dostupnosti náhradných dielov min. 10 rokov od dodania tovaru</t>
  </si>
  <si>
    <t>Servis s pôsobnosťou na celom územi SR</t>
  </si>
  <si>
    <t>Software - detailných opis parametrov a funkcionalít manažovacieho softwáru. Komunikácie a výstupných parametrov pre objednávateľa. Online prehľad používania nabíjacích staníc a detailný prehľad o nabíjaných vozidlách online v čase nabíjania. Aký typ poskytnutých výstupných dát bude k dispozícií a v akom formáte?</t>
  </si>
  <si>
    <t>Rozmery DRV uviesť veľkosť, prevedenie a konkretne riešenie model.</t>
  </si>
  <si>
    <t xml:space="preserve">Jednotný dizajn pre jedno a dvoj-portovú stanicu. 
</t>
  </si>
  <si>
    <t xml:space="preserve">Integrovaný monitoring DC únikového prúdu - 6mA  </t>
  </si>
  <si>
    <r>
      <t>max. 600 mm</t>
    </r>
    <r>
      <rPr>
        <b/>
        <sz val="11"/>
        <color theme="1"/>
        <rFont val="Arial Narrow"/>
        <family val="2"/>
        <charset val="238"/>
      </rPr>
      <t xml:space="preserve"> </t>
    </r>
  </si>
  <si>
    <t>max. 250 mm</t>
  </si>
  <si>
    <t>max. 14 kg</t>
  </si>
  <si>
    <t>dlžka min. 5m</t>
  </si>
  <si>
    <t>Nabíjací kábel TYP2/T2   32A, 3fázy, 22kW</t>
  </si>
  <si>
    <t xml:space="preserve">Nabíjacia stanica AC 22kW ktorá slúži k nabíjaniu elektromobilov a Plug-in hybridov. Nabíjacie stanice budú umietnené v exterieri a interieri. </t>
  </si>
  <si>
    <t xml:space="preserve">Nabíjacia stanica AC 2x22kW ktorá slúži k nabíjaniu elektromobilov a Plug-in hybridov. Nabíjacie stanice budú umietnené v exterieri a interieri. </t>
  </si>
  <si>
    <t>22kW na jednonabíjačke a 2x22kW dvojnábíjačka</t>
  </si>
  <si>
    <t>Nabíjacia stanica typ AC výkon 2 x 22 kW dvojnabíjacia stanica (dvojnabíjačka).</t>
  </si>
  <si>
    <t>Nabíjacia stanica typ AC výkon 22 kW jednonabíjacia stanica 1 x 22kW (nabíjačka).</t>
  </si>
  <si>
    <t>V prípade upgradu softvér/firmware dodavateľ zrealizuje upgrade, a to bezplatne po celú dobu životnosti prístrojov. Po vzájomnej dohode objednávateľa s dodávateľom prispôsobí software podľa platnej legislatívy (náklady na takúto úpravu budú predmetom budúcej dohody a nie je potrebné ich započítavať do ceny za predmet zákazky)</t>
  </si>
  <si>
    <t>Možnosť nastavenia a konfigurácie stanice cez vzdialený prístup prostredníctvom webového rozhrania</t>
  </si>
  <si>
    <t>Možnosť pripojenia elektromeru cez vstup S0 aj prostredníctvom Modbus TCP (online kontrola zaťaženia siete pre DRV)</t>
  </si>
  <si>
    <t>min. rozmery v x š x h (mm): 90 x 500 x 130mm
max. výška 110 mm
max. šírka 800 mm</t>
  </si>
  <si>
    <t>Parkovacie dorazy automobilov vhodné do exteriéru, montáž pomocou skrutiek a hmoždiniek, farba žlto-čierna</t>
  </si>
  <si>
    <t>Držiak konektoru nabíjacieho kábla - uviesť návrh riešenia.</t>
  </si>
  <si>
    <t>Nabíjací kábel TYP2/T2 32A, 3 fázy, 22kW</t>
  </si>
  <si>
    <t>Parkovacie dorazy automobilov (v jednotkovej cene zahrnutá montáž)</t>
  </si>
  <si>
    <t>DRV  - Dynamické riadenie výkonu na základe odberu budovy alebo na základe definovaného príkonu s montážou a príslušenstvom celkom</t>
  </si>
  <si>
    <t>Minimálna záruka na nabíjačku a príslušenstvo</t>
  </si>
  <si>
    <t>min. 10 rokov</t>
  </si>
  <si>
    <t>48 mesiacov</t>
  </si>
  <si>
    <t xml:space="preserve">Nabíjacie stanice DC pre MV SR  </t>
  </si>
  <si>
    <t>Nabíjacia stanica typ DC výkon 1x CCS2 50kW alebo 2x CCS2 100kW</t>
  </si>
  <si>
    <t>Nabíjacia stanica typ DC výkon 50 kW, 1x CCS2</t>
  </si>
  <si>
    <t>Nabíjacia stanica DC s výkonom 50kW s jedným konektorom CCS2, ktorá slúži k nabíjaniu elektromobilov . Nabíjacie stanice budú umietnené v exterieri.</t>
  </si>
  <si>
    <t>Nabíjacia stanica typ DC výkon 100 kW, 2x CCS2</t>
  </si>
  <si>
    <t>Nabíjacia stanica DC s výkonom 100kW s dvoma konektormi CCS2 s možnosťou simultánneho nabíjania na oboch konektoroch výkonom 2x50 kW, ktorá slúži k nabíjaniu elektromobilov. Nabíjacie stanice budú umietnené v exterieri.</t>
  </si>
  <si>
    <r>
      <t>max. 2300 mm</t>
    </r>
    <r>
      <rPr>
        <b/>
        <sz val="11"/>
        <color theme="1"/>
        <rFont val="Arial Narrow"/>
        <family val="2"/>
        <charset val="238"/>
      </rPr>
      <t xml:space="preserve"> </t>
    </r>
  </si>
  <si>
    <t>max. 1000 mm</t>
  </si>
  <si>
    <t>max. 600 kg</t>
  </si>
  <si>
    <t>Min. dĺžka nabíjacieho kábla</t>
  </si>
  <si>
    <t>min. 3,5 m</t>
  </si>
  <si>
    <t>min. 50kW pre stanicu s jedným konektorom a min. 100 kW pre stanicu s dvoma konektormi</t>
  </si>
  <si>
    <t>Požadovaný rozsah výstupného napätia</t>
  </si>
  <si>
    <t>od 200 - do 1000V DC</t>
  </si>
  <si>
    <t>3 fáz. 400V</t>
  </si>
  <si>
    <t>Funkčnosť pri vlhkosti vzduchu</t>
  </si>
  <si>
    <t>Nadprúdová ochrana</t>
  </si>
  <si>
    <t>Prepäťová ochrana</t>
  </si>
  <si>
    <t>Podpäťová ochrana</t>
  </si>
  <si>
    <t>Integrovaný monitoring izolačného stavu</t>
  </si>
  <si>
    <t>Komunikácia cez Ethernet aj 4G -obojsmerná</t>
  </si>
  <si>
    <r>
      <rPr>
        <b/>
        <sz val="11"/>
        <color theme="1"/>
        <rFont val="Arial Narrow"/>
        <family val="2"/>
        <charset val="238"/>
      </rPr>
      <t>Požadujeme dodanie a inštaláciu dynamického riadenie výkonu na základe odberu budovy cez protokol ModBus TCP</t>
    </r>
    <r>
      <rPr>
        <sz val="11"/>
        <color theme="1"/>
        <rFont val="Arial Narrow"/>
        <family val="2"/>
        <charset val="238"/>
      </rPr>
      <t>. Pre riadenie výkonu nabíjania na základe odberu budovy bude stanica dovybavená externým elektromerom, ktorý bude merať aktuálne zaťaženie budovy a podľa neho regulovať výkon nabíjania elektrických vozidiel. Funkcia DRV musí byť zabezpečená aj Offline /len na lokálnej sieti/. Kompletizácia DRV je na strane dodávateľa.</t>
    </r>
  </si>
  <si>
    <t>min. 7" displej</t>
  </si>
  <si>
    <r>
      <rPr>
        <b/>
        <sz val="11"/>
        <color theme="1"/>
        <rFont val="Arial Narrow"/>
        <family val="2"/>
        <charset val="238"/>
      </rPr>
      <t>Jednotný dizajn pre 50kW a 100kW verziu.</t>
    </r>
    <r>
      <rPr>
        <sz val="11"/>
        <color theme="1"/>
        <rFont val="Arial Narrow"/>
        <family val="2"/>
        <charset val="238"/>
      </rPr>
      <t xml:space="preserve"> 
</t>
    </r>
  </si>
  <si>
    <t xml:space="preserve">Poskytovanie autorizovaného záručného servisu na náklady predávajúceho min. 48 mesiacov na zariadenie a príslušenstvo vrátane poskytnutia potrebných originálnych náhradných dielov. Požadujeme bezodplatný záručný servis na 48mesiacov.                             </t>
  </si>
  <si>
    <t>Garancia dostupnosti náhradných dielov 10 rokov od dodania tovaru</t>
  </si>
  <si>
    <t>áno/nie</t>
  </si>
  <si>
    <t>ISO15118 - norma V2X</t>
  </si>
  <si>
    <r>
      <rPr>
        <b/>
        <sz val="11"/>
        <color theme="1"/>
        <rFont val="Arial Narrow"/>
        <family val="2"/>
        <charset val="238"/>
      </rPr>
      <t>Jedna verzia stanice pre 1-fázový alebo 3-fázový vstup so softvérovo nastaviteľným výkonom od 3,6 do 22kW</t>
    </r>
    <r>
      <rPr>
        <sz val="11"/>
        <color theme="1"/>
        <rFont val="Arial Narrow"/>
        <family val="2"/>
        <charset val="238"/>
      </rPr>
      <t xml:space="preserve">
- Vzhľadom na komplexnosť projektu je nutná variabilita produktu, t.j. jedna stanica musí byť softvérovo konfigurovateľná ako na jednofázovú tak na trojfázovú prevádzku s nastaviteľným výkonom od 3,6 do 22kW</t>
    </r>
  </si>
  <si>
    <t>Nabíjacia stanica typ DC výkon 100KW dvojnabíjacia stanica  2 x 50 kW , 2xCCS2</t>
  </si>
  <si>
    <t>Inštalačný stĺpik na AC nabíjacie stanice</t>
  </si>
  <si>
    <r>
      <t xml:space="preserve">Celková cena spolu v EUR </t>
    </r>
    <r>
      <rPr>
        <b/>
        <sz val="11"/>
        <color rgb="FFFF0000"/>
        <rFont val="Arial Narrow"/>
        <family val="2"/>
        <charset val="238"/>
      </rPr>
      <t xml:space="preserve">s DPH </t>
    </r>
  </si>
  <si>
    <t>GPRS modul 4G</t>
  </si>
  <si>
    <t>Riadiaca doska Master</t>
  </si>
  <si>
    <t>Riadiaca doska Slave</t>
  </si>
  <si>
    <t>RFID čítačka</t>
  </si>
  <si>
    <t>RGB LED doska</t>
  </si>
  <si>
    <t>CCS2 DC control board</t>
  </si>
  <si>
    <t>Displej</t>
  </si>
  <si>
    <t>zámok konektora</t>
  </si>
  <si>
    <t>riadiaca doska</t>
  </si>
  <si>
    <t>komunikačný modul</t>
  </si>
  <si>
    <t>Stykač</t>
  </si>
  <si>
    <t>Typ 2 - 32A konektor</t>
  </si>
  <si>
    <t>Celková obstarávacia cena náhradných dielov a príslušenstva k AC nabíjacím staniciam</t>
  </si>
  <si>
    <t>Sada výkonových modulov (t. j. sada všetkých VM v jednej DC jednonabíjačke, spolu min. 50 kW)</t>
  </si>
  <si>
    <t>Kábel CCS2</t>
  </si>
  <si>
    <t>Sada výkonových ističov (t. j. sada všetkých VI v jednej DC jednonabíjačke</t>
  </si>
  <si>
    <t>Celková obstarávacia cena náhradných dielov a príslušenstva k DC nabíjacím staniciam</t>
  </si>
  <si>
    <t xml:space="preserve">Správa AC nabíjačky za mesiac 1x22kW </t>
  </si>
  <si>
    <t>Správa AC dvojnabíjačky za mesiac 2x22kW</t>
  </si>
  <si>
    <t>GPRS modul 4G - zabezpečenie mesačnej prevádzky</t>
  </si>
  <si>
    <t>AC nabíjačky</t>
  </si>
  <si>
    <t>DC nabíjačky</t>
  </si>
  <si>
    <t>Správa DC nabíjačky za mesiac</t>
  </si>
  <si>
    <t>Správa DC dvojnabíjačky za mesiac</t>
  </si>
  <si>
    <t>hodina</t>
  </si>
  <si>
    <t>Hodinová zúčtovacia sadzba servisného technika pre DC nabíjačky/dvojnabíjačky</t>
  </si>
  <si>
    <t>Hodinová zúčtovacia sadzba servisného technika pre AC nabíjačky/dvojnabíjačky</t>
  </si>
  <si>
    <t>Servisné služby mimo záručných a mimo pozáručných služieb</t>
  </si>
  <si>
    <t>Celková obstarávacia cena Servisné služby mimo záručných a mimo pozáručných služieb v eur s DPH</t>
  </si>
  <si>
    <t>Revízia jedného kusu AC nabíjačky/AC dvojnabíjačky (vrátane dopravy)</t>
  </si>
  <si>
    <t>Revízia jedného kusu DC nabíjačky/DC dvojnabíjačky (vrátane dopravy)</t>
  </si>
  <si>
    <t>Náklady na dopravu na jeden servisný výjazd (paušálna cena kdekoľvek v rámci SR)</t>
  </si>
  <si>
    <t>nabíjanie musí byť funkčné bez kondenzácie aj pri 95% vlhkosti vzduchu</t>
  </si>
  <si>
    <r>
      <t xml:space="preserve">Pozáručný mesačný servis jedného kusu </t>
    </r>
    <r>
      <rPr>
        <b/>
        <sz val="11"/>
        <color theme="1"/>
        <rFont val="Arial Narrow"/>
        <family val="2"/>
      </rPr>
      <t>AC nabíjačky</t>
    </r>
    <r>
      <rPr>
        <sz val="11"/>
        <color theme="1"/>
        <rFont val="Arial Narrow"/>
        <family val="2"/>
        <charset val="238"/>
      </rPr>
      <t xml:space="preserve"> - mesačný paušál - paušál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t>
    </r>
  </si>
  <si>
    <r>
      <t xml:space="preserve">Pozáručný mesačný servis jedného kusu </t>
    </r>
    <r>
      <rPr>
        <b/>
        <sz val="11"/>
        <color theme="1"/>
        <rFont val="Arial Narrow"/>
        <family val="2"/>
      </rPr>
      <t>AC dvojnabíjačky</t>
    </r>
    <r>
      <rPr>
        <sz val="11"/>
        <color theme="1"/>
        <rFont val="Arial Narrow"/>
        <family val="2"/>
        <charset val="238"/>
      </rPr>
      <t xml:space="preserve"> - mesačný paušál - paušál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t>
    </r>
  </si>
  <si>
    <t>Premiestnenie jedného kusu AC nabíjačky/AC dvojnabíjačky v rámci SR /zahŕňa aj demontáž a montáž, inštaláciu a uvedenie do prevádzky (bez revízie).</t>
  </si>
  <si>
    <t>Doprava,montáž, inštalácia a uvedenie do prevádzky jedného kusu AC nabíjačky/AC dvojnabíjačky (bez revízie)</t>
  </si>
  <si>
    <t>Doprava,montáž, inštalácia a uvedenie do prevádzky jedného kusu DC nabíjačky/DC dvojnabíjačky (bez revízie)</t>
  </si>
  <si>
    <t>Premiestnenie jedného kusu DC nabíjačky/DC dvojnabíjačky v rámci SR /zahŕňa aj demontáž a montáž, inštaláciu a uvedenie do prevádzky (bez revízie).</t>
  </si>
  <si>
    <r>
      <t xml:space="preserve">Pozáručný mesačný servis jedného kusu </t>
    </r>
    <r>
      <rPr>
        <b/>
        <sz val="11"/>
        <color theme="1"/>
        <rFont val="Arial Narrow"/>
        <family val="2"/>
      </rPr>
      <t>DC nabíjačky</t>
    </r>
    <r>
      <rPr>
        <sz val="11"/>
        <color theme="1"/>
        <rFont val="Arial Narrow"/>
        <family val="2"/>
        <charset val="238"/>
      </rPr>
      <t xml:space="preserve"> 50kW- mesačný paušál - paušál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Poplatok taktiež nezahŕňa výmenu filtrov, ventilátorov a káblov CCS2.</t>
    </r>
  </si>
  <si>
    <r>
      <t xml:space="preserve">Pozáručný mesačný servis jedného kusu </t>
    </r>
    <r>
      <rPr>
        <b/>
        <sz val="11"/>
        <color theme="1"/>
        <rFont val="Arial Narrow"/>
        <family val="2"/>
      </rPr>
      <t>DC dvojnabíjačky</t>
    </r>
    <r>
      <rPr>
        <sz val="11"/>
        <color theme="1"/>
        <rFont val="Arial Narrow"/>
        <family val="2"/>
        <charset val="238"/>
      </rPr>
      <t xml:space="preserve"> 2x50kW - mesačný paušál - paušál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Poplatok taktiež nezahŕňa výmenu filtrov, ventilátorov a káblov CCS2.</t>
    </r>
  </si>
  <si>
    <t>RFID karta s potlačou (vzor dodá VO)</t>
  </si>
  <si>
    <t xml:space="preserve">RFID prívesok na kľúče </t>
  </si>
  <si>
    <t>Celková cena za predmet zákazky v eur s DPH</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</si>
  <si>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</si>
  <si>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</si>
  <si>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</si>
  <si>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</si>
  <si>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</si>
  <si>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</si>
  <si>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</si>
  <si>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</si>
  <si>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</si>
  <si>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</si>
  <si>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</si>
  <si>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</si>
  <si>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</si>
  <si>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</si>
  <si>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</si>
  <si>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</si>
  <si>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</si>
  <si>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</si>
  <si>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</si>
  <si>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</si>
  <si>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</si>
  <si>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</si>
  <si>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</si>
  <si>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</si>
  <si>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</si>
  <si>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</si>
  <si>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</si>
  <si>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</si>
  <si>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</si>
  <si>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</si>
  <si>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V rámci Plánu obnovy a odolnosti (POO) má odbor dopravy sekcie ekonomiky MV SR vo svojej kompetencii realizáciu investície : Vybavenie a digitalizácia policajného zboru. Ide o obnovu vozového parku hybridnými a elektrickými vozidlami, ktoré sú určené pre potreby Policajného zboru.
V súvislosti s obnovou vozového parku je potrebné  zabezpečiť aj nabíjacie elektro stanice.</t>
  </si>
  <si>
    <t>Predmetom zákazky je tiež zabezpečenie správy zariadení od ich dodania počas celého trvania zmluvy, poskytovanie bezplatného záručného servisu, (plateného) pozáručného servisu a iných súvisiacich služieb.</t>
  </si>
  <si>
    <t>Predmetom zákazky je dodanie AC a DC nabíjacích staníc, ich montáž a uvedenie do prevádzky. Technické špecifikácie nabíjacích staníc a množstvá sú v ďalších hárkoch.</t>
  </si>
  <si>
    <t>Kontrola jednotlivých odberových miest bude realizovaná cez zvlášť elektromer – rozdelenie spotreby elektriny NS vz. budovy /en. audit/</t>
  </si>
  <si>
    <t>Technológia nabíjacích staníc</t>
  </si>
  <si>
    <t>AC stanice     22kW   počet 50ks</t>
  </si>
  <si>
    <t>DC stanice      50kW   počet 8ks</t>
  </si>
  <si>
    <t>DC stanice  2x50kW   počet 2ks</t>
  </si>
  <si>
    <t>Záručný a pozáručný servis:</t>
  </si>
  <si>
    <t xml:space="preserve">Na realizáciu napojenia nabíjacích staníc bude využitá súčasnú elektrickú sieť verejného obstarávateľa. V rámci opravy budov bude verejným obstarávateľom doplnená potrebná elektroinštalácia napájania NS. </t>
  </si>
  <si>
    <t>Pripravovaný projekt realizácie nabíjacej štruktúry pre verejného obstarávateľa zohľadňuje predovšetkým tieto dve skutočnosti :</t>
  </si>
  <si>
    <t>Jednotlivé požadované parametre, ktoré zohľadňujú vyššie uvedené skutočnosti, zabezpečia dosiahnutie optimálnych nákladov na jej realizáciu s perspektívou na 10 rokov a viac.</t>
  </si>
  <si>
    <t xml:space="preserve">Aby verejný obstarávateľ zabezpečil efektívne nabíjanie EV a PHEV, zvolil tieto druhy nabíjania : </t>
  </si>
  <si>
    <r>
      <t xml:space="preserve">AC stanice </t>
    </r>
    <r>
      <rPr>
        <sz val="12"/>
        <color theme="1"/>
        <rFont val="Arial Narrow"/>
        <family val="2"/>
      </rPr>
      <t xml:space="preserve">budú slúžiť k bežnému nabíjaniu EV a PHEV. </t>
    </r>
  </si>
  <si>
    <r>
      <t>DRV</t>
    </r>
    <r>
      <rPr>
        <sz val="12"/>
        <color theme="1"/>
        <rFont val="Arial Narrow"/>
        <family val="2"/>
      </rPr>
      <t xml:space="preserve"> - Dynamické riadenie výkonu na základe odberu budovy alebo na základe definovaného príkonu. Nabíjacia stanica musí umožňovať oba uvedené režimy riadenia výkonu. Pre riadenie výkonu nabíjania na základe odberu budovy bude stanica dovybavená externým elektromerom, ktorý bude merať aktuálne zaťaženie budovy a podľa neho regulovať výkon nabíjania elektrických vozidiel. Funkcia DRV musí byť zabezpečená aj Offline /len na lokálnej sieti/. </t>
    </r>
  </si>
  <si>
    <t>Dodanie a implementácia DRV  - Dynamické riadenie výkonu</t>
  </si>
  <si>
    <t xml:space="preserve">1.     Projekt zohľadňuje súčasný technický stav budov z pohľadu elektroinštalácie. </t>
  </si>
  <si>
    <t xml:space="preserve">2.     Reflektuje na skutočnosť, že v mnohých prípadoch je na jednotlivých lokalitách obmedzená kapacita prípojnej siete. </t>
  </si>
  <si>
    <r>
      <t xml:space="preserve">-       </t>
    </r>
    <r>
      <rPr>
        <b/>
        <sz val="12"/>
        <color theme="1"/>
        <rFont val="Arial Narrow"/>
        <family val="2"/>
      </rPr>
      <t>stredne rýchle AC nabíjanie s výkonom 22kW</t>
    </r>
  </si>
  <si>
    <r>
      <t xml:space="preserve">-       </t>
    </r>
    <r>
      <rPr>
        <b/>
        <sz val="12"/>
        <color theme="1"/>
        <rFont val="Arial Narrow"/>
        <family val="2"/>
      </rPr>
      <t>rýchle nabíjanie DC s výkonom 50kW a viac</t>
    </r>
  </si>
  <si>
    <r>
      <rPr>
        <b/>
        <sz val="12"/>
        <color theme="1"/>
        <rFont val="Arial Narrow"/>
        <family val="2"/>
      </rPr>
      <t>Správa staníc:</t>
    </r>
    <r>
      <rPr>
        <sz val="12"/>
        <color theme="1"/>
        <rFont val="Arial Narrow"/>
        <family val="2"/>
      </rPr>
      <t xml:space="preserve">
monitoring stavu staníc v reálnom čase
reporting poruchových hlásení, porúch a procesu odstraňovania porúch,
správa helpdesku na bezplatné telefonické a emailové nahlasovanie porúch 365/24/7.</t>
    </r>
  </si>
  <si>
    <t>V rámci záručného a pozáručného servisu sa požaduje:
- servisný zásah do 24h od nahlásenia poruchy,
- odstránenie poruchy do 48h od nahlásenia poruchy pri AC NS – ak nie výmena nabíjačky do 24h po uplynutí 48h na odstránenie poruchy
- odstránenie poruchy do 72h od nahlásenia poruchy pri DC NS,
- povinnosť držať min. 5 ks AC nabíjačiek skladom.</t>
  </si>
  <si>
    <t>Softwarové riešenie pre správu staníc</t>
  </si>
  <si>
    <t>Výstup zo SW v elektronickej podobe - vo formáte .xls a .txt</t>
  </si>
  <si>
    <r>
      <rPr>
        <b/>
        <sz val="11"/>
        <color theme="1"/>
        <rFont val="Arial Narrow"/>
        <family val="2"/>
        <charset val="238"/>
      </rPr>
      <t>Možnosť nastavenia dynamického riadenia budovy pre skupinu staníc.</t>
    </r>
    <r>
      <rPr>
        <sz val="11"/>
        <color theme="1"/>
        <rFont val="Arial Narrow"/>
        <family val="2"/>
        <charset val="238"/>
      </rPr>
      <t xml:space="preserve"> Dynamické riadenie výkonu musí byť nastaviteľné pre skupinu staníc s tým, že jedna zo staníc bude nastavená ako „Master“ a ostatné ako „Slave“. Ako „Master“ môže byť zvolená hociktorá stanica zo skupiny staníc, t.j. medzi „Master“ a „Slave“ nemôže byť žiaden HW ani SW rozdiel. Minimálny počet 30 staníc v jednej skupine DRV. Minimálny počet staníc ktoré môžu vzájomne fungovať v dynamickom riadení výkonu pod jedným Mastrom je 30.</t>
    </r>
  </si>
  <si>
    <t>Software - detailných opis parametrov a funkcionalít manažovacieho softvéru. Komunikácie a výstupných parametrov pre objednávateľa. Online prehľad používania nabíjacích staníc a detailný prehľad o nabíjaných vozidlách online v čase nabíjania. Aký typ poskytnutých výstupných dát bude k dispozícií a v akom formáte?</t>
  </si>
  <si>
    <t>uchádzač uvedie výrobcu, značku a model ponúkaného zariadenia</t>
  </si>
  <si>
    <t>Cenová ponuka tovarov</t>
  </si>
  <si>
    <r>
      <t xml:space="preserve">Cenová ponuka náhradných dielov k </t>
    </r>
    <r>
      <rPr>
        <b/>
        <sz val="11"/>
        <color rgb="FFFF0000"/>
        <rFont val="Arial Narrow"/>
        <family val="2"/>
      </rPr>
      <t>AC nabíjacím staniciam</t>
    </r>
    <r>
      <rPr>
        <b/>
        <sz val="11"/>
        <color theme="1"/>
        <rFont val="Arial Narrow"/>
        <family val="2"/>
        <charset val="238"/>
      </rPr>
      <t xml:space="preserve"> (na pozáručný servis)</t>
    </r>
  </si>
  <si>
    <r>
      <t xml:space="preserve">Cenová ponuka náhradných dielov k </t>
    </r>
    <r>
      <rPr>
        <b/>
        <sz val="11"/>
        <color rgb="FFFF0000"/>
        <rFont val="Arial Narrow"/>
        <family val="2"/>
      </rPr>
      <t>DC nabíjacím staniciam</t>
    </r>
    <r>
      <rPr>
        <b/>
        <sz val="11"/>
        <color theme="1"/>
        <rFont val="Arial Narrow"/>
        <family val="2"/>
        <charset val="238"/>
      </rPr>
      <t xml:space="preserve"> (na pozáručný servis)</t>
    </r>
  </si>
  <si>
    <t>Montáž, správa a pravidelný servis</t>
  </si>
  <si>
    <t>Celková obstarávacia cena montáže, správy a pravidelného servisu v eur s DPH</t>
  </si>
  <si>
    <t>položka č.</t>
  </si>
  <si>
    <r>
      <rPr>
        <b/>
        <sz val="11"/>
        <color theme="1"/>
        <rFont val="Arial Narrow"/>
        <family val="2"/>
        <charset val="238"/>
      </rPr>
      <t>Požadujeme dodanie a inštaláciu dynamického riadenie výkonu na základe odberu budovy alebo na základe definovaného príkonu</t>
    </r>
    <r>
      <rPr>
        <sz val="11"/>
        <color theme="1"/>
        <rFont val="Arial Narrow"/>
        <family val="2"/>
        <charset val="238"/>
      </rPr>
      <t>. Nabíjacia stanica musí umožňovať oba uvedené režimy riadenia výkonu. Pre riadenie výkonu nabíjania na základe odberu budovy bude stanica dovybavená externým elektromerom, ktorý bude merať aktuálne zaťaženie budovy a podľa neho regulovať výkon nabíjania elektrických vozidiel. Funkcia DRV musí byť zabezpečená aj Offline /len na lokálnej sieti/. Kompletizácia DRV je na strane dodávateľa. Záruka na DRV min. 48 mesiacov</t>
    </r>
  </si>
  <si>
    <t>Certifikovaný elektromer MID s rozhraním MODBUS TCP/IP na meranie spotreby odberného miesta. Dodržať legislatívu určeného meradla podľa STN EN 50470-3. Jeden na vstupe miesta nabíjacíh staníc. (záruka min. 48 mesiacov)</t>
  </si>
  <si>
    <t>V rámci realizácie projektu bude zabezpečený aj záručný a pozáručný servis na obdobie od prebratia príslušného zariadenia do ukončenia zmluvy.</t>
  </si>
  <si>
    <t>AC Stanice  2x22kW  počet 185ks</t>
  </si>
  <si>
    <r>
      <t>DC stanice –</t>
    </r>
    <r>
      <rPr>
        <sz val="12"/>
        <color theme="1"/>
        <rFont val="Arial Narrow"/>
        <family val="2"/>
      </rPr>
      <t xml:space="preserve"> tzv. rýchlonabíjacie stanice budú slúžiť k rýchlemu nabitiu vozidiel zväčša na väčšie vzdialenosti. Vzdialenosť týchto rýchlo nabíjacích bodov bude cca. 200 km. Týmto bude zabezpečíné nabíjanie vozidiel v rámci celej SR.</t>
    </r>
  </si>
  <si>
    <t>Software - detailných opis parametrov a funkcionalít manažovacieho softwéru:
on-line štatistiky nabíjania, prevádzky a používania staníc:
- podrobné výpisy nabíjania – množstvo spotrebovanej energie, čas nabíjania, dĺžka nabíjania pre každú nabíjaciu kartu zvlášť a nabíjaciu stanicu zvlášť a certifikovaný elektromer MID zvlášť.
Online správa a monitoring nabíjacích staníc
Možnosť update a reštart nabíjacích staníc na diaľku
Software musí umožňovať na diaľku ovládať dynamické riadenie výkonu na základe odberu budovy alebo na základe definovaného príkonu, na diaľku ovládať nastavenia dynamického riadenia výkonu pre skupinu staníc ako aj na diaľku ovládať rozdeľovanie dostupného výkonu na základe priorít užívateľov,
monitoring stavu funkčnosti nabíjacích staníc,
online monitoring stavu nabíjania vozidla,
zálohovanie dát min. na dennej báze
archivácia dát a pristup k archívny dátam počas celej doby trvania zmluvy,
možnosť exportu dát v bežných formátoch (najmä 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</si>
</sst>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9.5"/>
      <color theme="1"/>
      <name val="Arial"/>
      <family val="2"/>
      <charset val="238"/>
    </font>
    <font>
      <b/>
      <sz val="11"/>
      <color theme="1"/>
      <name val="Arial Narrow"/>
      <family val="2"/>
      <charset val="238"/>
    </font>
    <font>
      <sz val="11"/>
      <color theme="1"/>
      <name val="Arial Narrow"/>
      <family val="2"/>
      <charset val="238"/>
    </font>
    <font>
      <b/>
      <sz val="14"/>
      <color theme="1"/>
      <name val="Arial Narrow"/>
      <family val="2"/>
      <charset val="238"/>
    </font>
    <font>
      <b/>
      <sz val="10"/>
      <color theme="1"/>
      <name val="Arial Narrow"/>
      <family val="2"/>
      <charset val="238"/>
    </font>
    <font>
      <b/>
      <sz val="11"/>
      <color rgb="FFFF0000"/>
      <name val="Arial Narrow"/>
      <family val="2"/>
      <charset val="238"/>
    </font>
    <font>
      <b/>
      <i/>
      <sz val="11"/>
      <color theme="1"/>
      <name val="Arial Narrow"/>
      <family val="2"/>
      <charset val="238"/>
    </font>
    <font>
      <sz val="11"/>
      <color theme="1"/>
      <name val="Arial"/>
      <family val="2"/>
      <charset val="238"/>
    </font>
    <font>
      <sz val="11"/>
      <name val="Arial Narrow"/>
      <family val="2"/>
      <charset val="238"/>
    </font>
    <font>
      <b/>
      <sz val="12"/>
      <color theme="1"/>
      <name val="Arial Narrow"/>
      <family val="2"/>
      <charset val="238"/>
    </font>
    <font>
      <sz val="12"/>
      <name val="Arial Narrow"/>
      <family val="2"/>
      <charset val="238"/>
    </font>
    <font>
      <sz val="9"/>
      <color rgb="FF08131F"/>
      <name val="Arial"/>
      <family val="2"/>
      <charset val="238"/>
    </font>
    <font>
      <b/>
      <sz val="11"/>
      <color rgb="FFFF0000"/>
      <name val="Arial Narrow"/>
      <family val="2"/>
    </font>
    <font>
      <b/>
      <sz val="11"/>
      <color theme="1"/>
      <name val="Arial Narrow"/>
      <family val="2"/>
    </font>
    <font>
      <b/>
      <i/>
      <sz val="11"/>
      <color theme="1"/>
      <name val="Arial Narrow"/>
      <family val="2"/>
    </font>
    <font>
      <sz val="11"/>
      <color theme="1"/>
      <name val="Arial Narrow"/>
      <family val="2"/>
    </font>
    <font>
      <b/>
      <sz val="12"/>
      <color theme="1"/>
      <name val="Arial Narrow"/>
      <family val="2"/>
    </font>
    <font>
      <sz val="12"/>
      <color theme="1"/>
      <name val="Arial Narrow"/>
      <family val="2"/>
    </font>
    <font>
      <b/>
      <sz val="12"/>
      <color rgb="FFC00000"/>
      <name val="Arial Narrow"/>
      <family val="2"/>
    </font>
    <font>
      <i/>
      <sz val="11"/>
      <color theme="1"/>
      <name val="Arial Narrow"/>
      <family val="2"/>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77">
    <xf numFmtId="0" fontId="0" fillId="0" borderId="0" xfId="0"/>
    <xf numFmtId="0" fontId="3" fillId="0" borderId="0" xfId="0" applyFont="1" applyAlignment="1">
      <alignment vertical="center"/>
    </xf>
    <xf numFmtId="0" fontId="0" fillId="0" borderId="0" xfId="0" applyBorder="1"/>
    <xf numFmtId="0" fontId="3" fillId="0" borderId="4" xfId="0" applyFont="1" applyBorder="1" applyAlignment="1">
      <alignment vertical="center" wrapText="1"/>
    </xf>
    <xf numFmtId="0" fontId="3" fillId="0" borderId="4" xfId="0" applyFont="1" applyBorder="1"/>
    <xf numFmtId="0" fontId="3" fillId="0" borderId="4" xfId="0" applyFont="1" applyBorder="1" applyAlignment="1">
      <alignment horizontal="center"/>
    </xf>
    <xf numFmtId="0" fontId="3" fillId="0" borderId="0" xfId="0" applyFont="1"/>
    <xf numFmtId="0" fontId="2" fillId="0" borderId="0" xfId="0" applyFont="1" applyFill="1" applyBorder="1" applyAlignment="1"/>
    <xf numFmtId="0" fontId="2" fillId="0" borderId="0" xfId="0" applyFont="1" applyFill="1" applyBorder="1" applyAlignment="1">
      <alignment horizontal="center" wrapText="1"/>
    </xf>
    <xf numFmtId="0" fontId="3" fillId="0" borderId="0" xfId="0" applyFont="1" applyFill="1" applyBorder="1"/>
    <xf numFmtId="0" fontId="2" fillId="0" borderId="0" xfId="0" applyFont="1" applyFill="1" applyBorder="1" applyAlignment="1">
      <alignment wrapText="1"/>
    </xf>
    <xf numFmtId="0" fontId="3" fillId="0" borderId="0" xfId="0" applyFont="1" applyBorder="1" applyAlignment="1">
      <alignment horizontal="center" vertical="center"/>
    </xf>
    <xf numFmtId="0" fontId="3" fillId="0" borderId="5" xfId="0" applyFont="1" applyBorder="1" applyAlignment="1">
      <alignment vertical="center" wrapText="1"/>
    </xf>
    <xf numFmtId="0" fontId="2" fillId="2" borderId="7" xfId="0" applyFont="1" applyFill="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xf numFmtId="0" fontId="0" fillId="0" borderId="0" xfId="0" applyFill="1" applyBorder="1"/>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8" fillId="0" borderId="0" xfId="0" applyFont="1" applyFill="1" applyBorder="1" applyAlignment="1">
      <alignment vertical="center" wrapText="1"/>
    </xf>
    <xf numFmtId="0" fontId="0" fillId="0" borderId="0" xfId="0" applyFont="1" applyFill="1" applyBorder="1"/>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Border="1" applyAlignment="1">
      <alignment vertical="center" wrapText="1"/>
    </xf>
    <xf numFmtId="0" fontId="9" fillId="0" borderId="4" xfId="0" applyFont="1" applyBorder="1" applyAlignment="1">
      <alignment vertical="center" wrapText="1"/>
    </xf>
    <xf numFmtId="164" fontId="3" fillId="0" borderId="0" xfId="0" applyNumberFormat="1" applyFont="1" applyFill="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5" borderId="4" xfId="0" applyFont="1" applyFill="1" applyBorder="1" applyAlignment="1">
      <alignment horizontal="center" vertical="center" wrapText="1"/>
    </xf>
    <xf numFmtId="0" fontId="9" fillId="0" borderId="4" xfId="0" applyFont="1" applyBorder="1" applyAlignment="1">
      <alignment horizontal="center" vertical="center"/>
    </xf>
    <xf numFmtId="0" fontId="3" fillId="0" borderId="4" xfId="0" applyFont="1" applyFill="1" applyBorder="1" applyAlignment="1">
      <alignment vertical="center" wrapText="1"/>
    </xf>
    <xf numFmtId="0" fontId="3" fillId="0" borderId="4" xfId="0" applyFont="1" applyBorder="1" applyAlignment="1">
      <alignment wrapText="1"/>
    </xf>
    <xf numFmtId="0" fontId="3" fillId="0" borderId="6" xfId="0" applyFont="1" applyBorder="1" applyAlignment="1">
      <alignment horizontal="center" vertical="center" wrapText="1"/>
    </xf>
    <xf numFmtId="0" fontId="12" fillId="0" borderId="4" xfId="0" applyFont="1" applyBorder="1" applyAlignment="1">
      <alignment horizontal="right" vertical="center" wrapText="1"/>
    </xf>
    <xf numFmtId="0" fontId="9" fillId="0" borderId="4" xfId="0" applyFont="1" applyBorder="1" applyAlignment="1">
      <alignment horizontal="center" vertical="center" wrapText="1"/>
    </xf>
    <xf numFmtId="0" fontId="3" fillId="5" borderId="6"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3" fillId="0" borderId="5" xfId="0" applyFont="1" applyBorder="1" applyAlignment="1">
      <alignment horizontal="center"/>
    </xf>
    <xf numFmtId="0" fontId="2" fillId="2" borderId="7" xfId="0" applyFont="1" applyFill="1" applyBorder="1" applyAlignment="1">
      <alignment horizontal="left" vertical="center" wrapText="1"/>
    </xf>
    <xf numFmtId="0" fontId="0" fillId="0" borderId="0" xfId="0" applyAlignment="1">
      <alignment wrapText="1"/>
    </xf>
    <xf numFmtId="0" fontId="2" fillId="2" borderId="7" xfId="0" applyFont="1" applyFill="1" applyBorder="1" applyAlignment="1">
      <alignment horizontal="left" vertical="center" wrapText="1"/>
    </xf>
    <xf numFmtId="0" fontId="9" fillId="0" borderId="4" xfId="0" applyFont="1" applyBorder="1"/>
    <xf numFmtId="0" fontId="9" fillId="5" borderId="4" xfId="0" applyFont="1" applyFill="1" applyBorder="1" applyAlignment="1">
      <alignment horizontal="center" vertical="center" wrapText="1"/>
    </xf>
    <xf numFmtId="49" fontId="3" fillId="0" borderId="4" xfId="0" applyNumberFormat="1" applyFont="1" applyBorder="1" applyAlignment="1">
      <alignment horizontal="left" wrapText="1"/>
    </xf>
    <xf numFmtId="0" fontId="3" fillId="0" borderId="4" xfId="0" applyFont="1" applyBorder="1" applyAlignment="1">
      <alignment vertical="center"/>
    </xf>
    <xf numFmtId="0" fontId="2" fillId="5" borderId="4" xfId="0" applyFont="1" applyFill="1" applyBorder="1" applyAlignment="1">
      <alignment vertical="top" wrapText="1"/>
    </xf>
    <xf numFmtId="0" fontId="2"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vertical="top" wrapText="1"/>
    </xf>
    <xf numFmtId="0" fontId="9" fillId="0" borderId="5" xfId="0" applyFont="1" applyBorder="1" applyAlignment="1">
      <alignment vertical="center" wrapText="1"/>
    </xf>
    <xf numFmtId="0" fontId="3" fillId="0" borderId="6" xfId="0" applyFont="1" applyBorder="1" applyAlignment="1"/>
    <xf numFmtId="0" fontId="3" fillId="0" borderId="5" xfId="0" applyFont="1" applyBorder="1"/>
    <xf numFmtId="0" fontId="9" fillId="0" borderId="6" xfId="0" applyFont="1" applyBorder="1" applyAlignment="1">
      <alignment vertical="center" wrapText="1"/>
    </xf>
    <xf numFmtId="0" fontId="11"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3" fillId="5" borderId="4" xfId="0" applyFont="1" applyFill="1" applyBorder="1" applyAlignment="1">
      <alignment wrapText="1"/>
    </xf>
    <xf numFmtId="0" fontId="9" fillId="5" borderId="4" xfId="0" applyFont="1" applyFill="1" applyBorder="1" applyAlignment="1">
      <alignmen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9" fillId="5" borderId="5" xfId="0" applyFont="1" applyFill="1" applyBorder="1" applyAlignment="1">
      <alignment vertical="center" wrapText="1"/>
    </xf>
    <xf numFmtId="0" fontId="3" fillId="5" borderId="5" xfId="0" applyFont="1" applyFill="1" applyBorder="1" applyAlignment="1">
      <alignment horizontal="center" vertical="center" wrapText="1"/>
    </xf>
    <xf numFmtId="164" fontId="3" fillId="0" borderId="4" xfId="0" applyNumberFormat="1" applyFont="1" applyBorder="1" applyAlignment="1">
      <alignment horizontal="center" vertical="center"/>
    </xf>
    <xf numFmtId="0" fontId="3" fillId="0" borderId="5" xfId="0" applyFont="1" applyBorder="1" applyAlignment="1">
      <alignment wrapText="1"/>
    </xf>
    <xf numFmtId="49" fontId="3" fillId="0" borderId="4" xfId="0" applyNumberFormat="1" applyFont="1" applyBorder="1" applyAlignment="1">
      <alignment horizontal="center" vertical="center"/>
    </xf>
    <xf numFmtId="0" fontId="3" fillId="0" borderId="4" xfId="0" applyNumberFormat="1" applyFont="1" applyBorder="1" applyAlignment="1">
      <alignment horizontal="center" vertical="center"/>
    </xf>
    <xf numFmtId="164" fontId="3" fillId="6" borderId="4" xfId="0" applyNumberFormat="1" applyFont="1" applyFill="1" applyBorder="1" applyAlignment="1">
      <alignment horizontal="center" vertical="center"/>
    </xf>
    <xf numFmtId="164" fontId="16" fillId="0" borderId="4" xfId="0" applyNumberFormat="1" applyFont="1" applyBorder="1" applyAlignment="1">
      <alignment horizontal="center" vertical="center"/>
    </xf>
    <xf numFmtId="164" fontId="16" fillId="6" borderId="4" xfId="0" applyNumberFormat="1" applyFont="1" applyFill="1" applyBorder="1" applyAlignment="1">
      <alignment horizontal="center" vertical="center"/>
    </xf>
    <xf numFmtId="164" fontId="16" fillId="0" borderId="5" xfId="0" applyNumberFormat="1" applyFont="1" applyBorder="1" applyAlignment="1">
      <alignment horizontal="center" vertical="center"/>
    </xf>
    <xf numFmtId="164" fontId="16" fillId="6" borderId="5" xfId="0" applyNumberFormat="1" applyFont="1" applyFill="1" applyBorder="1" applyAlignment="1">
      <alignment horizontal="center" vertical="center"/>
    </xf>
    <xf numFmtId="164" fontId="15" fillId="2" borderId="9" xfId="0" applyNumberFormat="1" applyFont="1" applyFill="1" applyBorder="1" applyAlignment="1">
      <alignment horizontal="center" vertical="center" wrapText="1"/>
    </xf>
    <xf numFmtId="164" fontId="14" fillId="4" borderId="9" xfId="0" applyNumberFormat="1" applyFont="1" applyFill="1" applyBorder="1" applyAlignment="1">
      <alignment horizontal="center" vertical="center"/>
    </xf>
    <xf numFmtId="0" fontId="17" fillId="0" borderId="0" xfId="0" applyFont="1" applyAlignment="1">
      <alignment horizontal="justify" vertical="center"/>
    </xf>
    <xf numFmtId="0" fontId="18" fillId="0" borderId="0" xfId="0" applyFont="1" applyAlignment="1">
      <alignment horizontal="justify" vertical="center"/>
    </xf>
    <xf numFmtId="0" fontId="18" fillId="0" borderId="0" xfId="0" applyFont="1"/>
    <xf numFmtId="0" fontId="18" fillId="0" borderId="0" xfId="0" applyFont="1" applyAlignment="1">
      <alignment wrapText="1"/>
    </xf>
    <xf numFmtId="0" fontId="19" fillId="0" borderId="0" xfId="0" applyFont="1" applyAlignment="1">
      <alignment horizontal="justify" vertical="center"/>
    </xf>
    <xf numFmtId="0" fontId="18" fillId="0" borderId="0" xfId="0" applyFont="1" applyAlignment="1">
      <alignment horizontal="justify" vertical="center" wrapText="1"/>
    </xf>
    <xf numFmtId="0" fontId="2" fillId="6" borderId="6" xfId="0" applyFont="1" applyFill="1" applyBorder="1" applyAlignment="1">
      <alignment vertical="center" wrapText="1"/>
    </xf>
    <xf numFmtId="0" fontId="2" fillId="6" borderId="5" xfId="0" applyFont="1" applyFill="1" applyBorder="1" applyAlignment="1">
      <alignment vertical="center" wrapText="1"/>
    </xf>
    <xf numFmtId="0" fontId="2" fillId="6" borderId="4" xfId="0" applyFont="1" applyFill="1" applyBorder="1" applyAlignment="1">
      <alignment vertical="center" wrapText="1"/>
    </xf>
    <xf numFmtId="0" fontId="4" fillId="6" borderId="6" xfId="0" applyFont="1" applyFill="1" applyBorder="1" applyAlignment="1">
      <alignment horizontal="left" vertical="center" wrapText="1"/>
    </xf>
    <xf numFmtId="0" fontId="4" fillId="6" borderId="4" xfId="0" applyFont="1" applyFill="1" applyBorder="1" applyAlignment="1">
      <alignment horizontal="left" vertical="center" wrapText="1"/>
    </xf>
    <xf numFmtId="0" fontId="9" fillId="0" borderId="4" xfId="0" applyFont="1" applyFill="1" applyBorder="1" applyAlignment="1">
      <alignment vertical="center" wrapText="1"/>
    </xf>
    <xf numFmtId="0" fontId="20" fillId="6" borderId="6" xfId="0" applyFont="1" applyFill="1" applyBorder="1" applyAlignment="1">
      <alignment vertical="center" wrapText="1"/>
    </xf>
    <xf numFmtId="0" fontId="2" fillId="0" borderId="4" xfId="0" applyFont="1" applyBorder="1" applyAlignment="1">
      <alignment horizontal="center" vertical="center" wrapText="1"/>
    </xf>
    <xf numFmtId="0" fontId="3" fillId="0" borderId="4" xfId="0" applyFont="1" applyFill="1" applyBorder="1"/>
    <xf numFmtId="0" fontId="3" fillId="0" borderId="4" xfId="0" applyFont="1" applyFill="1" applyBorder="1" applyAlignment="1">
      <alignment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0" borderId="19" xfId="0" applyFont="1" applyBorder="1" applyAlignment="1">
      <alignment horizontal="center" vertical="center"/>
    </xf>
    <xf numFmtId="164" fontId="16" fillId="0" borderId="20" xfId="0" applyNumberFormat="1" applyFont="1" applyFill="1" applyBorder="1" applyAlignment="1">
      <alignment horizontal="center" vertical="center"/>
    </xf>
    <xf numFmtId="164" fontId="16" fillId="0" borderId="20"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164" fontId="16" fillId="0" borderId="25"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16" fontId="3" fillId="0" borderId="19" xfId="0" applyNumberFormat="1" applyFont="1" applyBorder="1" applyAlignment="1">
      <alignment horizontal="center" vertical="center"/>
    </xf>
    <xf numFmtId="164" fontId="3" fillId="0" borderId="20"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left" vertical="center" wrapText="1"/>
    </xf>
    <xf numFmtId="3" fontId="9" fillId="0" borderId="22" xfId="0" applyNumberFormat="1" applyFont="1" applyBorder="1" applyAlignment="1">
      <alignment horizontal="center" vertical="center"/>
    </xf>
    <xf numFmtId="164" fontId="3" fillId="0" borderId="22" xfId="0" applyNumberFormat="1" applyFont="1" applyBorder="1" applyAlignment="1">
      <alignment horizontal="center" vertical="center"/>
    </xf>
    <xf numFmtId="164" fontId="3" fillId="6" borderId="22" xfId="0" applyNumberFormat="1" applyFont="1" applyFill="1" applyBorder="1" applyAlignment="1">
      <alignment horizontal="center" vertical="center"/>
    </xf>
    <xf numFmtId="164" fontId="3" fillId="0" borderId="23" xfId="0" applyNumberFormat="1" applyFont="1" applyBorder="1" applyAlignment="1">
      <alignment horizontal="center" vertic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22" xfId="0" applyFont="1" applyBorder="1"/>
    <xf numFmtId="0" fontId="3" fillId="0" borderId="22" xfId="0" applyFont="1" applyBorder="1" applyAlignment="1">
      <alignment horizontal="center"/>
    </xf>
    <xf numFmtId="164" fontId="15" fillId="2" borderId="12" xfId="0" applyNumberFormat="1" applyFont="1" applyFill="1" applyBorder="1" applyAlignment="1">
      <alignment horizontal="center" vertical="center"/>
    </xf>
    <xf numFmtId="20" fontId="3" fillId="0" borderId="19" xfId="0" applyNumberFormat="1" applyFont="1" applyBorder="1" applyAlignment="1">
      <alignment horizontal="center"/>
    </xf>
    <xf numFmtId="164" fontId="15" fillId="5" borderId="31" xfId="0" applyNumberFormat="1" applyFont="1" applyFill="1" applyBorder="1" applyAlignment="1">
      <alignment horizontal="center" vertical="center"/>
    </xf>
    <xf numFmtId="0" fontId="2" fillId="2" borderId="17" xfId="0" applyFont="1" applyFill="1" applyBorder="1" applyAlignment="1">
      <alignment horizontal="center" wrapText="1"/>
    </xf>
    <xf numFmtId="164" fontId="3" fillId="0" borderId="20" xfId="0" applyNumberFormat="1" applyFont="1" applyFill="1" applyBorder="1" applyAlignment="1">
      <alignment horizontal="center" vertical="center"/>
    </xf>
    <xf numFmtId="0" fontId="3" fillId="0" borderId="22" xfId="0" applyFont="1" applyBorder="1" applyAlignment="1">
      <alignment wrapText="1"/>
    </xf>
    <xf numFmtId="49" fontId="3" fillId="0" borderId="22" xfId="0" applyNumberFormat="1" applyFont="1" applyBorder="1" applyAlignment="1">
      <alignment horizontal="center" vertical="center"/>
    </xf>
    <xf numFmtId="0" fontId="3" fillId="0" borderId="22" xfId="0" applyNumberFormat="1" applyFont="1" applyBorder="1" applyAlignment="1">
      <alignment horizontal="center" vertical="center"/>
    </xf>
    <xf numFmtId="164" fontId="3" fillId="0" borderId="23" xfId="0" applyNumberFormat="1" applyFont="1" applyFill="1" applyBorder="1" applyAlignment="1">
      <alignment horizontal="center" vertical="center"/>
    </xf>
    <xf numFmtId="0" fontId="10"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14" fillId="4" borderId="7" xfId="0" applyFont="1" applyFill="1" applyBorder="1" applyAlignment="1">
      <alignment horizontal="right" vertical="center"/>
    </xf>
    <xf numFmtId="0" fontId="14" fillId="4" borderId="8" xfId="0" applyFont="1" applyFill="1" applyBorder="1" applyAlignment="1">
      <alignment horizontal="right" vertical="center"/>
    </xf>
    <xf numFmtId="0" fontId="15" fillId="2" borderId="7" xfId="0" applyFont="1" applyFill="1" applyBorder="1" applyAlignment="1">
      <alignment horizontal="right" vertical="center"/>
    </xf>
    <xf numFmtId="0" fontId="15" fillId="2" borderId="8" xfId="0" applyFont="1" applyFill="1" applyBorder="1" applyAlignment="1">
      <alignment horizontal="right" vertic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1" xfId="0" applyFont="1" applyFill="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7" fillId="2" borderId="10" xfId="0" applyFont="1" applyFill="1" applyBorder="1" applyAlignment="1">
      <alignment horizontal="right" vertical="center"/>
    </xf>
    <xf numFmtId="0" fontId="7" fillId="2" borderId="11" xfId="0" applyFont="1" applyFill="1" applyBorder="1" applyAlignment="1">
      <alignment horizontal="right" vertical="center"/>
    </xf>
    <xf numFmtId="0" fontId="15" fillId="2" borderId="10" xfId="0" applyFont="1" applyFill="1" applyBorder="1" applyAlignment="1">
      <alignment horizontal="right"/>
    </xf>
    <xf numFmtId="0" fontId="15" fillId="2" borderId="11" xfId="0" applyFont="1" applyFill="1" applyBorder="1" applyAlignment="1">
      <alignment horizontal="right"/>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15" fillId="5" borderId="29" xfId="0" applyFont="1" applyFill="1" applyBorder="1" applyAlignment="1">
      <alignment horizontal="right" vertical="center"/>
    </xf>
    <xf numFmtId="0" fontId="15" fillId="5" borderId="30" xfId="0" applyFont="1" applyFill="1" applyBorder="1" applyAlignment="1">
      <alignment horizontal="right" vertical="center"/>
    </xf>
    <xf numFmtId="0" fontId="2" fillId="4" borderId="26" xfId="0" applyFont="1" applyFill="1" applyBorder="1" applyAlignment="1">
      <alignment horizontal="center"/>
    </xf>
    <xf numFmtId="0" fontId="2" fillId="4" borderId="27" xfId="0" applyFont="1" applyFill="1" applyBorder="1" applyAlignment="1">
      <alignment horizontal="center"/>
    </xf>
    <xf numFmtId="0" fontId="2" fillId="4" borderId="28" xfId="0" applyFont="1" applyFill="1" applyBorder="1" applyAlignment="1">
      <alignment horizontal="center"/>
    </xf>
    <xf numFmtId="0" fontId="2" fillId="2" borderId="19" xfId="0" applyFont="1" applyFill="1" applyBorder="1" applyAlignment="1">
      <alignment horizontal="center"/>
    </xf>
    <xf numFmtId="0" fontId="2" fillId="2" borderId="4" xfId="0" applyFont="1" applyFill="1" applyBorder="1" applyAlignment="1">
      <alignment horizontal="center"/>
    </xf>
    <xf numFmtId="0" fontId="2" fillId="2" borderId="20" xfId="0" applyFont="1" applyFill="1" applyBorder="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02B6-CDD7-394C-8B22-A749AC2F004C}">
  <dimension ref="A1:A28"/>
  <sheetViews>
    <sheetView tabSelected="1" topLeftCell="A14" workbookViewId="0">
      <selection activeCell="C24" sqref="C24"/>
    </sheetView>
  </sheetViews>
  <sheetFormatPr baseColWidth="10" defaultRowHeight="16" x14ac:dyDescent="0.2"/>
  <cols>
    <col min="1" max="1" width="100" style="82" customWidth="1"/>
    <col min="2" max="16384" width="10.83203125" style="81"/>
  </cols>
  <sheetData>
    <row r="1" spans="1:1" ht="91" customHeight="1" x14ac:dyDescent="0.2">
      <c r="A1" s="82" t="s">
        <v>213</v>
      </c>
    </row>
    <row r="2" spans="1:1" ht="34" x14ac:dyDescent="0.2">
      <c r="A2" s="82" t="s">
        <v>215</v>
      </c>
    </row>
    <row r="3" spans="1:1" ht="34" x14ac:dyDescent="0.2">
      <c r="A3" s="82" t="s">
        <v>214</v>
      </c>
    </row>
    <row r="5" spans="1:1" ht="34" x14ac:dyDescent="0.2">
      <c r="A5" s="79" t="s">
        <v>222</v>
      </c>
    </row>
    <row r="6" spans="1:1" ht="27" customHeight="1" x14ac:dyDescent="0.2">
      <c r="A6" s="79" t="s">
        <v>223</v>
      </c>
    </row>
    <row r="7" spans="1:1" ht="17" x14ac:dyDescent="0.2">
      <c r="A7" s="80" t="s">
        <v>229</v>
      </c>
    </row>
    <row r="8" spans="1:1" ht="17" x14ac:dyDescent="0.2">
      <c r="A8" s="80" t="s">
        <v>230</v>
      </c>
    </row>
    <row r="9" spans="1:1" ht="34" x14ac:dyDescent="0.2">
      <c r="A9" s="80" t="s">
        <v>224</v>
      </c>
    </row>
    <row r="10" spans="1:1" ht="24" customHeight="1" x14ac:dyDescent="0.2">
      <c r="A10" s="80" t="s">
        <v>225</v>
      </c>
    </row>
    <row r="11" spans="1:1" ht="17" x14ac:dyDescent="0.2">
      <c r="A11" s="80" t="s">
        <v>231</v>
      </c>
    </row>
    <row r="12" spans="1:1" ht="17" x14ac:dyDescent="0.2">
      <c r="A12" s="80" t="s">
        <v>232</v>
      </c>
    </row>
    <row r="13" spans="1:1" ht="34" x14ac:dyDescent="0.2">
      <c r="A13" s="79" t="s">
        <v>216</v>
      </c>
    </row>
    <row r="14" spans="1:1" ht="17" x14ac:dyDescent="0.2">
      <c r="A14" s="83" t="s">
        <v>217</v>
      </c>
    </row>
    <row r="15" spans="1:1" ht="17" x14ac:dyDescent="0.2">
      <c r="A15" s="79" t="s">
        <v>226</v>
      </c>
    </row>
    <row r="16" spans="1:1" ht="17" x14ac:dyDescent="0.2">
      <c r="A16" s="80" t="s">
        <v>218</v>
      </c>
    </row>
    <row r="17" spans="1:1" ht="17" x14ac:dyDescent="0.2">
      <c r="A17" s="80" t="s">
        <v>249</v>
      </c>
    </row>
    <row r="18" spans="1:1" ht="34" x14ac:dyDescent="0.2">
      <c r="A18" s="79" t="s">
        <v>250</v>
      </c>
    </row>
    <row r="19" spans="1:1" ht="17" x14ac:dyDescent="0.2">
      <c r="A19" s="80" t="s">
        <v>219</v>
      </c>
    </row>
    <row r="20" spans="1:1" ht="17" x14ac:dyDescent="0.2">
      <c r="A20" s="80" t="s">
        <v>220</v>
      </c>
    </row>
    <row r="21" spans="1:1" ht="17" x14ac:dyDescent="0.2">
      <c r="A21" s="83" t="s">
        <v>228</v>
      </c>
    </row>
    <row r="22" spans="1:1" ht="68" x14ac:dyDescent="0.2">
      <c r="A22" s="79" t="s">
        <v>227</v>
      </c>
    </row>
    <row r="23" spans="1:1" ht="17" x14ac:dyDescent="0.2">
      <c r="A23" s="83" t="s">
        <v>235</v>
      </c>
    </row>
    <row r="24" spans="1:1" ht="238" x14ac:dyDescent="0.2">
      <c r="A24" s="84" t="s">
        <v>251</v>
      </c>
    </row>
    <row r="25" spans="1:1" ht="68" x14ac:dyDescent="0.2">
      <c r="A25" s="84" t="s">
        <v>233</v>
      </c>
    </row>
    <row r="26" spans="1:1" ht="17" x14ac:dyDescent="0.2">
      <c r="A26" s="79" t="s">
        <v>221</v>
      </c>
    </row>
    <row r="27" spans="1:1" ht="49" customHeight="1" x14ac:dyDescent="0.2">
      <c r="A27" s="80" t="s">
        <v>248</v>
      </c>
    </row>
    <row r="28" spans="1:1" ht="102" x14ac:dyDescent="0.2">
      <c r="A28" s="82"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topLeftCell="A24" zoomScale="108" zoomScaleNormal="90" workbookViewId="0">
      <selection activeCell="A57" sqref="A57"/>
    </sheetView>
  </sheetViews>
  <sheetFormatPr baseColWidth="10" defaultColWidth="8.83203125" defaultRowHeight="15" x14ac:dyDescent="0.2"/>
  <cols>
    <col min="1" max="1" width="73" customWidth="1"/>
    <col min="2" max="2" width="43" customWidth="1"/>
    <col min="3" max="3" width="11.1640625" customWidth="1"/>
    <col min="4" max="4" width="29.1640625" customWidth="1"/>
    <col min="5" max="5" width="18.83203125" style="17" customWidth="1"/>
    <col min="6" max="6" width="16.6640625" style="17" customWidth="1"/>
    <col min="7" max="7" width="21.5" style="17" customWidth="1"/>
  </cols>
  <sheetData>
    <row r="1" spans="1:7" ht="16" thickBot="1" x14ac:dyDescent="0.25">
      <c r="A1" s="131" t="s">
        <v>74</v>
      </c>
      <c r="B1" s="132"/>
      <c r="C1" s="132"/>
      <c r="D1" s="133"/>
      <c r="E1" s="18"/>
      <c r="F1" s="19"/>
      <c r="G1" s="20"/>
    </row>
    <row r="2" spans="1:7" ht="16" thickBot="1" x14ac:dyDescent="0.25">
      <c r="A2" s="143"/>
      <c r="B2" s="144"/>
      <c r="C2" s="145" t="s">
        <v>0</v>
      </c>
      <c r="D2" s="146"/>
      <c r="E2" s="19"/>
      <c r="F2" s="19"/>
      <c r="G2" s="9"/>
    </row>
    <row r="3" spans="1:7" ht="46" thickBot="1" x14ac:dyDescent="0.25">
      <c r="A3" s="13" t="s">
        <v>2</v>
      </c>
      <c r="B3" s="29" t="s">
        <v>37</v>
      </c>
      <c r="C3" s="29" t="s">
        <v>1</v>
      </c>
      <c r="D3" s="30" t="s">
        <v>10</v>
      </c>
      <c r="E3" s="19"/>
      <c r="F3" s="19"/>
      <c r="G3" s="9"/>
    </row>
    <row r="4" spans="1:7" ht="19" thickBot="1" x14ac:dyDescent="0.25">
      <c r="A4" s="134" t="s">
        <v>43</v>
      </c>
      <c r="B4" s="135"/>
      <c r="C4" s="135"/>
      <c r="D4" s="136"/>
      <c r="E4" s="9"/>
      <c r="F4" s="9"/>
      <c r="G4" s="9"/>
    </row>
    <row r="5" spans="1:7" ht="51" x14ac:dyDescent="0.2">
      <c r="A5" s="59" t="s">
        <v>94</v>
      </c>
      <c r="B5" s="60" t="s">
        <v>90</v>
      </c>
      <c r="C5" s="85"/>
      <c r="D5" s="91" t="s">
        <v>239</v>
      </c>
      <c r="E5" s="9"/>
      <c r="F5" s="9"/>
      <c r="G5" s="9"/>
    </row>
    <row r="6" spans="1:7" ht="52" thickBot="1" x14ac:dyDescent="0.25">
      <c r="A6" s="56" t="s">
        <v>93</v>
      </c>
      <c r="B6" s="61" t="s">
        <v>91</v>
      </c>
      <c r="C6" s="86"/>
      <c r="D6" s="91" t="s">
        <v>239</v>
      </c>
      <c r="E6" s="9"/>
      <c r="F6" s="9"/>
      <c r="G6" s="9"/>
    </row>
    <row r="7" spans="1:7" ht="16" thickBot="1" x14ac:dyDescent="0.25">
      <c r="A7" s="137" t="s">
        <v>3</v>
      </c>
      <c r="B7" s="138"/>
      <c r="C7" s="138"/>
      <c r="D7" s="139"/>
      <c r="E7" s="9"/>
      <c r="F7" s="9"/>
      <c r="G7" s="9"/>
    </row>
    <row r="8" spans="1:7" x14ac:dyDescent="0.2">
      <c r="A8" s="15" t="s">
        <v>45</v>
      </c>
      <c r="B8" s="15" t="s">
        <v>85</v>
      </c>
      <c r="C8" s="85"/>
      <c r="D8" s="85"/>
      <c r="E8" s="19"/>
      <c r="F8" s="19"/>
      <c r="G8" s="19"/>
    </row>
    <row r="9" spans="1:7" x14ac:dyDescent="0.2">
      <c r="A9" s="3" t="s">
        <v>5</v>
      </c>
      <c r="B9" s="3" t="s">
        <v>46</v>
      </c>
      <c r="C9" s="87"/>
      <c r="D9" s="87"/>
      <c r="E9" s="19"/>
      <c r="F9" s="19"/>
      <c r="G9" s="19"/>
    </row>
    <row r="10" spans="1:7" x14ac:dyDescent="0.2">
      <c r="A10" s="3" t="s">
        <v>4</v>
      </c>
      <c r="B10" s="3" t="s">
        <v>86</v>
      </c>
      <c r="C10" s="87"/>
      <c r="D10" s="87"/>
      <c r="E10" s="19"/>
      <c r="F10" s="19"/>
      <c r="G10" s="19"/>
    </row>
    <row r="11" spans="1:7" ht="16" thickBot="1" x14ac:dyDescent="0.25">
      <c r="A11" s="12" t="s">
        <v>6</v>
      </c>
      <c r="B11" s="12" t="s">
        <v>87</v>
      </c>
      <c r="C11" s="86"/>
      <c r="D11" s="86"/>
      <c r="E11" s="19"/>
      <c r="F11" s="19"/>
      <c r="G11" s="19"/>
    </row>
    <row r="12" spans="1:7" ht="16" thickBot="1" x14ac:dyDescent="0.25">
      <c r="A12" s="137" t="s">
        <v>40</v>
      </c>
      <c r="B12" s="138"/>
      <c r="C12" s="138"/>
      <c r="D12" s="139"/>
      <c r="E12" s="19"/>
      <c r="F12" s="19"/>
      <c r="G12" s="9"/>
    </row>
    <row r="13" spans="1:7" x14ac:dyDescent="0.2">
      <c r="A13" s="15" t="s">
        <v>47</v>
      </c>
      <c r="B13" s="15" t="s">
        <v>92</v>
      </c>
      <c r="C13" s="85"/>
      <c r="D13" s="85"/>
      <c r="E13" s="19"/>
      <c r="F13" s="19"/>
      <c r="G13" s="21"/>
    </row>
    <row r="14" spans="1:7" x14ac:dyDescent="0.2">
      <c r="A14" s="3" t="s">
        <v>48</v>
      </c>
      <c r="B14" s="4" t="s">
        <v>49</v>
      </c>
      <c r="C14" s="87"/>
      <c r="D14" s="87"/>
      <c r="E14" s="19"/>
      <c r="F14" s="19"/>
      <c r="G14" s="19"/>
    </row>
    <row r="15" spans="1:7" x14ac:dyDescent="0.2">
      <c r="A15" s="3" t="s">
        <v>62</v>
      </c>
      <c r="B15" s="37" t="s">
        <v>63</v>
      </c>
      <c r="C15" s="87"/>
      <c r="D15" s="87"/>
      <c r="E15" s="19"/>
      <c r="F15" s="19"/>
      <c r="G15" s="19"/>
    </row>
    <row r="16" spans="1:7" x14ac:dyDescent="0.2">
      <c r="A16" s="4" t="s">
        <v>51</v>
      </c>
      <c r="B16" s="3" t="s">
        <v>50</v>
      </c>
      <c r="C16" s="87"/>
      <c r="D16" s="87"/>
      <c r="E16" s="19"/>
      <c r="F16" s="19"/>
      <c r="G16" s="19"/>
    </row>
    <row r="17" spans="1:7" x14ac:dyDescent="0.2">
      <c r="A17" s="4" t="s">
        <v>57</v>
      </c>
      <c r="B17" s="3" t="s">
        <v>58</v>
      </c>
      <c r="C17" s="87"/>
      <c r="D17" s="87"/>
      <c r="E17" s="19"/>
      <c r="F17" s="19"/>
      <c r="G17" s="19"/>
    </row>
    <row r="18" spans="1:7" ht="16" thickBot="1" x14ac:dyDescent="0.25">
      <c r="A18" s="58" t="s">
        <v>59</v>
      </c>
      <c r="B18" s="12" t="s">
        <v>60</v>
      </c>
      <c r="C18" s="86"/>
      <c r="D18" s="86"/>
      <c r="E18" s="19"/>
      <c r="F18" s="19"/>
      <c r="G18" s="19"/>
    </row>
    <row r="19" spans="1:7" ht="57" thickBot="1" x14ac:dyDescent="0.25">
      <c r="A19" s="45" t="s">
        <v>66</v>
      </c>
      <c r="B19" s="29" t="s">
        <v>39</v>
      </c>
      <c r="C19" s="29" t="s">
        <v>38</v>
      </c>
      <c r="D19" s="43" t="s">
        <v>42</v>
      </c>
      <c r="E19" s="19"/>
      <c r="F19" s="19"/>
      <c r="G19" s="9"/>
    </row>
    <row r="20" spans="1:7" x14ac:dyDescent="0.2">
      <c r="A20" s="15" t="s">
        <v>84</v>
      </c>
      <c r="B20" s="39" t="s">
        <v>7</v>
      </c>
      <c r="C20" s="85"/>
      <c r="D20" s="85"/>
      <c r="E20" s="18"/>
      <c r="F20" s="18"/>
      <c r="G20" s="20"/>
    </row>
    <row r="21" spans="1:7" ht="90" x14ac:dyDescent="0.2">
      <c r="A21" s="27" t="s">
        <v>41</v>
      </c>
      <c r="B21" s="27" t="s">
        <v>95</v>
      </c>
      <c r="C21" s="87"/>
      <c r="D21" s="87"/>
      <c r="E21" s="19"/>
      <c r="F21" s="19"/>
      <c r="G21" s="9"/>
    </row>
    <row r="22" spans="1:7" ht="32.25" customHeight="1" x14ac:dyDescent="0.2">
      <c r="A22" s="27" t="s">
        <v>61</v>
      </c>
      <c r="B22" s="41" t="s">
        <v>7</v>
      </c>
      <c r="C22" s="87"/>
      <c r="D22" s="87"/>
      <c r="E22" s="19"/>
      <c r="F22" s="19"/>
      <c r="G22" s="9"/>
    </row>
    <row r="23" spans="1:7" ht="31.5" customHeight="1" x14ac:dyDescent="0.2">
      <c r="A23" s="3" t="s">
        <v>65</v>
      </c>
      <c r="B23" s="14" t="s">
        <v>7</v>
      </c>
      <c r="C23" s="87"/>
      <c r="D23" s="87"/>
      <c r="E23" s="19"/>
      <c r="F23" s="19"/>
      <c r="G23" s="9"/>
    </row>
    <row r="24" spans="1:7" ht="30" x14ac:dyDescent="0.2">
      <c r="A24" s="27" t="s">
        <v>8</v>
      </c>
      <c r="B24" s="14" t="s">
        <v>7</v>
      </c>
      <c r="C24" s="87"/>
      <c r="D24" s="87"/>
      <c r="E24" s="24"/>
      <c r="F24" s="24"/>
    </row>
    <row r="25" spans="1:7" x14ac:dyDescent="0.2">
      <c r="A25" s="4" t="s">
        <v>76</v>
      </c>
      <c r="B25" s="14" t="s">
        <v>7</v>
      </c>
      <c r="C25" s="87"/>
      <c r="D25" s="87"/>
      <c r="E25" s="24"/>
      <c r="F25" s="24"/>
    </row>
    <row r="26" spans="1:7" ht="36" customHeight="1" x14ac:dyDescent="0.2">
      <c r="A26" s="50" t="s">
        <v>97</v>
      </c>
      <c r="B26" s="14" t="s">
        <v>7</v>
      </c>
      <c r="C26" s="87"/>
      <c r="D26" s="87"/>
      <c r="E26" s="24"/>
      <c r="F26" s="24"/>
    </row>
    <row r="27" spans="1:7" x14ac:dyDescent="0.2">
      <c r="A27" s="4" t="s">
        <v>52</v>
      </c>
      <c r="B27" s="14" t="s">
        <v>7</v>
      </c>
      <c r="C27" s="87"/>
      <c r="D27" s="87"/>
      <c r="E27" s="24"/>
      <c r="F27" s="24"/>
    </row>
    <row r="28" spans="1:7" x14ac:dyDescent="0.2">
      <c r="A28" s="51" t="s">
        <v>53</v>
      </c>
      <c r="B28" s="14" t="s">
        <v>7</v>
      </c>
      <c r="C28" s="87"/>
      <c r="D28" s="87"/>
      <c r="E28" s="24"/>
      <c r="F28" s="24"/>
    </row>
    <row r="29" spans="1:7" x14ac:dyDescent="0.2">
      <c r="A29" s="4" t="s">
        <v>96</v>
      </c>
      <c r="B29" s="14" t="s">
        <v>7</v>
      </c>
      <c r="C29" s="87"/>
      <c r="D29" s="87"/>
      <c r="E29" s="24"/>
      <c r="F29" s="24"/>
    </row>
    <row r="30" spans="1:7" x14ac:dyDescent="0.2">
      <c r="A30" s="4" t="s">
        <v>89</v>
      </c>
      <c r="B30" s="14" t="s">
        <v>88</v>
      </c>
      <c r="C30" s="87"/>
      <c r="D30" s="87"/>
      <c r="E30" s="24"/>
      <c r="F30" s="24"/>
    </row>
    <row r="31" spans="1:7" x14ac:dyDescent="0.2">
      <c r="A31" s="3" t="s">
        <v>54</v>
      </c>
      <c r="B31" s="14" t="s">
        <v>7</v>
      </c>
      <c r="C31" s="87"/>
      <c r="D31" s="87"/>
      <c r="E31" s="24"/>
      <c r="F31" s="24"/>
    </row>
    <row r="32" spans="1:7" ht="31" x14ac:dyDescent="0.2">
      <c r="A32" s="38" t="s">
        <v>55</v>
      </c>
      <c r="B32" s="14" t="s">
        <v>7</v>
      </c>
      <c r="C32" s="87"/>
      <c r="D32" s="87"/>
      <c r="E32" s="24"/>
      <c r="F32" s="24"/>
    </row>
    <row r="33" spans="1:7" x14ac:dyDescent="0.2">
      <c r="A33" s="51" t="s">
        <v>56</v>
      </c>
      <c r="B33" s="14" t="s">
        <v>7</v>
      </c>
      <c r="C33" s="87"/>
      <c r="D33" s="87"/>
      <c r="E33" s="24"/>
      <c r="F33" s="24"/>
    </row>
    <row r="34" spans="1:7" ht="91" x14ac:dyDescent="0.2">
      <c r="A34" s="38" t="s">
        <v>246</v>
      </c>
      <c r="B34" s="14" t="s">
        <v>7</v>
      </c>
      <c r="C34" s="87"/>
      <c r="D34" s="87"/>
      <c r="E34" s="24"/>
      <c r="F34" s="24"/>
    </row>
    <row r="35" spans="1:7" ht="26.25" customHeight="1" x14ac:dyDescent="0.2">
      <c r="A35" s="38" t="s">
        <v>82</v>
      </c>
      <c r="B35" s="14"/>
      <c r="C35" s="87"/>
      <c r="D35" s="87"/>
      <c r="E35" s="24"/>
      <c r="F35" s="24"/>
    </row>
    <row r="36" spans="1:7" ht="90" x14ac:dyDescent="0.2">
      <c r="A36" s="3" t="s">
        <v>237</v>
      </c>
      <c r="B36" s="14" t="s">
        <v>7</v>
      </c>
      <c r="C36" s="87"/>
      <c r="D36" s="87"/>
      <c r="E36" s="24"/>
      <c r="F36" s="24"/>
    </row>
    <row r="37" spans="1:7" s="31" customFormat="1" ht="25.5" customHeight="1" x14ac:dyDescent="0.2">
      <c r="A37" s="52" t="s">
        <v>64</v>
      </c>
      <c r="B37" s="14" t="s">
        <v>7</v>
      </c>
      <c r="C37" s="87"/>
      <c r="D37" s="87"/>
      <c r="E37" s="22"/>
      <c r="F37" s="22"/>
      <c r="G37" s="32"/>
    </row>
    <row r="38" spans="1:7" x14ac:dyDescent="0.2">
      <c r="A38" s="53" t="s">
        <v>134</v>
      </c>
      <c r="B38" s="14" t="s">
        <v>7</v>
      </c>
      <c r="C38" s="87"/>
      <c r="D38" s="87"/>
      <c r="E38" s="22"/>
      <c r="F38" s="22"/>
      <c r="G38" s="23"/>
    </row>
    <row r="39" spans="1:7" ht="51" customHeight="1" x14ac:dyDescent="0.2">
      <c r="A39" s="54" t="s">
        <v>67</v>
      </c>
      <c r="B39" s="14" t="s">
        <v>7</v>
      </c>
      <c r="C39" s="87"/>
      <c r="D39" s="87"/>
      <c r="E39" s="22"/>
      <c r="F39" s="22"/>
      <c r="G39" s="23"/>
    </row>
    <row r="40" spans="1:7" x14ac:dyDescent="0.2">
      <c r="A40" s="3" t="s">
        <v>73</v>
      </c>
      <c r="B40" s="14" t="s">
        <v>7</v>
      </c>
      <c r="C40" s="87"/>
      <c r="D40" s="87"/>
      <c r="E40" s="22"/>
      <c r="F40" s="22"/>
      <c r="G40" s="23"/>
    </row>
    <row r="41" spans="1:7" ht="31.5" customHeight="1" x14ac:dyDescent="0.2">
      <c r="A41" s="51" t="s">
        <v>68</v>
      </c>
      <c r="B41" s="14" t="s">
        <v>69</v>
      </c>
      <c r="C41" s="87"/>
      <c r="D41" s="87"/>
      <c r="E41" s="22"/>
      <c r="F41" s="22"/>
      <c r="G41" s="23"/>
    </row>
    <row r="42" spans="1:7" ht="31.5" customHeight="1" x14ac:dyDescent="0.2">
      <c r="A42" s="3" t="s">
        <v>77</v>
      </c>
      <c r="B42" s="14" t="s">
        <v>75</v>
      </c>
      <c r="C42" s="87"/>
      <c r="D42" s="87"/>
      <c r="E42" s="22"/>
      <c r="F42" s="22"/>
      <c r="G42" s="23"/>
    </row>
    <row r="43" spans="1:7" ht="45" customHeight="1" x14ac:dyDescent="0.2">
      <c r="A43" s="3" t="s">
        <v>99</v>
      </c>
      <c r="B43" s="33" t="s">
        <v>98</v>
      </c>
      <c r="C43" s="87"/>
      <c r="D43" s="87"/>
      <c r="E43" s="22"/>
      <c r="F43" s="22"/>
      <c r="G43" s="23"/>
    </row>
    <row r="44" spans="1:7" x14ac:dyDescent="0.2">
      <c r="A44" s="3" t="s">
        <v>100</v>
      </c>
      <c r="B44" s="40"/>
      <c r="C44" s="87"/>
      <c r="D44" s="87"/>
      <c r="E44" s="22"/>
      <c r="F44" s="22"/>
      <c r="G44" s="23"/>
    </row>
    <row r="45" spans="1:7" ht="30" x14ac:dyDescent="0.2">
      <c r="A45" s="55" t="s">
        <v>83</v>
      </c>
      <c r="B45" s="14" t="s">
        <v>7</v>
      </c>
      <c r="C45" s="87"/>
      <c r="D45" s="87"/>
      <c r="E45" s="22"/>
      <c r="F45" s="22"/>
      <c r="G45" s="23"/>
    </row>
    <row r="46" spans="1:7" ht="75" x14ac:dyDescent="0.2">
      <c r="A46" s="55" t="s">
        <v>135</v>
      </c>
      <c r="B46" s="14" t="s">
        <v>7</v>
      </c>
      <c r="C46" s="87"/>
      <c r="D46" s="87"/>
      <c r="E46" s="22"/>
      <c r="F46" s="22"/>
      <c r="G46" s="23"/>
    </row>
    <row r="47" spans="1:7" ht="63.75" customHeight="1" x14ac:dyDescent="0.2">
      <c r="A47" s="27" t="s">
        <v>78</v>
      </c>
      <c r="B47" s="14" t="s">
        <v>7</v>
      </c>
      <c r="C47" s="87"/>
      <c r="D47" s="87"/>
      <c r="E47" s="24"/>
      <c r="F47" s="24"/>
    </row>
    <row r="48" spans="1:7" ht="23.5" customHeight="1" thickBot="1" x14ac:dyDescent="0.25">
      <c r="A48" s="56" t="s">
        <v>79</v>
      </c>
      <c r="B48" s="34" t="s">
        <v>105</v>
      </c>
      <c r="C48" s="86"/>
      <c r="D48" s="86"/>
      <c r="E48" s="24"/>
      <c r="F48" s="24"/>
    </row>
    <row r="49" spans="1:6" ht="31.5" customHeight="1" thickBot="1" x14ac:dyDescent="0.25">
      <c r="A49" s="140" t="s">
        <v>11</v>
      </c>
      <c r="B49" s="141"/>
      <c r="C49" s="141"/>
      <c r="D49" s="142"/>
      <c r="E49" s="25"/>
      <c r="F49" s="26"/>
    </row>
    <row r="50" spans="1:6" ht="21.75" customHeight="1" x14ac:dyDescent="0.2">
      <c r="A50" s="57" t="s">
        <v>104</v>
      </c>
      <c r="B50" s="42" t="s">
        <v>106</v>
      </c>
      <c r="C50" s="88"/>
      <c r="D50" s="88"/>
      <c r="E50" s="25"/>
      <c r="F50" s="26"/>
    </row>
    <row r="51" spans="1:6" ht="21.75" customHeight="1" x14ac:dyDescent="0.2">
      <c r="A51" s="51" t="s">
        <v>80</v>
      </c>
      <c r="B51" s="35" t="s">
        <v>7</v>
      </c>
      <c r="C51" s="89"/>
      <c r="D51" s="89"/>
      <c r="E51" s="25"/>
      <c r="F51" s="26"/>
    </row>
    <row r="52" spans="1:6" ht="60" x14ac:dyDescent="0.2">
      <c r="A52" s="90" t="s">
        <v>238</v>
      </c>
      <c r="B52" s="35"/>
      <c r="C52" s="89"/>
      <c r="D52" s="89"/>
      <c r="E52" s="25"/>
      <c r="F52" s="26"/>
    </row>
    <row r="53" spans="1:6" ht="18" x14ac:dyDescent="0.2">
      <c r="A53" s="3" t="s">
        <v>236</v>
      </c>
      <c r="B53" s="35" t="s">
        <v>7</v>
      </c>
      <c r="C53" s="89"/>
      <c r="D53" s="89"/>
      <c r="E53" s="25"/>
      <c r="F53" s="26"/>
    </row>
    <row r="54" spans="1:6" x14ac:dyDescent="0.2">
      <c r="A54" s="3" t="s">
        <v>72</v>
      </c>
      <c r="B54" s="92" t="s">
        <v>7</v>
      </c>
      <c r="C54" s="87"/>
      <c r="D54" s="87"/>
    </row>
    <row r="55" spans="1:6" x14ac:dyDescent="0.2">
      <c r="A55" s="1"/>
    </row>
    <row r="57" spans="1:6" x14ac:dyDescent="0.2">
      <c r="A57" s="46"/>
    </row>
  </sheetData>
  <mergeCells count="7">
    <mergeCell ref="A1:D1"/>
    <mergeCell ref="A4:D4"/>
    <mergeCell ref="A12:D12"/>
    <mergeCell ref="A49:D49"/>
    <mergeCell ref="A2:B2"/>
    <mergeCell ref="C2:D2"/>
    <mergeCell ref="A7:D7"/>
  </mergeCells>
  <pageMargins left="0.7" right="0.7" top="0.75" bottom="0.75" header="0.3" footer="0.3"/>
  <pageSetup paperSize="8"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7"/>
  <sheetViews>
    <sheetView zoomScale="117" zoomScaleNormal="90" workbookViewId="0">
      <selection activeCell="A45" sqref="A45"/>
    </sheetView>
  </sheetViews>
  <sheetFormatPr baseColWidth="10" defaultColWidth="10.83203125" defaultRowHeight="15" x14ac:dyDescent="0.2"/>
  <cols>
    <col min="1" max="1" width="64.5" customWidth="1"/>
    <col min="2" max="2" width="43" customWidth="1"/>
    <col min="3" max="3" width="11.1640625" customWidth="1"/>
    <col min="4" max="4" width="29.1640625" customWidth="1"/>
  </cols>
  <sheetData>
    <row r="1" spans="1:4" ht="16" thickBot="1" x14ac:dyDescent="0.25">
      <c r="A1" s="131" t="s">
        <v>107</v>
      </c>
      <c r="B1" s="132"/>
      <c r="C1" s="132"/>
      <c r="D1" s="133"/>
    </row>
    <row r="2" spans="1:4" ht="16" thickBot="1" x14ac:dyDescent="0.25">
      <c r="A2" s="147"/>
      <c r="B2" s="148"/>
      <c r="C2" s="132" t="s">
        <v>0</v>
      </c>
      <c r="D2" s="133"/>
    </row>
    <row r="3" spans="1:4" ht="46" thickBot="1" x14ac:dyDescent="0.25">
      <c r="A3" s="13" t="s">
        <v>2</v>
      </c>
      <c r="B3" s="29" t="s">
        <v>37</v>
      </c>
      <c r="C3" s="29" t="s">
        <v>1</v>
      </c>
      <c r="D3" s="30" t="s">
        <v>10</v>
      </c>
    </row>
    <row r="4" spans="1:4" ht="19" thickBot="1" x14ac:dyDescent="0.25">
      <c r="A4" s="149" t="s">
        <v>108</v>
      </c>
      <c r="B4" s="150"/>
      <c r="C4" s="150"/>
      <c r="D4" s="151"/>
    </row>
    <row r="5" spans="1:4" ht="83" customHeight="1" x14ac:dyDescent="0.2">
      <c r="A5" s="59" t="s">
        <v>109</v>
      </c>
      <c r="B5" s="64" t="s">
        <v>110</v>
      </c>
      <c r="C5" s="85"/>
      <c r="D5" s="91" t="s">
        <v>239</v>
      </c>
    </row>
    <row r="6" spans="1:4" ht="86" thickBot="1" x14ac:dyDescent="0.25">
      <c r="A6" s="56" t="s">
        <v>111</v>
      </c>
      <c r="B6" s="65" t="s">
        <v>112</v>
      </c>
      <c r="C6" s="86"/>
      <c r="D6" s="91" t="s">
        <v>239</v>
      </c>
    </row>
    <row r="7" spans="1:4" ht="16" thickBot="1" x14ac:dyDescent="0.25">
      <c r="A7" s="137" t="s">
        <v>3</v>
      </c>
      <c r="B7" s="138"/>
      <c r="C7" s="138"/>
      <c r="D7" s="139"/>
    </row>
    <row r="8" spans="1:4" x14ac:dyDescent="0.2">
      <c r="A8" s="15" t="s">
        <v>45</v>
      </c>
      <c r="B8" s="15" t="s">
        <v>113</v>
      </c>
      <c r="C8" s="85"/>
      <c r="D8" s="85"/>
    </row>
    <row r="9" spans="1:4" x14ac:dyDescent="0.2">
      <c r="A9" s="3" t="s">
        <v>5</v>
      </c>
      <c r="B9" s="3" t="s">
        <v>114</v>
      </c>
      <c r="C9" s="87"/>
      <c r="D9" s="87"/>
    </row>
    <row r="10" spans="1:4" x14ac:dyDescent="0.2">
      <c r="A10" s="3" t="s">
        <v>4</v>
      </c>
      <c r="B10" s="3" t="s">
        <v>114</v>
      </c>
      <c r="C10" s="87"/>
      <c r="D10" s="87"/>
    </row>
    <row r="11" spans="1:4" x14ac:dyDescent="0.2">
      <c r="A11" s="3" t="s">
        <v>6</v>
      </c>
      <c r="B11" s="3" t="s">
        <v>115</v>
      </c>
      <c r="C11" s="87"/>
      <c r="D11" s="87"/>
    </row>
    <row r="12" spans="1:4" ht="16" thickBot="1" x14ac:dyDescent="0.25">
      <c r="A12" s="12" t="s">
        <v>116</v>
      </c>
      <c r="B12" s="12" t="s">
        <v>117</v>
      </c>
      <c r="C12" s="86"/>
      <c r="D12" s="86"/>
    </row>
    <row r="13" spans="1:4" ht="16" thickBot="1" x14ac:dyDescent="0.25">
      <c r="A13" s="137" t="s">
        <v>40</v>
      </c>
      <c r="B13" s="138"/>
      <c r="C13" s="138"/>
      <c r="D13" s="139"/>
    </row>
    <row r="14" spans="1:4" ht="30" x14ac:dyDescent="0.2">
      <c r="A14" s="15" t="s">
        <v>47</v>
      </c>
      <c r="B14" s="15" t="s">
        <v>118</v>
      </c>
      <c r="C14" s="85"/>
      <c r="D14" s="85"/>
    </row>
    <row r="15" spans="1:4" x14ac:dyDescent="0.2">
      <c r="A15" s="3" t="s">
        <v>119</v>
      </c>
      <c r="B15" s="3" t="s">
        <v>120</v>
      </c>
      <c r="C15" s="87"/>
      <c r="D15" s="87"/>
    </row>
    <row r="16" spans="1:4" x14ac:dyDescent="0.2">
      <c r="A16" s="3" t="s">
        <v>48</v>
      </c>
      <c r="B16" s="48" t="s">
        <v>49</v>
      </c>
      <c r="C16" s="87"/>
      <c r="D16" s="87"/>
    </row>
    <row r="17" spans="1:4" x14ac:dyDescent="0.2">
      <c r="A17" s="3" t="s">
        <v>62</v>
      </c>
      <c r="B17" s="3" t="s">
        <v>121</v>
      </c>
      <c r="C17" s="87"/>
      <c r="D17" s="87"/>
    </row>
    <row r="18" spans="1:4" x14ac:dyDescent="0.2">
      <c r="A18" s="4" t="s">
        <v>51</v>
      </c>
      <c r="B18" s="3" t="s">
        <v>50</v>
      </c>
      <c r="C18" s="87"/>
      <c r="D18" s="87"/>
    </row>
    <row r="19" spans="1:4" ht="30" x14ac:dyDescent="0.2">
      <c r="A19" s="4" t="s">
        <v>122</v>
      </c>
      <c r="B19" s="3" t="s">
        <v>171</v>
      </c>
      <c r="C19" s="87"/>
      <c r="D19" s="87"/>
    </row>
    <row r="20" spans="1:4" x14ac:dyDescent="0.2">
      <c r="A20" s="4" t="s">
        <v>57</v>
      </c>
      <c r="B20" s="3" t="s">
        <v>58</v>
      </c>
      <c r="C20" s="87"/>
      <c r="D20" s="87"/>
    </row>
    <row r="21" spans="1:4" ht="16" thickBot="1" x14ac:dyDescent="0.25">
      <c r="A21" s="58" t="s">
        <v>59</v>
      </c>
      <c r="B21" s="12" t="s">
        <v>60</v>
      </c>
      <c r="C21" s="86"/>
      <c r="D21" s="86"/>
    </row>
    <row r="22" spans="1:4" ht="57" thickBot="1" x14ac:dyDescent="0.25">
      <c r="A22" s="47" t="s">
        <v>66</v>
      </c>
      <c r="B22" s="29" t="s">
        <v>39</v>
      </c>
      <c r="C22" s="29" t="s">
        <v>38</v>
      </c>
      <c r="D22" s="43" t="s">
        <v>42</v>
      </c>
    </row>
    <row r="23" spans="1:4" x14ac:dyDescent="0.2">
      <c r="A23" s="15" t="s">
        <v>123</v>
      </c>
      <c r="B23" s="39" t="s">
        <v>7</v>
      </c>
      <c r="C23" s="85"/>
      <c r="D23" s="85"/>
    </row>
    <row r="24" spans="1:4" x14ac:dyDescent="0.2">
      <c r="A24" s="3" t="s">
        <v>124</v>
      </c>
      <c r="B24" s="14" t="s">
        <v>7</v>
      </c>
      <c r="C24" s="87"/>
      <c r="D24" s="87"/>
    </row>
    <row r="25" spans="1:4" x14ac:dyDescent="0.2">
      <c r="A25" s="3" t="s">
        <v>125</v>
      </c>
      <c r="B25" s="14" t="s">
        <v>7</v>
      </c>
      <c r="C25" s="87"/>
      <c r="D25" s="87"/>
    </row>
    <row r="26" spans="1:4" x14ac:dyDescent="0.2">
      <c r="A26" s="3" t="s">
        <v>126</v>
      </c>
      <c r="B26" s="14" t="s">
        <v>7</v>
      </c>
      <c r="C26" s="87"/>
      <c r="D26" s="87"/>
    </row>
    <row r="27" spans="1:4" ht="90" x14ac:dyDescent="0.2">
      <c r="A27" s="27" t="s">
        <v>41</v>
      </c>
      <c r="B27" s="27" t="s">
        <v>95</v>
      </c>
      <c r="C27" s="87"/>
      <c r="D27" s="87"/>
    </row>
    <row r="28" spans="1:4" x14ac:dyDescent="0.2">
      <c r="A28" s="27" t="s">
        <v>61</v>
      </c>
      <c r="B28" s="41" t="s">
        <v>7</v>
      </c>
      <c r="C28" s="87"/>
      <c r="D28" s="87"/>
    </row>
    <row r="29" spans="1:4" ht="30" x14ac:dyDescent="0.2">
      <c r="A29" s="3" t="s">
        <v>65</v>
      </c>
      <c r="B29" s="14" t="s">
        <v>7</v>
      </c>
      <c r="C29" s="87"/>
      <c r="D29" s="87"/>
    </row>
    <row r="30" spans="1:4" ht="30" x14ac:dyDescent="0.2">
      <c r="A30" s="3" t="s">
        <v>8</v>
      </c>
      <c r="B30" s="14" t="s">
        <v>7</v>
      </c>
      <c r="C30" s="87"/>
      <c r="D30" s="87"/>
    </row>
    <row r="31" spans="1:4" x14ac:dyDescent="0.2">
      <c r="A31" s="4" t="s">
        <v>127</v>
      </c>
      <c r="B31" s="14" t="s">
        <v>7</v>
      </c>
      <c r="C31" s="87"/>
      <c r="D31" s="87"/>
    </row>
    <row r="32" spans="1:4" x14ac:dyDescent="0.2">
      <c r="A32" s="4" t="s">
        <v>52</v>
      </c>
      <c r="B32" s="14" t="s">
        <v>7</v>
      </c>
      <c r="C32" s="87"/>
      <c r="D32" s="87"/>
    </row>
    <row r="33" spans="1:4" x14ac:dyDescent="0.2">
      <c r="A33" s="51" t="s">
        <v>53</v>
      </c>
      <c r="B33" s="14" t="s">
        <v>7</v>
      </c>
      <c r="C33" s="87"/>
      <c r="D33" s="87"/>
    </row>
    <row r="34" spans="1:4" x14ac:dyDescent="0.2">
      <c r="A34" s="51" t="s">
        <v>56</v>
      </c>
      <c r="B34" s="14" t="s">
        <v>7</v>
      </c>
      <c r="C34" s="87"/>
      <c r="D34" s="87"/>
    </row>
    <row r="35" spans="1:4" ht="91" x14ac:dyDescent="0.2">
      <c r="A35" s="62" t="s">
        <v>128</v>
      </c>
      <c r="B35" s="14" t="s">
        <v>7</v>
      </c>
      <c r="C35" s="87"/>
      <c r="D35" s="87"/>
    </row>
    <row r="36" spans="1:4" x14ac:dyDescent="0.2">
      <c r="A36" s="52" t="s">
        <v>129</v>
      </c>
      <c r="B36" s="14" t="s">
        <v>7</v>
      </c>
      <c r="C36" s="87"/>
      <c r="D36" s="87"/>
    </row>
    <row r="37" spans="1:4" ht="60" x14ac:dyDescent="0.2">
      <c r="A37" s="54" t="s">
        <v>67</v>
      </c>
      <c r="B37" s="14" t="s">
        <v>7</v>
      </c>
      <c r="C37" s="87"/>
      <c r="D37" s="87"/>
    </row>
    <row r="38" spans="1:4" ht="45" x14ac:dyDescent="0.2">
      <c r="A38" s="3" t="s">
        <v>99</v>
      </c>
      <c r="B38" s="33" t="s">
        <v>98</v>
      </c>
      <c r="C38" s="87"/>
      <c r="D38" s="87"/>
    </row>
    <row r="39" spans="1:4" ht="30" x14ac:dyDescent="0.2">
      <c r="A39" s="55" t="s">
        <v>130</v>
      </c>
      <c r="B39" s="14" t="s">
        <v>7</v>
      </c>
      <c r="C39" s="87"/>
      <c r="D39" s="87"/>
    </row>
    <row r="40" spans="1:4" ht="45" x14ac:dyDescent="0.2">
      <c r="A40" s="63" t="s">
        <v>131</v>
      </c>
      <c r="B40" s="14" t="s">
        <v>7</v>
      </c>
      <c r="C40" s="87"/>
      <c r="D40" s="87"/>
    </row>
    <row r="41" spans="1:4" ht="16" thickBot="1" x14ac:dyDescent="0.25">
      <c r="A41" s="66" t="s">
        <v>132</v>
      </c>
      <c r="B41" s="67" t="s">
        <v>7</v>
      </c>
      <c r="C41" s="86"/>
      <c r="D41" s="86"/>
    </row>
    <row r="42" spans="1:4" ht="19" thickBot="1" x14ac:dyDescent="0.25">
      <c r="A42" s="140" t="s">
        <v>11</v>
      </c>
      <c r="B42" s="141"/>
      <c r="C42" s="141"/>
      <c r="D42" s="142"/>
    </row>
    <row r="43" spans="1:4" ht="18" x14ac:dyDescent="0.2">
      <c r="A43" s="16" t="s">
        <v>104</v>
      </c>
      <c r="B43" s="42" t="s">
        <v>106</v>
      </c>
      <c r="C43" s="88"/>
      <c r="D43" s="88"/>
    </row>
    <row r="44" spans="1:4" ht="18" x14ac:dyDescent="0.2">
      <c r="A44" s="51" t="s">
        <v>80</v>
      </c>
      <c r="B44" s="35" t="s">
        <v>7</v>
      </c>
      <c r="C44" s="89"/>
      <c r="D44" s="89"/>
    </row>
    <row r="45" spans="1:4" ht="60" x14ac:dyDescent="0.2">
      <c r="A45" s="90" t="s">
        <v>81</v>
      </c>
      <c r="B45" s="49"/>
      <c r="C45" s="89"/>
      <c r="D45" s="89"/>
    </row>
    <row r="46" spans="1:4" ht="18" x14ac:dyDescent="0.2">
      <c r="A46" s="3" t="s">
        <v>236</v>
      </c>
      <c r="B46" s="35" t="s">
        <v>133</v>
      </c>
      <c r="C46" s="89"/>
      <c r="D46" s="89"/>
    </row>
    <row r="47" spans="1:4" x14ac:dyDescent="0.2">
      <c r="A47" s="3" t="s">
        <v>72</v>
      </c>
      <c r="B47" s="14" t="s">
        <v>7</v>
      </c>
      <c r="C47" s="87"/>
      <c r="D47" s="87"/>
    </row>
  </sheetData>
  <mergeCells count="7">
    <mergeCell ref="A42:D42"/>
    <mergeCell ref="A1:D1"/>
    <mergeCell ref="A2:B2"/>
    <mergeCell ref="C2:D2"/>
    <mergeCell ref="A4:D4"/>
    <mergeCell ref="A7:D7"/>
    <mergeCell ref="A13:D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8"/>
  <sheetViews>
    <sheetView topLeftCell="A64" zoomScale="98" workbookViewId="0">
      <selection activeCell="D64" sqref="D64"/>
    </sheetView>
  </sheetViews>
  <sheetFormatPr baseColWidth="10" defaultColWidth="8.83203125" defaultRowHeight="15" x14ac:dyDescent="0.2"/>
  <cols>
    <col min="2" max="2" width="41.83203125" customWidth="1"/>
    <col min="3" max="3" width="12.33203125" customWidth="1"/>
    <col min="4" max="4" width="16.6640625" customWidth="1"/>
    <col min="5" max="5" width="16.5" customWidth="1"/>
    <col min="6" max="6" width="18.33203125" customWidth="1"/>
    <col min="7" max="7" width="16.33203125" customWidth="1"/>
    <col min="8" max="8" width="10.5" customWidth="1"/>
  </cols>
  <sheetData>
    <row r="1" spans="1:8" ht="16" thickBot="1" x14ac:dyDescent="0.25"/>
    <row r="2" spans="1:8" ht="15" customHeight="1" thickBot="1" x14ac:dyDescent="0.25">
      <c r="A2" s="156" t="s">
        <v>9</v>
      </c>
      <c r="B2" s="157"/>
      <c r="C2" s="157"/>
      <c r="D2" s="157"/>
      <c r="E2" s="157"/>
      <c r="F2" s="158"/>
      <c r="G2" s="17"/>
      <c r="H2" s="2"/>
    </row>
    <row r="3" spans="1:8" ht="15" customHeight="1" thickBot="1" x14ac:dyDescent="0.25">
      <c r="A3" s="2"/>
      <c r="B3" s="2"/>
      <c r="C3" s="2"/>
      <c r="D3" s="2"/>
      <c r="E3" s="2"/>
      <c r="F3" s="2"/>
      <c r="G3" s="2"/>
      <c r="H3" s="2"/>
    </row>
    <row r="4" spans="1:8" ht="16" thickBot="1" x14ac:dyDescent="0.25">
      <c r="A4" s="159" t="s">
        <v>240</v>
      </c>
      <c r="B4" s="160"/>
      <c r="C4" s="160"/>
      <c r="D4" s="160"/>
      <c r="E4" s="160"/>
      <c r="F4" s="161"/>
      <c r="G4" s="17"/>
      <c r="H4" s="2"/>
    </row>
    <row r="5" spans="1:8" ht="30" x14ac:dyDescent="0.2">
      <c r="A5" s="106" t="s">
        <v>245</v>
      </c>
      <c r="B5" s="107" t="s">
        <v>33</v>
      </c>
      <c r="C5" s="107" t="s">
        <v>34</v>
      </c>
      <c r="D5" s="108" t="s">
        <v>35</v>
      </c>
      <c r="E5" s="108" t="s">
        <v>36</v>
      </c>
      <c r="F5" s="109" t="s">
        <v>138</v>
      </c>
      <c r="G5" s="8"/>
      <c r="H5" s="10"/>
    </row>
    <row r="6" spans="1:8" ht="33" customHeight="1" x14ac:dyDescent="0.2">
      <c r="A6" s="110" t="s">
        <v>17</v>
      </c>
      <c r="B6" s="33" t="s">
        <v>44</v>
      </c>
      <c r="C6" s="36">
        <v>50</v>
      </c>
      <c r="D6" s="68">
        <f>E6/1.2</f>
        <v>0</v>
      </c>
      <c r="E6" s="72"/>
      <c r="F6" s="111">
        <f>E6*C6</f>
        <v>0</v>
      </c>
      <c r="G6" s="20"/>
      <c r="H6" s="11"/>
    </row>
    <row r="7" spans="1:8" ht="33" customHeight="1" x14ac:dyDescent="0.2">
      <c r="A7" s="100" t="s">
        <v>18</v>
      </c>
      <c r="B7" s="33" t="s">
        <v>70</v>
      </c>
      <c r="C7" s="36">
        <v>185</v>
      </c>
      <c r="D7" s="68">
        <f t="shared" ref="D7:D17" si="0">E7/1.2</f>
        <v>0</v>
      </c>
      <c r="E7" s="72"/>
      <c r="F7" s="111">
        <f t="shared" ref="F7:F17" si="1">E7*C7</f>
        <v>0</v>
      </c>
      <c r="G7" s="20"/>
      <c r="H7" s="11"/>
    </row>
    <row r="8" spans="1:8" x14ac:dyDescent="0.2">
      <c r="A8" s="100" t="s">
        <v>19</v>
      </c>
      <c r="B8" s="33" t="s">
        <v>101</v>
      </c>
      <c r="C8" s="36">
        <v>420</v>
      </c>
      <c r="D8" s="68">
        <f t="shared" si="0"/>
        <v>0</v>
      </c>
      <c r="E8" s="72"/>
      <c r="F8" s="111">
        <f t="shared" si="1"/>
        <v>0</v>
      </c>
      <c r="G8" s="20"/>
      <c r="H8" s="11"/>
    </row>
    <row r="9" spans="1:8" x14ac:dyDescent="0.2">
      <c r="A9" s="100" t="s">
        <v>20</v>
      </c>
      <c r="B9" s="27" t="s">
        <v>109</v>
      </c>
      <c r="C9" s="36">
        <v>8</v>
      </c>
      <c r="D9" s="68">
        <f t="shared" si="0"/>
        <v>0</v>
      </c>
      <c r="E9" s="72"/>
      <c r="F9" s="111">
        <f t="shared" si="1"/>
        <v>0</v>
      </c>
      <c r="G9" s="20"/>
      <c r="H9" s="11"/>
    </row>
    <row r="10" spans="1:8" ht="33" customHeight="1" x14ac:dyDescent="0.2">
      <c r="A10" s="100" t="s">
        <v>21</v>
      </c>
      <c r="B10" s="33" t="s">
        <v>136</v>
      </c>
      <c r="C10" s="36">
        <v>2</v>
      </c>
      <c r="D10" s="68">
        <f t="shared" si="0"/>
        <v>0</v>
      </c>
      <c r="E10" s="72"/>
      <c r="F10" s="111">
        <f t="shared" si="1"/>
        <v>0</v>
      </c>
      <c r="G10" s="20"/>
      <c r="H10" s="11"/>
    </row>
    <row r="11" spans="1:8" x14ac:dyDescent="0.2">
      <c r="A11" s="100" t="s">
        <v>22</v>
      </c>
      <c r="B11" s="33" t="s">
        <v>137</v>
      </c>
      <c r="C11" s="36">
        <v>140</v>
      </c>
      <c r="D11" s="68">
        <f t="shared" si="0"/>
        <v>0</v>
      </c>
      <c r="E11" s="72"/>
      <c r="F11" s="111">
        <f t="shared" si="1"/>
        <v>0</v>
      </c>
      <c r="G11" s="20"/>
      <c r="H11" s="11"/>
    </row>
    <row r="12" spans="1:8" ht="33" customHeight="1" x14ac:dyDescent="0.2">
      <c r="A12" s="100" t="s">
        <v>23</v>
      </c>
      <c r="B12" s="33" t="s">
        <v>102</v>
      </c>
      <c r="C12" s="36">
        <v>600</v>
      </c>
      <c r="D12" s="68">
        <f t="shared" si="0"/>
        <v>0</v>
      </c>
      <c r="E12" s="72"/>
      <c r="F12" s="111">
        <f t="shared" si="1"/>
        <v>0</v>
      </c>
      <c r="G12" s="20"/>
      <c r="H12" s="11"/>
    </row>
    <row r="13" spans="1:8" ht="75" x14ac:dyDescent="0.2">
      <c r="A13" s="100" t="s">
        <v>25</v>
      </c>
      <c r="B13" s="33" t="s">
        <v>247</v>
      </c>
      <c r="C13" s="36">
        <v>140</v>
      </c>
      <c r="D13" s="68">
        <f t="shared" si="0"/>
        <v>0</v>
      </c>
      <c r="E13" s="72"/>
      <c r="F13" s="111">
        <f t="shared" si="1"/>
        <v>0</v>
      </c>
      <c r="G13" s="20"/>
      <c r="H13" s="11"/>
    </row>
    <row r="14" spans="1:8" x14ac:dyDescent="0.2">
      <c r="A14" s="100" t="s">
        <v>26</v>
      </c>
      <c r="B14" s="33" t="s">
        <v>180</v>
      </c>
      <c r="C14" s="36">
        <v>800</v>
      </c>
      <c r="D14" s="68">
        <f t="shared" si="0"/>
        <v>0</v>
      </c>
      <c r="E14" s="72"/>
      <c r="F14" s="111">
        <f t="shared" si="1"/>
        <v>0</v>
      </c>
      <c r="G14" s="20"/>
      <c r="H14" s="11"/>
    </row>
    <row r="15" spans="1:8" x14ac:dyDescent="0.2">
      <c r="A15" s="100" t="s">
        <v>27</v>
      </c>
      <c r="B15" s="33" t="s">
        <v>181</v>
      </c>
      <c r="C15" s="36">
        <v>800</v>
      </c>
      <c r="D15" s="68">
        <f t="shared" si="0"/>
        <v>0</v>
      </c>
      <c r="E15" s="72"/>
      <c r="F15" s="111">
        <f t="shared" si="1"/>
        <v>0</v>
      </c>
      <c r="G15" s="20"/>
      <c r="H15" s="11"/>
    </row>
    <row r="16" spans="1:8" x14ac:dyDescent="0.2">
      <c r="A16" s="100" t="s">
        <v>28</v>
      </c>
      <c r="B16" s="33" t="s">
        <v>139</v>
      </c>
      <c r="C16" s="36">
        <v>140</v>
      </c>
      <c r="D16" s="68">
        <f t="shared" si="0"/>
        <v>0</v>
      </c>
      <c r="E16" s="72"/>
      <c r="F16" s="111">
        <f t="shared" si="1"/>
        <v>0</v>
      </c>
      <c r="G16" s="20"/>
      <c r="H16" s="11"/>
    </row>
    <row r="17" spans="1:8" ht="46" thickBot="1" x14ac:dyDescent="0.25">
      <c r="A17" s="112" t="s">
        <v>29</v>
      </c>
      <c r="B17" s="113" t="s">
        <v>103</v>
      </c>
      <c r="C17" s="114">
        <v>100</v>
      </c>
      <c r="D17" s="115">
        <f t="shared" si="0"/>
        <v>0</v>
      </c>
      <c r="E17" s="116"/>
      <c r="F17" s="117">
        <f t="shared" si="1"/>
        <v>0</v>
      </c>
      <c r="G17" s="28"/>
      <c r="H17" s="11"/>
    </row>
    <row r="18" spans="1:8" ht="16" thickBot="1" x14ac:dyDescent="0.25">
      <c r="A18" s="162" t="s">
        <v>71</v>
      </c>
      <c r="B18" s="163"/>
      <c r="C18" s="163"/>
      <c r="D18" s="163"/>
      <c r="E18" s="163"/>
      <c r="F18" s="105">
        <f>SUM(F6:F17)</f>
        <v>0</v>
      </c>
    </row>
    <row r="20" spans="1:8" ht="16" thickBot="1" x14ac:dyDescent="0.25">
      <c r="G20" s="7"/>
    </row>
    <row r="21" spans="1:8" ht="16" thickBot="1" x14ac:dyDescent="0.25">
      <c r="A21" s="159" t="s">
        <v>241</v>
      </c>
      <c r="B21" s="160"/>
      <c r="C21" s="160"/>
      <c r="D21" s="160"/>
      <c r="E21" s="160"/>
      <c r="F21" s="161"/>
      <c r="G21" s="8"/>
    </row>
    <row r="22" spans="1:8" ht="30" x14ac:dyDescent="0.2">
      <c r="A22" s="106" t="s">
        <v>245</v>
      </c>
      <c r="B22" s="107" t="s">
        <v>24</v>
      </c>
      <c r="C22" s="107" t="s">
        <v>34</v>
      </c>
      <c r="D22" s="108" t="s">
        <v>35</v>
      </c>
      <c r="E22" s="108" t="s">
        <v>36</v>
      </c>
      <c r="F22" s="109" t="s">
        <v>138</v>
      </c>
      <c r="G22" s="9"/>
    </row>
    <row r="23" spans="1:8" x14ac:dyDescent="0.2">
      <c r="A23" s="118" t="s">
        <v>30</v>
      </c>
      <c r="B23" s="4" t="s">
        <v>140</v>
      </c>
      <c r="C23" s="5">
        <v>1</v>
      </c>
      <c r="D23" s="68">
        <f>E23/1.2</f>
        <v>0</v>
      </c>
      <c r="E23" s="72"/>
      <c r="F23" s="111">
        <f>E23*C23</f>
        <v>0</v>
      </c>
      <c r="G23" s="9"/>
    </row>
    <row r="24" spans="1:8" x14ac:dyDescent="0.2">
      <c r="A24" s="118" t="s">
        <v>31</v>
      </c>
      <c r="B24" s="4" t="s">
        <v>141</v>
      </c>
      <c r="C24" s="5">
        <v>2</v>
      </c>
      <c r="D24" s="68">
        <f t="shared" ref="D24:D30" si="2">E24/1.2</f>
        <v>0</v>
      </c>
      <c r="E24" s="72"/>
      <c r="F24" s="111">
        <f t="shared" ref="F24:F30" si="3">E24*C24</f>
        <v>0</v>
      </c>
      <c r="G24" s="9"/>
    </row>
    <row r="25" spans="1:8" x14ac:dyDescent="0.2">
      <c r="A25" s="118" t="s">
        <v>32</v>
      </c>
      <c r="B25" s="4" t="s">
        <v>142</v>
      </c>
      <c r="C25" s="5">
        <v>2</v>
      </c>
      <c r="D25" s="68">
        <f t="shared" si="2"/>
        <v>0</v>
      </c>
      <c r="E25" s="72"/>
      <c r="F25" s="111">
        <f t="shared" si="3"/>
        <v>0</v>
      </c>
      <c r="G25" s="9"/>
    </row>
    <row r="26" spans="1:8" x14ac:dyDescent="0.2">
      <c r="A26" s="118" t="s">
        <v>183</v>
      </c>
      <c r="B26" s="4" t="s">
        <v>150</v>
      </c>
      <c r="C26" s="5">
        <v>6</v>
      </c>
      <c r="D26" s="68">
        <f t="shared" si="2"/>
        <v>0</v>
      </c>
      <c r="E26" s="72"/>
      <c r="F26" s="111">
        <f t="shared" si="3"/>
        <v>0</v>
      </c>
      <c r="G26" s="9"/>
    </row>
    <row r="27" spans="1:8" x14ac:dyDescent="0.2">
      <c r="A27" s="118" t="s">
        <v>184</v>
      </c>
      <c r="B27" s="4" t="s">
        <v>143</v>
      </c>
      <c r="C27" s="5">
        <v>2</v>
      </c>
      <c r="D27" s="68">
        <f t="shared" si="2"/>
        <v>0</v>
      </c>
      <c r="E27" s="72"/>
      <c r="F27" s="111">
        <f t="shared" si="3"/>
        <v>0</v>
      </c>
      <c r="G27" s="9"/>
    </row>
    <row r="28" spans="1:8" x14ac:dyDescent="0.2">
      <c r="A28" s="118" t="s">
        <v>185</v>
      </c>
      <c r="B28" s="4" t="s">
        <v>149</v>
      </c>
      <c r="C28" s="5">
        <v>2</v>
      </c>
      <c r="D28" s="68">
        <f t="shared" si="2"/>
        <v>0</v>
      </c>
      <c r="E28" s="72"/>
      <c r="F28" s="111">
        <f t="shared" si="3"/>
        <v>0</v>
      </c>
      <c r="G28" s="9"/>
    </row>
    <row r="29" spans="1:8" x14ac:dyDescent="0.2">
      <c r="A29" s="118" t="s">
        <v>186</v>
      </c>
      <c r="B29" s="33" t="s">
        <v>101</v>
      </c>
      <c r="C29" s="5">
        <v>40</v>
      </c>
      <c r="D29" s="68">
        <f t="shared" si="2"/>
        <v>0</v>
      </c>
      <c r="E29" s="72"/>
      <c r="F29" s="111">
        <f t="shared" si="3"/>
        <v>0</v>
      </c>
      <c r="G29" s="9"/>
    </row>
    <row r="30" spans="1:8" ht="16" thickBot="1" x14ac:dyDescent="0.25">
      <c r="A30" s="119" t="s">
        <v>187</v>
      </c>
      <c r="B30" s="120" t="s">
        <v>146</v>
      </c>
      <c r="C30" s="121">
        <v>6</v>
      </c>
      <c r="D30" s="115">
        <f t="shared" si="2"/>
        <v>0</v>
      </c>
      <c r="E30" s="116"/>
      <c r="F30" s="117">
        <f t="shared" si="3"/>
        <v>0</v>
      </c>
      <c r="G30" s="9"/>
    </row>
    <row r="31" spans="1:8" ht="16" thickBot="1" x14ac:dyDescent="0.25">
      <c r="A31" s="164" t="s">
        <v>151</v>
      </c>
      <c r="B31" s="165"/>
      <c r="C31" s="165"/>
      <c r="D31" s="165"/>
      <c r="E31" s="165"/>
      <c r="F31" s="122">
        <f>SUM(F23:F30)</f>
        <v>0</v>
      </c>
      <c r="G31" s="9"/>
    </row>
    <row r="32" spans="1:8" x14ac:dyDescent="0.2">
      <c r="G32" s="9"/>
    </row>
    <row r="33" spans="1:7" ht="18" customHeight="1" thickBot="1" x14ac:dyDescent="0.25">
      <c r="G33" s="6"/>
    </row>
    <row r="34" spans="1:7" ht="18" customHeight="1" thickBot="1" x14ac:dyDescent="0.25">
      <c r="A34" s="159" t="s">
        <v>242</v>
      </c>
      <c r="B34" s="160"/>
      <c r="C34" s="160"/>
      <c r="D34" s="160"/>
      <c r="E34" s="160"/>
      <c r="F34" s="161"/>
      <c r="G34" s="6"/>
    </row>
    <row r="35" spans="1:7" ht="30" x14ac:dyDescent="0.2">
      <c r="A35" s="106" t="s">
        <v>245</v>
      </c>
      <c r="B35" s="107" t="s">
        <v>24</v>
      </c>
      <c r="C35" s="107" t="s">
        <v>34</v>
      </c>
      <c r="D35" s="108" t="s">
        <v>35</v>
      </c>
      <c r="E35" s="108" t="s">
        <v>36</v>
      </c>
      <c r="F35" s="109" t="s">
        <v>138</v>
      </c>
      <c r="G35" s="6"/>
    </row>
    <row r="36" spans="1:7" ht="31" x14ac:dyDescent="0.2">
      <c r="A36" s="123" t="s">
        <v>188</v>
      </c>
      <c r="B36" s="38" t="s">
        <v>152</v>
      </c>
      <c r="C36" s="5">
        <v>1</v>
      </c>
      <c r="D36" s="68">
        <f>E36/1.2</f>
        <v>0</v>
      </c>
      <c r="E36" s="72"/>
      <c r="F36" s="111">
        <f>E36*C36</f>
        <v>0</v>
      </c>
      <c r="G36" s="6"/>
    </row>
    <row r="37" spans="1:7" ht="18" customHeight="1" x14ac:dyDescent="0.2">
      <c r="A37" s="118" t="s">
        <v>189</v>
      </c>
      <c r="B37" s="4" t="s">
        <v>153</v>
      </c>
      <c r="C37" s="5">
        <v>1</v>
      </c>
      <c r="D37" s="68">
        <f t="shared" ref="D37:D42" si="4">E37/1.2</f>
        <v>0</v>
      </c>
      <c r="E37" s="72"/>
      <c r="F37" s="111">
        <f t="shared" ref="F37:F42" si="5">E37*C37</f>
        <v>0</v>
      </c>
      <c r="G37" s="6"/>
    </row>
    <row r="38" spans="1:7" ht="18" customHeight="1" x14ac:dyDescent="0.2">
      <c r="A38" s="118" t="s">
        <v>190</v>
      </c>
      <c r="B38" s="93" t="s">
        <v>144</v>
      </c>
      <c r="C38" s="5">
        <v>1</v>
      </c>
      <c r="D38" s="68">
        <f t="shared" si="4"/>
        <v>0</v>
      </c>
      <c r="E38" s="72"/>
      <c r="F38" s="111">
        <f t="shared" si="5"/>
        <v>0</v>
      </c>
      <c r="G38" s="6"/>
    </row>
    <row r="39" spans="1:7" ht="18" customHeight="1" x14ac:dyDescent="0.2">
      <c r="A39" s="118" t="s">
        <v>191</v>
      </c>
      <c r="B39" s="93" t="s">
        <v>145</v>
      </c>
      <c r="C39" s="5">
        <v>2</v>
      </c>
      <c r="D39" s="68">
        <f t="shared" si="4"/>
        <v>0</v>
      </c>
      <c r="E39" s="72"/>
      <c r="F39" s="111">
        <f t="shared" si="5"/>
        <v>0</v>
      </c>
      <c r="G39" s="6"/>
    </row>
    <row r="40" spans="1:7" ht="31" x14ac:dyDescent="0.2">
      <c r="A40" s="118" t="s">
        <v>192</v>
      </c>
      <c r="B40" s="94" t="s">
        <v>154</v>
      </c>
      <c r="C40" s="5">
        <v>1</v>
      </c>
      <c r="D40" s="68">
        <f t="shared" si="4"/>
        <v>0</v>
      </c>
      <c r="E40" s="72"/>
      <c r="F40" s="111">
        <f t="shared" si="5"/>
        <v>0</v>
      </c>
      <c r="G40" s="6"/>
    </row>
    <row r="41" spans="1:7" x14ac:dyDescent="0.2">
      <c r="A41" s="118" t="s">
        <v>193</v>
      </c>
      <c r="B41" s="93" t="s">
        <v>147</v>
      </c>
      <c r="C41" s="5">
        <v>1</v>
      </c>
      <c r="D41" s="68">
        <f t="shared" si="4"/>
        <v>0</v>
      </c>
      <c r="E41" s="72"/>
      <c r="F41" s="111">
        <f t="shared" si="5"/>
        <v>0</v>
      </c>
      <c r="G41" s="6"/>
    </row>
    <row r="42" spans="1:7" ht="16" thickBot="1" x14ac:dyDescent="0.25">
      <c r="A42" s="119" t="s">
        <v>194</v>
      </c>
      <c r="B42" s="120" t="s">
        <v>148</v>
      </c>
      <c r="C42" s="121">
        <v>1</v>
      </c>
      <c r="D42" s="115">
        <f t="shared" si="4"/>
        <v>0</v>
      </c>
      <c r="E42" s="116"/>
      <c r="F42" s="117">
        <f t="shared" si="5"/>
        <v>0</v>
      </c>
      <c r="G42" s="6"/>
    </row>
    <row r="43" spans="1:7" ht="16" thickBot="1" x14ac:dyDescent="0.25">
      <c r="A43" s="164" t="s">
        <v>155</v>
      </c>
      <c r="B43" s="165"/>
      <c r="C43" s="165"/>
      <c r="D43" s="165"/>
      <c r="E43" s="165"/>
      <c r="F43" s="122">
        <f>SUM(F36:F42)</f>
        <v>0</v>
      </c>
      <c r="G43" s="6"/>
    </row>
    <row r="44" spans="1:7" x14ac:dyDescent="0.2">
      <c r="A44" s="6"/>
      <c r="B44" s="6"/>
      <c r="C44" s="6"/>
      <c r="D44" s="6"/>
      <c r="E44" s="6"/>
      <c r="F44" s="6"/>
      <c r="G44" s="7"/>
    </row>
    <row r="45" spans="1:7" ht="16" thickBot="1" x14ac:dyDescent="0.25"/>
    <row r="46" spans="1:7" ht="16" thickBot="1" x14ac:dyDescent="0.25">
      <c r="A46" s="171" t="s">
        <v>12</v>
      </c>
      <c r="B46" s="172"/>
      <c r="C46" s="172"/>
      <c r="D46" s="172"/>
      <c r="E46" s="172"/>
      <c r="F46" s="172"/>
      <c r="G46" s="173"/>
    </row>
    <row r="47" spans="1:7" ht="46" x14ac:dyDescent="0.2">
      <c r="A47" s="106" t="s">
        <v>245</v>
      </c>
      <c r="B47" s="107" t="s">
        <v>14</v>
      </c>
      <c r="C47" s="125" t="s">
        <v>16</v>
      </c>
      <c r="D47" s="107" t="s">
        <v>15</v>
      </c>
      <c r="E47" s="108" t="s">
        <v>35</v>
      </c>
      <c r="F47" s="108" t="s">
        <v>36</v>
      </c>
      <c r="G47" s="109" t="s">
        <v>138</v>
      </c>
    </row>
    <row r="48" spans="1:7" x14ac:dyDescent="0.2">
      <c r="A48" s="174" t="s">
        <v>243</v>
      </c>
      <c r="B48" s="175"/>
      <c r="C48" s="175"/>
      <c r="D48" s="175"/>
      <c r="E48" s="175"/>
      <c r="F48" s="175"/>
      <c r="G48" s="176"/>
    </row>
    <row r="49" spans="1:7" x14ac:dyDescent="0.2">
      <c r="A49" s="174" t="s">
        <v>159</v>
      </c>
      <c r="B49" s="175"/>
      <c r="C49" s="175"/>
      <c r="D49" s="175"/>
      <c r="E49" s="175"/>
      <c r="F49" s="175"/>
      <c r="G49" s="176"/>
    </row>
    <row r="50" spans="1:7" ht="46" x14ac:dyDescent="0.2">
      <c r="A50" s="100" t="s">
        <v>195</v>
      </c>
      <c r="B50" s="38" t="s">
        <v>175</v>
      </c>
      <c r="C50" s="70" t="s">
        <v>13</v>
      </c>
      <c r="D50" s="71">
        <v>235</v>
      </c>
      <c r="E50" s="68">
        <f>F50/1.2</f>
        <v>0</v>
      </c>
      <c r="F50" s="72"/>
      <c r="G50" s="126">
        <f>F50*D50</f>
        <v>0</v>
      </c>
    </row>
    <row r="51" spans="1:7" ht="31" x14ac:dyDescent="0.2">
      <c r="A51" s="100" t="s">
        <v>196</v>
      </c>
      <c r="B51" s="38" t="s">
        <v>168</v>
      </c>
      <c r="C51" s="70" t="s">
        <v>13</v>
      </c>
      <c r="D51" s="71">
        <v>672</v>
      </c>
      <c r="E51" s="68">
        <f t="shared" ref="E51:E57" si="6">F51/1.2</f>
        <v>0</v>
      </c>
      <c r="F51" s="72"/>
      <c r="G51" s="126">
        <f t="shared" ref="G51:G57" si="7">F51*D51</f>
        <v>0</v>
      </c>
    </row>
    <row r="52" spans="1:7" ht="61" x14ac:dyDescent="0.2">
      <c r="A52" s="100" t="s">
        <v>197</v>
      </c>
      <c r="B52" s="38" t="s">
        <v>174</v>
      </c>
      <c r="C52" s="70" t="s">
        <v>13</v>
      </c>
      <c r="D52" s="71">
        <v>20</v>
      </c>
      <c r="E52" s="68">
        <f t="shared" si="6"/>
        <v>0</v>
      </c>
      <c r="F52" s="72"/>
      <c r="G52" s="126">
        <f t="shared" si="7"/>
        <v>0</v>
      </c>
    </row>
    <row r="53" spans="1:7" ht="16" x14ac:dyDescent="0.2">
      <c r="A53" s="100" t="s">
        <v>198</v>
      </c>
      <c r="B53" s="38" t="s">
        <v>156</v>
      </c>
      <c r="C53" s="70" t="s">
        <v>13</v>
      </c>
      <c r="D53" s="71">
        <v>5916</v>
      </c>
      <c r="E53" s="68">
        <f t="shared" si="6"/>
        <v>0</v>
      </c>
      <c r="F53" s="72"/>
      <c r="G53" s="126">
        <f t="shared" si="7"/>
        <v>0</v>
      </c>
    </row>
    <row r="54" spans="1:7" ht="16" x14ac:dyDescent="0.2">
      <c r="A54" s="100" t="s">
        <v>199</v>
      </c>
      <c r="B54" s="38" t="s">
        <v>157</v>
      </c>
      <c r="C54" s="70" t="s">
        <v>13</v>
      </c>
      <c r="D54" s="71">
        <v>21954</v>
      </c>
      <c r="E54" s="68">
        <f t="shared" si="6"/>
        <v>0</v>
      </c>
      <c r="F54" s="72"/>
      <c r="G54" s="126">
        <f t="shared" si="7"/>
        <v>0</v>
      </c>
    </row>
    <row r="55" spans="1:7" ht="16" x14ac:dyDescent="0.2">
      <c r="A55" s="100" t="s">
        <v>200</v>
      </c>
      <c r="B55" s="38" t="s">
        <v>158</v>
      </c>
      <c r="C55" s="70" t="s">
        <v>13</v>
      </c>
      <c r="D55" s="71">
        <v>16800</v>
      </c>
      <c r="E55" s="68">
        <f t="shared" si="6"/>
        <v>0</v>
      </c>
      <c r="F55" s="72"/>
      <c r="G55" s="126">
        <f t="shared" si="7"/>
        <v>0</v>
      </c>
    </row>
    <row r="56" spans="1:7" ht="106" x14ac:dyDescent="0.2">
      <c r="A56" s="100" t="s">
        <v>201</v>
      </c>
      <c r="B56" s="38" t="s">
        <v>172</v>
      </c>
      <c r="C56" s="70" t="s">
        <v>13</v>
      </c>
      <c r="D56" s="71">
        <v>3456</v>
      </c>
      <c r="E56" s="68">
        <f t="shared" si="6"/>
        <v>0</v>
      </c>
      <c r="F56" s="72"/>
      <c r="G56" s="126">
        <f t="shared" si="7"/>
        <v>0</v>
      </c>
    </row>
    <row r="57" spans="1:7" ht="106" x14ac:dyDescent="0.2">
      <c r="A57" s="100" t="s">
        <v>202</v>
      </c>
      <c r="B57" s="38" t="s">
        <v>173</v>
      </c>
      <c r="C57" s="70" t="s">
        <v>13</v>
      </c>
      <c r="D57" s="71">
        <v>12888</v>
      </c>
      <c r="E57" s="68">
        <f t="shared" si="6"/>
        <v>0</v>
      </c>
      <c r="F57" s="72"/>
      <c r="G57" s="126">
        <f t="shared" si="7"/>
        <v>0</v>
      </c>
    </row>
    <row r="58" spans="1:7" x14ac:dyDescent="0.2">
      <c r="A58" s="174" t="s">
        <v>160</v>
      </c>
      <c r="B58" s="175"/>
      <c r="C58" s="175"/>
      <c r="D58" s="175"/>
      <c r="E58" s="175"/>
      <c r="F58" s="175"/>
      <c r="G58" s="176"/>
    </row>
    <row r="59" spans="1:7" ht="46" x14ac:dyDescent="0.2">
      <c r="A59" s="100" t="s">
        <v>203</v>
      </c>
      <c r="B59" s="38" t="s">
        <v>176</v>
      </c>
      <c r="C59" s="70" t="s">
        <v>13</v>
      </c>
      <c r="D59" s="71">
        <v>10</v>
      </c>
      <c r="E59" s="68">
        <f>F59/1.2</f>
        <v>0</v>
      </c>
      <c r="F59" s="72"/>
      <c r="G59" s="126">
        <f>F59*D59</f>
        <v>0</v>
      </c>
    </row>
    <row r="60" spans="1:7" ht="31" x14ac:dyDescent="0.2">
      <c r="A60" s="100" t="s">
        <v>204</v>
      </c>
      <c r="B60" s="38" t="s">
        <v>169</v>
      </c>
      <c r="C60" s="70" t="s">
        <v>13</v>
      </c>
      <c r="D60" s="71">
        <v>30</v>
      </c>
      <c r="E60" s="68">
        <f t="shared" ref="E60:E65" si="8">F60/1.2</f>
        <v>0</v>
      </c>
      <c r="F60" s="72"/>
      <c r="G60" s="126">
        <f t="shared" ref="G60:G65" si="9">F60*D60</f>
        <v>0</v>
      </c>
    </row>
    <row r="61" spans="1:7" ht="61" x14ac:dyDescent="0.2">
      <c r="A61" s="100" t="s">
        <v>205</v>
      </c>
      <c r="B61" s="38" t="s">
        <v>177</v>
      </c>
      <c r="C61" s="70" t="s">
        <v>13</v>
      </c>
      <c r="D61" s="71">
        <v>1</v>
      </c>
      <c r="E61" s="68">
        <f t="shared" si="8"/>
        <v>0</v>
      </c>
      <c r="F61" s="72"/>
      <c r="G61" s="126">
        <f t="shared" si="9"/>
        <v>0</v>
      </c>
    </row>
    <row r="62" spans="1:7" ht="16" x14ac:dyDescent="0.2">
      <c r="A62" s="100" t="s">
        <v>206</v>
      </c>
      <c r="B62" s="38" t="s">
        <v>161</v>
      </c>
      <c r="C62" s="70" t="s">
        <v>13</v>
      </c>
      <c r="D62" s="71">
        <v>930</v>
      </c>
      <c r="E62" s="68">
        <f t="shared" si="8"/>
        <v>0</v>
      </c>
      <c r="F62" s="72"/>
      <c r="G62" s="126">
        <f t="shared" si="9"/>
        <v>0</v>
      </c>
    </row>
    <row r="63" spans="1:7" ht="16" x14ac:dyDescent="0.2">
      <c r="A63" s="100" t="s">
        <v>207</v>
      </c>
      <c r="B63" s="38" t="s">
        <v>162</v>
      </c>
      <c r="C63" s="70" t="s">
        <v>13</v>
      </c>
      <c r="D63" s="71">
        <v>234</v>
      </c>
      <c r="E63" s="68">
        <f t="shared" si="8"/>
        <v>0</v>
      </c>
      <c r="F63" s="72"/>
      <c r="G63" s="126">
        <f t="shared" si="9"/>
        <v>0</v>
      </c>
    </row>
    <row r="64" spans="1:7" ht="121" x14ac:dyDescent="0.2">
      <c r="A64" s="100" t="s">
        <v>208</v>
      </c>
      <c r="B64" s="38" t="s">
        <v>178</v>
      </c>
      <c r="C64" s="70" t="s">
        <v>13</v>
      </c>
      <c r="D64" s="71">
        <v>576</v>
      </c>
      <c r="E64" s="68">
        <f t="shared" si="8"/>
        <v>0</v>
      </c>
      <c r="F64" s="72"/>
      <c r="G64" s="126">
        <f t="shared" si="9"/>
        <v>0</v>
      </c>
    </row>
    <row r="65" spans="1:8" ht="137" thickBot="1" x14ac:dyDescent="0.25">
      <c r="A65" s="112" t="s">
        <v>209</v>
      </c>
      <c r="B65" s="127" t="s">
        <v>179</v>
      </c>
      <c r="C65" s="128" t="s">
        <v>13</v>
      </c>
      <c r="D65" s="129">
        <v>144</v>
      </c>
      <c r="E65" s="115">
        <f t="shared" si="8"/>
        <v>0</v>
      </c>
      <c r="F65" s="116"/>
      <c r="G65" s="130">
        <f t="shared" si="9"/>
        <v>0</v>
      </c>
    </row>
    <row r="66" spans="1:8" ht="16" thickBot="1" x14ac:dyDescent="0.25">
      <c r="A66" s="169" t="s">
        <v>244</v>
      </c>
      <c r="B66" s="170"/>
      <c r="C66" s="170"/>
      <c r="D66" s="170"/>
      <c r="E66" s="170"/>
      <c r="F66" s="170"/>
      <c r="G66" s="124">
        <f>G50+G51+G52+G53+G54+G55+G56+G57+G59+G60+G61+G62+G63+G64+G65</f>
        <v>0</v>
      </c>
    </row>
    <row r="67" spans="1:8" x14ac:dyDescent="0.2">
      <c r="A67" s="166" t="s">
        <v>166</v>
      </c>
      <c r="B67" s="167"/>
      <c r="C67" s="167"/>
      <c r="D67" s="167"/>
      <c r="E67" s="167"/>
      <c r="F67" s="167"/>
      <c r="G67" s="168"/>
    </row>
    <row r="68" spans="1:8" ht="46" x14ac:dyDescent="0.2">
      <c r="A68" s="98" t="s">
        <v>245</v>
      </c>
      <c r="B68" s="96" t="s">
        <v>14</v>
      </c>
      <c r="C68" s="97" t="s">
        <v>16</v>
      </c>
      <c r="D68" s="96" t="s">
        <v>15</v>
      </c>
      <c r="E68" s="95" t="s">
        <v>35</v>
      </c>
      <c r="F68" s="95" t="s">
        <v>36</v>
      </c>
      <c r="G68" s="99" t="s">
        <v>138</v>
      </c>
    </row>
    <row r="69" spans="1:8" ht="31" x14ac:dyDescent="0.2">
      <c r="A69" s="100" t="s">
        <v>210</v>
      </c>
      <c r="B69" s="38" t="s">
        <v>165</v>
      </c>
      <c r="C69" s="5" t="s">
        <v>163</v>
      </c>
      <c r="D69" s="5">
        <v>200</v>
      </c>
      <c r="E69" s="73">
        <f>F69/1.2</f>
        <v>0</v>
      </c>
      <c r="F69" s="74"/>
      <c r="G69" s="101">
        <f>F69*D69</f>
        <v>0</v>
      </c>
    </row>
    <row r="70" spans="1:8" ht="31" x14ac:dyDescent="0.2">
      <c r="A70" s="100" t="s">
        <v>211</v>
      </c>
      <c r="B70" s="38" t="s">
        <v>164</v>
      </c>
      <c r="C70" s="5" t="s">
        <v>163</v>
      </c>
      <c r="D70" s="5">
        <v>100</v>
      </c>
      <c r="E70" s="73">
        <f>F70/1.2</f>
        <v>0</v>
      </c>
      <c r="F70" s="74"/>
      <c r="G70" s="102">
        <f>F70*D70</f>
        <v>0</v>
      </c>
    </row>
    <row r="71" spans="1:8" ht="32" thickBot="1" x14ac:dyDescent="0.25">
      <c r="A71" s="103" t="s">
        <v>212</v>
      </c>
      <c r="B71" s="69" t="s">
        <v>170</v>
      </c>
      <c r="C71" s="44" t="s">
        <v>13</v>
      </c>
      <c r="D71" s="44">
        <v>75</v>
      </c>
      <c r="E71" s="75">
        <f>F71/1.2</f>
        <v>0</v>
      </c>
      <c r="F71" s="76"/>
      <c r="G71" s="104">
        <f>F71*D71</f>
        <v>0</v>
      </c>
    </row>
    <row r="72" spans="1:8" ht="16" thickBot="1" x14ac:dyDescent="0.25">
      <c r="A72" s="154" t="s">
        <v>167</v>
      </c>
      <c r="B72" s="155"/>
      <c r="C72" s="155"/>
      <c r="D72" s="155"/>
      <c r="E72" s="155"/>
      <c r="F72" s="155"/>
      <c r="G72" s="77">
        <f>SUM(G69:G71)</f>
        <v>0</v>
      </c>
    </row>
    <row r="73" spans="1:8" ht="16" thickBot="1" x14ac:dyDescent="0.25"/>
    <row r="74" spans="1:8" ht="30" customHeight="1" thickBot="1" x14ac:dyDescent="0.25">
      <c r="A74" s="152" t="s">
        <v>182</v>
      </c>
      <c r="B74" s="153"/>
      <c r="C74" s="153"/>
      <c r="D74" s="153"/>
      <c r="E74" s="153"/>
      <c r="F74" s="153"/>
      <c r="G74" s="78">
        <f>F18+F31+F43+G66+G72</f>
        <v>0</v>
      </c>
      <c r="H74" s="6"/>
    </row>
    <row r="75" spans="1:8" x14ac:dyDescent="0.2">
      <c r="A75" s="6"/>
      <c r="B75" s="6"/>
      <c r="C75" s="6"/>
      <c r="D75" s="6"/>
      <c r="E75" s="6"/>
      <c r="F75" s="6"/>
      <c r="G75" s="6"/>
      <c r="H75" s="6"/>
    </row>
    <row r="76" spans="1:8" x14ac:dyDescent="0.2">
      <c r="A76" s="6"/>
      <c r="B76" s="6"/>
      <c r="C76" s="6"/>
      <c r="D76" s="6"/>
      <c r="E76" s="6"/>
      <c r="F76" s="6"/>
      <c r="G76" s="6"/>
      <c r="H76" s="6"/>
    </row>
    <row r="77" spans="1:8" x14ac:dyDescent="0.2">
      <c r="A77" s="6"/>
      <c r="B77" s="6"/>
      <c r="C77" s="6"/>
      <c r="D77" s="6"/>
      <c r="E77" s="6"/>
      <c r="F77" s="6"/>
      <c r="G77" s="6"/>
      <c r="H77" s="6"/>
    </row>
    <row r="78" spans="1:8" x14ac:dyDescent="0.2">
      <c r="A78" s="6"/>
      <c r="B78" s="6"/>
      <c r="C78" s="6"/>
      <c r="D78" s="6"/>
      <c r="E78" s="6"/>
      <c r="F78" s="6"/>
      <c r="G78" s="6"/>
      <c r="H78" s="6"/>
    </row>
  </sheetData>
  <mergeCells count="15">
    <mergeCell ref="A74:F74"/>
    <mergeCell ref="A72:F72"/>
    <mergeCell ref="A2:F2"/>
    <mergeCell ref="A21:F21"/>
    <mergeCell ref="A18:E18"/>
    <mergeCell ref="A34:F34"/>
    <mergeCell ref="A31:E31"/>
    <mergeCell ref="A67:G67"/>
    <mergeCell ref="A66:F66"/>
    <mergeCell ref="A46:G46"/>
    <mergeCell ref="A43:E43"/>
    <mergeCell ref="A48:G48"/>
    <mergeCell ref="A49:G49"/>
    <mergeCell ref="A58:G58"/>
    <mergeCell ref="A4:F4"/>
  </mergeCells>
  <pageMargins left="0.7" right="0.7" top="0.75" bottom="0.75" header="0.3" footer="0.3"/>
  <pageSetup paperSize="8" scale="82"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Opis PZ_uvod</vt:lpstr>
      <vt:lpstr>NS_AC_spec</vt:lpstr>
      <vt:lpstr>NS_DC_spec</vt:lpstr>
      <vt:lpstr>Štrukturovaný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Konečná</dc:creator>
  <cp:lastModifiedBy>Microsoft Office User</cp:lastModifiedBy>
  <cp:lastPrinted>2022-01-20T11:54:07Z</cp:lastPrinted>
  <dcterms:created xsi:type="dcterms:W3CDTF">2021-08-10T07:01:22Z</dcterms:created>
  <dcterms:modified xsi:type="dcterms:W3CDTF">2022-08-10T13:46:14Z</dcterms:modified>
</cp:coreProperties>
</file>