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5. Juraj\04 - 2018 - 310. (MZ SR) Pozáručný servis ... Daniševský\07. Súťažné podklady\"/>
    </mc:Choice>
  </mc:AlternateContent>
  <bookViews>
    <workbookView xWindow="0" yWindow="0" windowWidth="28800" windowHeight="12450" tabRatio="890"/>
  </bookViews>
  <sheets>
    <sheet name="Príloha č. 1" sheetId="5" r:id="rId1"/>
    <sheet name="Príloha č. 2" sheetId="6" r:id="rId2"/>
    <sheet name="Príloha č. 3" sheetId="7" r:id="rId3"/>
    <sheet name="Príloha č. 4" sheetId="12" r:id="rId4"/>
    <sheet name="Príloha č. 5" sheetId="13" r:id="rId5"/>
    <sheet name="Príloha č. 6" sheetId="14" r:id="rId6"/>
  </sheets>
  <definedNames>
    <definedName name="_xlnm.Print_Area" localSheetId="0">'Príloha č. 1'!$A$1:$D$32</definedName>
    <definedName name="_xlnm.Print_Area" localSheetId="1">'Príloha č. 2'!$A$1:$D$25</definedName>
    <definedName name="_xlnm.Print_Area" localSheetId="2">'Príloha č. 3'!$A$1:$D$26</definedName>
    <definedName name="_xlnm.Print_Area" localSheetId="3">'Príloha č. 4'!$A$1:$G$112</definedName>
    <definedName name="_xlnm.Print_Area" localSheetId="4">'Príloha č. 5'!$A$1:$J$53</definedName>
    <definedName name="_xlnm.Print_Area" localSheetId="5">'Príloha č. 6'!$A$1:$F$33</definedName>
  </definedNames>
  <calcPr calcId="162913"/>
</workbook>
</file>

<file path=xl/calcChain.xml><?xml version="1.0" encoding="utf-8"?>
<calcChain xmlns="http://schemas.openxmlformats.org/spreadsheetml/2006/main">
  <c r="C18" i="14" l="1"/>
  <c r="C17" i="14"/>
  <c r="C16" i="14"/>
  <c r="C15" i="14"/>
  <c r="E27" i="14"/>
  <c r="B23" i="14"/>
  <c r="B22" i="14"/>
  <c r="A2" i="14"/>
  <c r="E103" i="12" l="1"/>
  <c r="I14" i="13" l="1"/>
  <c r="I38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15" i="13"/>
  <c r="G38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16" i="13"/>
  <c r="G17" i="13"/>
  <c r="G18" i="13"/>
  <c r="G19" i="13"/>
  <c r="G20" i="13"/>
  <c r="G21" i="13"/>
  <c r="G22" i="13"/>
  <c r="G23" i="13"/>
  <c r="G15" i="13"/>
  <c r="E8" i="13" l="1"/>
  <c r="I8" i="13" s="1"/>
  <c r="G14" i="13"/>
  <c r="F8" i="13"/>
  <c r="G8" i="13" l="1"/>
  <c r="H18" i="13"/>
  <c r="J18" i="13" s="1"/>
  <c r="H19" i="13"/>
  <c r="J19" i="13" s="1"/>
  <c r="H20" i="13"/>
  <c r="J20" i="13" s="1"/>
  <c r="H21" i="13"/>
  <c r="J21" i="13" s="1"/>
  <c r="H22" i="13"/>
  <c r="J22" i="13" s="1"/>
  <c r="H23" i="13"/>
  <c r="J23" i="13" s="1"/>
  <c r="H24" i="13"/>
  <c r="J24" i="13" s="1"/>
  <c r="H25" i="13"/>
  <c r="J25" i="13" s="1"/>
  <c r="H26" i="13"/>
  <c r="J26" i="13" s="1"/>
  <c r="H27" i="13"/>
  <c r="J27" i="13" s="1"/>
  <c r="H28" i="13"/>
  <c r="J28" i="13" s="1"/>
  <c r="H29" i="13"/>
  <c r="J29" i="13" s="1"/>
  <c r="H30" i="13"/>
  <c r="J30" i="13" s="1"/>
  <c r="H31" i="13"/>
  <c r="J31" i="13" s="1"/>
  <c r="H32" i="13"/>
  <c r="J32" i="13" s="1"/>
  <c r="H33" i="13"/>
  <c r="J33" i="13" s="1"/>
  <c r="H34" i="13"/>
  <c r="J34" i="13" s="1"/>
  <c r="H35" i="13"/>
  <c r="J35" i="13" s="1"/>
  <c r="H36" i="13"/>
  <c r="J36" i="13" s="1"/>
  <c r="H37" i="13"/>
  <c r="J37" i="13" s="1"/>
  <c r="F110" i="12" l="1"/>
  <c r="I48" i="13"/>
  <c r="D21" i="7"/>
  <c r="D21" i="6"/>
  <c r="B18" i="6"/>
  <c r="B47" i="13" l="1"/>
  <c r="B46" i="13"/>
  <c r="B16" i="7"/>
  <c r="B15" i="7"/>
  <c r="C43" i="13"/>
  <c r="C42" i="13"/>
  <c r="C41" i="13"/>
  <c r="C40" i="13"/>
  <c r="C6" i="6"/>
  <c r="H8" i="13" l="1"/>
  <c r="J8" i="13" s="1"/>
  <c r="H38" i="13"/>
  <c r="J38" i="13" s="1"/>
  <c r="H16" i="13" l="1"/>
  <c r="J16" i="13" s="1"/>
  <c r="H17" i="13"/>
  <c r="J17" i="13" s="1"/>
  <c r="H15" i="13"/>
  <c r="J15" i="13" s="1"/>
  <c r="H14" i="13"/>
  <c r="J14" i="13" s="1"/>
  <c r="E102" i="12"/>
  <c r="E101" i="12"/>
  <c r="B109" i="12"/>
  <c r="B108" i="12"/>
  <c r="C9" i="7"/>
  <c r="C8" i="7"/>
  <c r="C7" i="7"/>
  <c r="C9" i="6"/>
  <c r="C8" i="6"/>
  <c r="C7" i="6"/>
  <c r="B19" i="6"/>
  <c r="E100" i="12"/>
  <c r="C6" i="7"/>
  <c r="A2" i="13" l="1"/>
  <c r="A2" i="12" l="1"/>
  <c r="A2" i="7" l="1"/>
  <c r="A2" i="6"/>
  <c r="D97" i="5" l="1"/>
</calcChain>
</file>

<file path=xl/sharedStrings.xml><?xml version="1.0" encoding="utf-8"?>
<sst xmlns="http://schemas.openxmlformats.org/spreadsheetml/2006/main" count="412" uniqueCount="204">
  <si>
    <t>1.</t>
  </si>
  <si>
    <t>2.</t>
  </si>
  <si>
    <t>3.</t>
  </si>
  <si>
    <t>4.</t>
  </si>
  <si>
    <t>5.</t>
  </si>
  <si>
    <t xml:space="preserve"> 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</si>
  <si>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</si>
  <si>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</si>
  <si>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</si>
  <si>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</si>
  <si>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</si>
  <si>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</si>
  <si>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</si>
  <si>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</si>
  <si>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</si>
  <si>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</si>
  <si>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</si>
  <si>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</si>
  <si>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</si>
  <si>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</si>
  <si>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</si>
  <si>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</si>
  <si>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</si>
  <si>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</si>
  <si>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</si>
  <si>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</si>
  <si>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</si>
  <si>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</si>
  <si>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</si>
  <si>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Dňa:</t>
  </si>
  <si>
    <t>VYHLÁSENIE UCHÁDZAČA O SÚHLASE 
S OBSAHOM NÁVRHU ZMLUVNÝCH PODMIENOK</t>
  </si>
  <si>
    <t>Týmto potvrdzujem, že všetky uvedené informácie sú pravdivé.</t>
  </si>
  <si>
    <t>KALKULÁCIA CENY A NÁVRH NA PLNENIE KRITÉRIA NA VYHODNOTENIE PONÚK</t>
  </si>
  <si>
    <t>Por. č.</t>
  </si>
  <si>
    <t>Názov položky</t>
  </si>
  <si>
    <t>Jednotková cena za MJ</t>
  </si>
  <si>
    <t>bez DPH</t>
  </si>
  <si>
    <t>Požadovaná hodnota</t>
  </si>
  <si>
    <t>áno/spĺňa</t>
  </si>
  <si>
    <t>Ponúkaná hodnota</t>
  </si>
  <si>
    <t>6.</t>
  </si>
  <si>
    <t>sadzba DPH v %</t>
  </si>
  <si>
    <t>vrátane DPH</t>
  </si>
  <si>
    <t>Pozáručná servisná starostlivosť sa týka nasledovných systémov/prístrojov, vrátane dodávky a výmeny originálnych náhradných dielov:</t>
  </si>
  <si>
    <t>rok zaradenia: 2009</t>
  </si>
  <si>
    <t>1.1</t>
  </si>
  <si>
    <t>1.2</t>
  </si>
  <si>
    <t>1.3</t>
  </si>
  <si>
    <t>1.4</t>
  </si>
  <si>
    <t>xxx</t>
  </si>
  <si>
    <t>2.1</t>
  </si>
  <si>
    <t>2.2</t>
  </si>
  <si>
    <t>2.3</t>
  </si>
  <si>
    <t>2.4</t>
  </si>
  <si>
    <t>súhlasím s podmienkami určenými verejným obstarávateľom v tomto verejnom obstarávaní uvedené vo výzve na predkladanie ponúk a v súťažných podkladoch,</t>
  </si>
  <si>
    <t>Merná jednotka
(MJ)</t>
  </si>
  <si>
    <t>7.</t>
  </si>
  <si>
    <t>mesačný paušál</t>
  </si>
  <si>
    <t>8.</t>
  </si>
  <si>
    <t>Požadovaný počet
MJ</t>
  </si>
  <si>
    <t>ŠPECIFIKÁCIA PREDMETU ZÁKAZKY</t>
  </si>
  <si>
    <t>- kritérium na vyhodnotenie ponúk</t>
  </si>
  <si>
    <t>výška DPH v EUR</t>
  </si>
  <si>
    <t>Meno a priezvisko (titul) oprávnenej osoby:</t>
  </si>
  <si>
    <t xml:space="preserve">Podpis a pečiatka uchádzača </t>
  </si>
  <si>
    <t>Pozáručná servisná starostlivosť systémov výrobcu značky Daniševský</t>
  </si>
  <si>
    <t>Položka č. 1 - Pozáručný servis systémov výrobcu značky Daniševský</t>
  </si>
  <si>
    <t>Systém č. 1 - Stropný statív SKOS 71.11.1</t>
  </si>
  <si>
    <t>kontrola tesnosti rýchlospojok v systéme lôžkové rampy, zdvižné mosty, stropné statívy, stropné tubusy,</t>
  </si>
  <si>
    <t>kontrola systému a funkčnosti lôžkových rámp, zdvižných mostov, stropných statívov, stropných tubusov,</t>
  </si>
  <si>
    <t>premeranie a kontrola zásuvkových obvodov,</t>
  </si>
  <si>
    <t>premeranie uzemňovacích svoriek,</t>
  </si>
  <si>
    <t>kontrola prúdových chráničov.</t>
  </si>
  <si>
    <t>Systém č. 2 - Stropný statív SKOS 71.11 - DUO</t>
  </si>
  <si>
    <t>Systém č. 3 - Stropný statív SKOS 71.21.1</t>
  </si>
  <si>
    <t>Systém č. 4 - Stropný statív atyp. SKOS 73.31.2 - Cargo</t>
  </si>
  <si>
    <t>Systém č. 5 - Stropný statív OR 7</t>
  </si>
  <si>
    <t>Systém č. 6 - 1-Lôžkový Zdvižný most UR2 - UZ</t>
  </si>
  <si>
    <t>Systém č. 7 - 3-Lôžkový Zdvižný most UR2 - UZ</t>
  </si>
  <si>
    <t>Systém č. 8 - 1-Lôžková inštalačná rampa LR - I</t>
  </si>
  <si>
    <t>Systém č. 9 - 2-Lôžková Inštalančná rampa LR - I</t>
  </si>
  <si>
    <t>Systém č. 10 - 1-Lôžková rampa LR - H II - 1500</t>
  </si>
  <si>
    <t>Systém č. 12 - 1-Lôžková rampa LR-H II - 2500</t>
  </si>
  <si>
    <t>Systém č. 13 - 2-Lôžková rampa LR-H II - 3700</t>
  </si>
  <si>
    <t>Systém č. 14 - 2-Lôžková rampa LR-H II - 4000</t>
  </si>
  <si>
    <t>Systém č. 15 - 2-Lôžková rampa LR-H II - 4500</t>
  </si>
  <si>
    <t>Systém č. 16 - 3-Lôžková rampa LR-H II - 5000</t>
  </si>
  <si>
    <t>Systém č. 17 - 3-Lôžková rampa LR-H II 5100</t>
  </si>
  <si>
    <t>Systém č. 18 - Pojazdný stojan so zvlhčovačom s prietokomerom na O2</t>
  </si>
  <si>
    <t>pre systémy č. 1 - č. 18:</t>
  </si>
  <si>
    <t>1.5</t>
  </si>
  <si>
    <t>pre systémy č. 19 - č. 25:</t>
  </si>
  <si>
    <t>kontrola funkčnosti rozvodov medicinálnych plynov O2, SV, Vac, N2O, CO2,</t>
  </si>
  <si>
    <t>kontrola funkčnosti záložných staníc a zdrojov medicinálnch plynov O2, SV, Vac, N2O, CO2,</t>
  </si>
  <si>
    <t>tlakovanie systému rozvodov medicinálnych plynov,</t>
  </si>
  <si>
    <t>1.6</t>
  </si>
  <si>
    <t>Požaduje sa o každej preventívnej údržbe podľa bodu 2.1.1. vykonanej na príslušnej položke predmetu zákazky vypracovať Správu o odbornej prehliadke a skúške elektrického zariadenia podľa aktuálne platných zákonov.</t>
  </si>
  <si>
    <t>Požaduje sa o každej preventívnej údržbe podľa bodu 2.1.2. vykonanej na príslušnej položke predmetu zákazky vypracovať Správu o odbornej prehliadke a skúške plynového zariadenia, ako aj Správu o odbornej prehliadke tlakového zariadenia podľa aktuálne platných zákonov.</t>
  </si>
  <si>
    <t>A) Preventívna údržba systémov v termínoch určených výrobcom značky Daniševský, resp. príslušnými právnymi predpismi, pričom táto údržba zahŕňa najmä:</t>
  </si>
  <si>
    <t>B) Zoznam systémov:</t>
  </si>
  <si>
    <t>Systém č. 19 - Rozvody medicinálneho kyslíka, stlačeného vzduchu, vákua, kysličníka dusného, kysličníka uhličitého</t>
  </si>
  <si>
    <t>Systém č. 11 - 1-Lôžková rampa atyp. LR-H II - 1200</t>
  </si>
  <si>
    <t>rok zaradenia: 6 kusov rok 2009, 1 kus rok 2011</t>
  </si>
  <si>
    <t>Systém č. 20 - Záložná stanica medicinálneho kyslíka - automatický fľašový zdroj 10 + 10 fľaše DAN-ZA 060</t>
  </si>
  <si>
    <t>Systém č. 21 - Redukčná stanica medicinálneho kylsíka RS 100-2</t>
  </si>
  <si>
    <t>Systém č. 22 - Stanica kysličníka dusného - automatický fľašový zdroj 2+2 fľaše DAN-RJ ZM 015</t>
  </si>
  <si>
    <t>Systém č. 23 - Záložný zdroj kysličníka dusného - automatický fľašový zdroj 1+1 fľaše DAN-RJ ZR- 015-1</t>
  </si>
  <si>
    <t>Systém č. 24 - Stanica kysličníka uhličitého - automatický fľašový zdroj 4+4 fľaše DAN-RJ ZM 015</t>
  </si>
  <si>
    <t>Systém č. 25 - Záložný zdroj kysličníka uhličitého - automatický fľašový zdroj 1+1 fľaše DAN-RJ ZR 015</t>
  </si>
  <si>
    <t>3.1</t>
  </si>
  <si>
    <t>3.2</t>
  </si>
  <si>
    <t>4.1</t>
  </si>
  <si>
    <t>4.2</t>
  </si>
  <si>
    <t>5.1</t>
  </si>
  <si>
    <t>5.2</t>
  </si>
  <si>
    <t>6.1</t>
  </si>
  <si>
    <t>7.2</t>
  </si>
  <si>
    <t>6.2</t>
  </si>
  <si>
    <t>7.1</t>
  </si>
  <si>
    <t>8.1</t>
  </si>
  <si>
    <t>8.2</t>
  </si>
  <si>
    <t>9.1</t>
  </si>
  <si>
    <t>9.2</t>
  </si>
  <si>
    <t>10.1</t>
  </si>
  <si>
    <t>10.2</t>
  </si>
  <si>
    <t>11.1</t>
  </si>
  <si>
    <t>11.2</t>
  </si>
  <si>
    <t>12.1</t>
  </si>
  <si>
    <t>12.2</t>
  </si>
  <si>
    <t>13.1</t>
  </si>
  <si>
    <t>13.2</t>
  </si>
  <si>
    <t>14.1</t>
  </si>
  <si>
    <t>14.2</t>
  </si>
  <si>
    <t>15.1</t>
  </si>
  <si>
    <t>15.2</t>
  </si>
  <si>
    <t>16.1</t>
  </si>
  <si>
    <t>16.2</t>
  </si>
  <si>
    <t>17.1</t>
  </si>
  <si>
    <t>17.2</t>
  </si>
  <si>
    <t>18.1</t>
  </si>
  <si>
    <t>18.2</t>
  </si>
  <si>
    <t>19.1</t>
  </si>
  <si>
    <t>19.2</t>
  </si>
  <si>
    <t>20.1</t>
  </si>
  <si>
    <t>20.2</t>
  </si>
  <si>
    <t>21.1</t>
  </si>
  <si>
    <t>21.2</t>
  </si>
  <si>
    <t>22.1</t>
  </si>
  <si>
    <t>22.2</t>
  </si>
  <si>
    <t>23.1</t>
  </si>
  <si>
    <t>23.2</t>
  </si>
  <si>
    <t>24.1</t>
  </si>
  <si>
    <t>24.2</t>
  </si>
  <si>
    <t>25.1</t>
  </si>
  <si>
    <t>25.2</t>
  </si>
  <si>
    <t>ks</t>
  </si>
  <si>
    <t>9</t>
  </si>
  <si>
    <t>počet: 9 ks</t>
  </si>
  <si>
    <t>počet: 26 ks</t>
  </si>
  <si>
    <t>počet: 18 ks</t>
  </si>
  <si>
    <t>počet: 5 ks</t>
  </si>
  <si>
    <t>počet: 22 ks</t>
  </si>
  <si>
    <t>počet: 1 ks</t>
  </si>
  <si>
    <t>počet: 25 ks</t>
  </si>
  <si>
    <t>počet: 10 ks</t>
  </si>
  <si>
    <t>počet: 3 ks</t>
  </si>
  <si>
    <t>počet: 8 ks</t>
  </si>
  <si>
    <t>počet: 19 ks</t>
  </si>
  <si>
    <t>počet: 7 ks</t>
  </si>
  <si>
    <t>počet: 2 ks</t>
  </si>
  <si>
    <t>počet: 1 súbor</t>
  </si>
  <si>
    <t>súbor</t>
  </si>
  <si>
    <t>Zoznam systémov:</t>
  </si>
  <si>
    <t>Názov systému</t>
  </si>
  <si>
    <t>Jednotková cena za MJ na mesiac</t>
  </si>
  <si>
    <t>Celková cena za požadovaný počet MJ</t>
  </si>
  <si>
    <t>Celková cena za požadovaný počet MJ na mesiac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</si>
  <si>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</si>
  <si>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</si>
  <si>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</si>
  <si>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</si>
  <si>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</si>
  <si>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</si>
  <si>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</si>
  <si>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</si>
  <si>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</si>
  <si>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</si>
  <si>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</si>
  <si>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</si>
  <si>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</si>
  <si>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</si>
  <si>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</si>
  <si>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</si>
  <si>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</si>
  <si>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Hotline/ Helpdesk / Call centrum:
</t>
  </si>
  <si>
    <t>Kontaktné údaje na klienstké pracovisko (pre potreby plnenia zmluvy)</t>
  </si>
  <si>
    <t>P.č.</t>
  </si>
  <si>
    <t>Meno a priezvisko, titul</t>
  </si>
  <si>
    <t>Popis činnosti, ktoré bude vykonávať</t>
  </si>
  <si>
    <t>E-mail</t>
  </si>
  <si>
    <t>Telefónne číslo</t>
  </si>
  <si>
    <t>Informácia
o tom, či je zamestnancom uchádzača
(áno / nie)</t>
  </si>
  <si>
    <t>ZOZNAM SERVISNÝCH TECHNIKOV</t>
  </si>
  <si>
    <r>
      <t xml:space="preserve">Uchádzač vo verejnom obstarávaní na uvedený predmet zákazky týmto vyhlasuje, že s návrhom zmluvných podmienok uvedených v prílohe č. 7 SP bez výhrad </t>
    </r>
    <r>
      <rPr>
        <b/>
        <sz val="9"/>
        <color theme="1"/>
        <rFont val="Arial"/>
        <family val="2"/>
        <charset val="238"/>
      </rPr>
      <t>SÚHLASÍ.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</si>
</sst>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[$EUR]"/>
    <numFmt numFmtId="166" formatCode="_-* #,##0.00\ [$EUR]_-;\-* #,##0.00\ [$EUR]_-;_-* &quot;-&quot;??\ [$EUR]_-;_-@_-"/>
  </numFmts>
  <fonts count="20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dotted">
        <color indexed="64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indexed="64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8">
    <xf numFmtId="0" fontId="0" fillId="0" borderId="0" applyNumberFormat="0" applyFill="0" applyBorder="0" applyProtection="0"/>
    <xf numFmtId="0" fontId="3" fillId="0" borderId="0"/>
    <xf numFmtId="0" fontId="7" fillId="0" borderId="0" applyNumberFormat="0" applyFill="0" applyBorder="0" applyAlignment="0" applyProtection="0"/>
    <xf numFmtId="0" fontId="12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271">
    <xf numFmtId="0" fontId="0" fillId="0" borderId="0" xfId="0" applyFont="1" applyAlignment="1"/>
    <xf numFmtId="0" fontId="4" fillId="0" borderId="0" xfId="1" applyFont="1"/>
    <xf numFmtId="0" fontId="5" fillId="0" borderId="0" xfId="1" applyFont="1" applyAlignment="1"/>
    <xf numFmtId="0" fontId="4" fillId="0" borderId="0" xfId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4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NumberFormat="1" applyFont="1" applyBorder="1" applyAlignment="1">
      <alignment vertical="center" wrapText="1"/>
    </xf>
    <xf numFmtId="0" fontId="4" fillId="0" borderId="1" xfId="1" applyFont="1" applyBorder="1" applyAlignment="1">
      <alignment horizontal="left"/>
    </xf>
    <xf numFmtId="49" fontId="5" fillId="0" borderId="0" xfId="1" applyNumberFormat="1" applyFont="1" applyBorder="1" applyAlignment="1">
      <alignment wrapText="1"/>
    </xf>
    <xf numFmtId="0" fontId="4" fillId="0" borderId="0" xfId="1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4" fillId="0" borderId="0" xfId="1" applyFont="1" applyAlignment="1">
      <alignment vertical="top" wrapText="1"/>
    </xf>
    <xf numFmtId="0" fontId="5" fillId="0" borderId="0" xfId="1" applyFont="1" applyAlignment="1">
      <alignment wrapText="1"/>
    </xf>
    <xf numFmtId="0" fontId="4" fillId="0" borderId="0" xfId="1" applyNumberFormat="1" applyFont="1" applyAlignment="1">
      <alignment vertical="top" wrapText="1"/>
    </xf>
    <xf numFmtId="0" fontId="4" fillId="0" borderId="0" xfId="1" applyNumberFormat="1" applyFont="1" applyBorder="1" applyAlignment="1">
      <alignment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vertical="center" wrapText="1"/>
    </xf>
    <xf numFmtId="0" fontId="9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9" fillId="0" borderId="0" xfId="1" applyNumberFormat="1" applyFont="1" applyAlignment="1">
      <alignment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top" wrapText="1"/>
    </xf>
    <xf numFmtId="0" fontId="8" fillId="0" borderId="0" xfId="1" applyFont="1"/>
    <xf numFmtId="3" fontId="8" fillId="0" borderId="0" xfId="1" applyNumberFormat="1" applyFont="1" applyAlignment="1">
      <alignment horizontal="center"/>
    </xf>
    <xf numFmtId="0" fontId="8" fillId="0" borderId="0" xfId="1" applyFont="1" applyAlignment="1"/>
    <xf numFmtId="0" fontId="13" fillId="0" borderId="0" xfId="3" applyFont="1" applyAlignment="1">
      <alignment vertical="center"/>
    </xf>
    <xf numFmtId="14" fontId="4" fillId="0" borderId="0" xfId="1" applyNumberFormat="1" applyFont="1" applyBorder="1" applyAlignment="1">
      <alignment vertical="top" wrapText="1"/>
    </xf>
    <xf numFmtId="0" fontId="4" fillId="0" borderId="0" xfId="1" applyFont="1" applyAlignment="1" applyProtection="1">
      <alignment wrapText="1"/>
      <protection locked="0"/>
    </xf>
    <xf numFmtId="0" fontId="5" fillId="0" borderId="0" xfId="1" applyNumberFormat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Protection="1">
      <protection locked="0"/>
    </xf>
    <xf numFmtId="0" fontId="4" fillId="2" borderId="2" xfId="1" applyFont="1" applyFill="1" applyBorder="1" applyAlignment="1" applyProtection="1">
      <alignment wrapText="1"/>
      <protection locked="0"/>
    </xf>
    <xf numFmtId="0" fontId="4" fillId="0" borderId="0" xfId="1" applyFont="1" applyAlignment="1" applyProtection="1">
      <protection locked="0"/>
    </xf>
    <xf numFmtId="0" fontId="4" fillId="0" borderId="0" xfId="5" applyFont="1" applyAlignment="1">
      <alignment vertical="center"/>
    </xf>
    <xf numFmtId="49" fontId="4" fillId="0" borderId="0" xfId="1" applyNumberFormat="1" applyFont="1" applyAlignment="1" applyProtection="1">
      <alignment wrapText="1"/>
      <protection locked="0"/>
    </xf>
    <xf numFmtId="49" fontId="4" fillId="0" borderId="0" xfId="1" applyNumberFormat="1" applyFont="1" applyAlignment="1">
      <alignment wrapText="1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vertical="center" wrapText="1"/>
    </xf>
    <xf numFmtId="0" fontId="4" fillId="0" borderId="0" xfId="5" applyFont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4" fillId="0" borderId="0" xfId="5" applyFont="1" applyAlignment="1">
      <alignment wrapText="1"/>
    </xf>
    <xf numFmtId="49" fontId="4" fillId="0" borderId="0" xfId="5" applyNumberFormat="1" applyFont="1" applyAlignment="1">
      <alignment wrapText="1"/>
    </xf>
    <xf numFmtId="0" fontId="4" fillId="0" borderId="0" xfId="5" applyFont="1" applyAlignment="1">
      <alignment horizontal="center" wrapText="1"/>
    </xf>
    <xf numFmtId="0" fontId="4" fillId="0" borderId="0" xfId="7" applyFont="1" applyAlignment="1">
      <alignment wrapText="1"/>
    </xf>
    <xf numFmtId="164" fontId="4" fillId="0" borderId="0" xfId="7" applyNumberFormat="1" applyFont="1" applyAlignment="1">
      <alignment horizontal="right" wrapText="1"/>
    </xf>
    <xf numFmtId="0" fontId="4" fillId="0" borderId="0" xfId="7" applyFont="1"/>
    <xf numFmtId="0" fontId="4" fillId="0" borderId="0" xfId="7" applyFont="1" applyAlignment="1">
      <alignment vertical="top" wrapText="1"/>
    </xf>
    <xf numFmtId="0" fontId="4" fillId="0" borderId="0" xfId="7" applyFont="1" applyAlignment="1">
      <alignment vertical="top"/>
    </xf>
    <xf numFmtId="0" fontId="4" fillId="0" borderId="0" xfId="5" applyFont="1" applyAlignment="1" applyProtection="1">
      <alignment wrapText="1"/>
      <protection locked="0"/>
    </xf>
    <xf numFmtId="0" fontId="5" fillId="0" borderId="0" xfId="5" applyNumberFormat="1" applyFont="1" applyAlignment="1" applyProtection="1">
      <alignment vertical="top" wrapText="1"/>
      <protection locked="0"/>
    </xf>
    <xf numFmtId="0" fontId="5" fillId="0" borderId="0" xfId="5" applyFont="1" applyAlignment="1" applyProtection="1">
      <alignment vertical="center" wrapText="1"/>
      <protection locked="0"/>
    </xf>
    <xf numFmtId="0" fontId="4" fillId="0" borderId="0" xfId="5" applyFont="1" applyAlignment="1" applyProtection="1">
      <alignment vertical="center" wrapText="1"/>
      <protection locked="0"/>
    </xf>
    <xf numFmtId="0" fontId="4" fillId="0" borderId="0" xfId="5" applyFont="1" applyAlignment="1" applyProtection="1">
      <alignment vertical="top" wrapText="1"/>
      <protection locked="0"/>
    </xf>
    <xf numFmtId="0" fontId="4" fillId="0" borderId="20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4" fillId="0" borderId="0" xfId="5" applyFont="1" applyAlignment="1" applyProtection="1">
      <alignment horizontal="center" vertical="center" wrapText="1"/>
      <protection locked="0"/>
    </xf>
    <xf numFmtId="0" fontId="5" fillId="0" borderId="0" xfId="5" applyFont="1" applyAlignment="1" applyProtection="1">
      <alignment vertical="center"/>
      <protection locked="0"/>
    </xf>
    <xf numFmtId="0" fontId="4" fillId="0" borderId="0" xfId="5" applyFont="1" applyBorder="1" applyAlignment="1" applyProtection="1">
      <alignment horizontal="center"/>
      <protection locked="0"/>
    </xf>
    <xf numFmtId="49" fontId="13" fillId="0" borderId="0" xfId="5" applyNumberFormat="1" applyFont="1" applyBorder="1" applyAlignment="1" applyProtection="1">
      <alignment horizontal="center" wrapText="1"/>
      <protection locked="0"/>
    </xf>
    <xf numFmtId="49" fontId="13" fillId="0" borderId="0" xfId="5" applyNumberFormat="1" applyFont="1" applyBorder="1" applyAlignment="1" applyProtection="1">
      <alignment horizontal="left" wrapText="1"/>
      <protection locked="0"/>
    </xf>
    <xf numFmtId="3" fontId="13" fillId="0" borderId="0" xfId="5" applyNumberFormat="1" applyFont="1" applyBorder="1" applyAlignment="1" applyProtection="1">
      <alignment horizontal="center" wrapText="1"/>
      <protection locked="0"/>
    </xf>
    <xf numFmtId="164" fontId="16" fillId="0" borderId="0" xfId="5" applyNumberFormat="1" applyFont="1" applyAlignment="1" applyProtection="1">
      <alignment wrapText="1"/>
      <protection hidden="1"/>
    </xf>
    <xf numFmtId="164" fontId="4" fillId="0" borderId="0" xfId="5" applyNumberFormat="1" applyFont="1" applyBorder="1" applyAlignment="1" applyProtection="1">
      <alignment horizontal="right"/>
      <protection locked="0"/>
    </xf>
    <xf numFmtId="0" fontId="4" fillId="0" borderId="0" xfId="5" applyFont="1" applyAlignment="1" applyProtection="1">
      <protection locked="0"/>
    </xf>
    <xf numFmtId="0" fontId="4" fillId="0" borderId="0" xfId="7" applyFont="1" applyBorder="1" applyAlignment="1">
      <alignment vertical="top" wrapText="1"/>
    </xf>
    <xf numFmtId="0" fontId="4" fillId="0" borderId="0" xfId="5" applyFont="1" applyProtection="1">
      <protection locked="0"/>
    </xf>
    <xf numFmtId="0" fontId="4" fillId="2" borderId="2" xfId="5" applyFont="1" applyFill="1" applyBorder="1" applyAlignment="1" applyProtection="1">
      <alignment wrapText="1"/>
      <protection locked="0"/>
    </xf>
    <xf numFmtId="0" fontId="4" fillId="0" borderId="0" xfId="5" applyFont="1" applyAlignment="1" applyProtection="1">
      <alignment horizontal="left" vertical="center" wrapText="1"/>
      <protection locked="0"/>
    </xf>
    <xf numFmtId="0" fontId="4" fillId="0" borderId="0" xfId="5" applyFont="1" applyAlignment="1" applyProtection="1">
      <alignment horizontal="center"/>
      <protection locked="0"/>
    </xf>
    <xf numFmtId="3" fontId="4" fillId="0" borderId="0" xfId="5" applyNumberFormat="1" applyFont="1" applyAlignment="1" applyProtection="1">
      <alignment horizontal="center"/>
      <protection locked="0"/>
    </xf>
    <xf numFmtId="0" fontId="4" fillId="0" borderId="0" xfId="1" applyFont="1" applyAlignment="1">
      <alignment horizontal="center" wrapText="1"/>
    </xf>
    <xf numFmtId="49" fontId="4" fillId="0" borderId="22" xfId="5" applyNumberFormat="1" applyFont="1" applyBorder="1" applyAlignment="1">
      <alignment horizontal="center" vertical="center" wrapText="1"/>
    </xf>
    <xf numFmtId="49" fontId="4" fillId="0" borderId="23" xfId="5" applyNumberFormat="1" applyFont="1" applyBorder="1" applyAlignment="1">
      <alignment vertical="center"/>
    </xf>
    <xf numFmtId="0" fontId="5" fillId="0" borderId="0" xfId="1" applyFont="1" applyAlignment="1" applyProtection="1">
      <alignment horizontal="center" vertical="top" wrapText="1"/>
      <protection locked="0"/>
    </xf>
    <xf numFmtId="49" fontId="4" fillId="0" borderId="0" xfId="1" applyNumberFormat="1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top" wrapText="1"/>
    </xf>
    <xf numFmtId="0" fontId="5" fillId="0" borderId="0" xfId="5" applyFont="1" applyAlignment="1">
      <alignment vertical="top"/>
    </xf>
    <xf numFmtId="0" fontId="4" fillId="0" borderId="0" xfId="5" applyFont="1" applyAlignment="1" applyProtection="1">
      <alignment horizontal="left"/>
      <protection locked="0"/>
    </xf>
    <xf numFmtId="49" fontId="4" fillId="0" borderId="23" xfId="5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3" xfId="5" applyFont="1" applyBorder="1" applyAlignment="1">
      <alignment wrapText="1"/>
    </xf>
    <xf numFmtId="0" fontId="4" fillId="0" borderId="3" xfId="5" applyFont="1" applyBorder="1" applyAlignment="1">
      <alignment horizontal="center" wrapText="1"/>
    </xf>
    <xf numFmtId="49" fontId="4" fillId="0" borderId="3" xfId="5" applyNumberFormat="1" applyFont="1" applyBorder="1" applyAlignment="1">
      <alignment wrapText="1"/>
    </xf>
    <xf numFmtId="0" fontId="4" fillId="0" borderId="25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NumberFormat="1" applyFont="1" applyBorder="1" applyAlignment="1">
      <alignment horizontal="left" vertical="center" wrapText="1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5" fillId="0" borderId="0" xfId="1" applyNumberFormat="1" applyFont="1" applyAlignment="1" applyProtection="1">
      <alignment horizontal="left" vertical="top" wrapText="1"/>
      <protection locked="0"/>
    </xf>
    <xf numFmtId="0" fontId="5" fillId="0" borderId="0" xfId="7" applyFont="1" applyAlignment="1">
      <alignment wrapText="1"/>
    </xf>
    <xf numFmtId="14" fontId="5" fillId="0" borderId="0" xfId="1" applyNumberFormat="1" applyFont="1" applyBorder="1" applyAlignment="1">
      <alignment horizontal="left" vertical="center" wrapText="1"/>
    </xf>
    <xf numFmtId="14" fontId="5" fillId="0" borderId="0" xfId="7" applyNumberFormat="1" applyFont="1" applyAlignment="1">
      <alignment horizontal="left" wrapText="1"/>
    </xf>
    <xf numFmtId="49" fontId="5" fillId="2" borderId="2" xfId="1" applyNumberFormat="1" applyFont="1" applyFill="1" applyBorder="1" applyAlignment="1">
      <alignment wrapText="1"/>
    </xf>
    <xf numFmtId="49" fontId="18" fillId="0" borderId="21" xfId="5" applyNumberFormat="1" applyFont="1" applyFill="1" applyBorder="1" applyAlignment="1">
      <alignment horizontal="center" vertical="center" wrapText="1"/>
    </xf>
    <xf numFmtId="49" fontId="18" fillId="0" borderId="0" xfId="5" applyNumberFormat="1" applyFont="1" applyFill="1" applyBorder="1" applyAlignment="1">
      <alignment horizontal="center" vertical="center" wrapText="1"/>
    </xf>
    <xf numFmtId="0" fontId="18" fillId="0" borderId="0" xfId="5" applyFont="1" applyAlignment="1">
      <alignment vertical="center" wrapText="1"/>
    </xf>
    <xf numFmtId="49" fontId="18" fillId="3" borderId="33" xfId="5" applyNumberFormat="1" applyFont="1" applyFill="1" applyBorder="1" applyAlignment="1">
      <alignment horizontal="center" vertical="center" wrapText="1"/>
    </xf>
    <xf numFmtId="49" fontId="18" fillId="3" borderId="34" xfId="5" applyNumberFormat="1" applyFont="1" applyFill="1" applyBorder="1" applyAlignment="1">
      <alignment horizontal="center" vertical="center" wrapText="1"/>
    </xf>
    <xf numFmtId="49" fontId="15" fillId="3" borderId="11" xfId="5" applyNumberFormat="1" applyFont="1" applyFill="1" applyBorder="1" applyAlignment="1">
      <alignment horizontal="center" vertical="top" wrapText="1"/>
    </xf>
    <xf numFmtId="49" fontId="15" fillId="3" borderId="12" xfId="5" applyNumberFormat="1" applyFont="1" applyFill="1" applyBorder="1" applyAlignment="1">
      <alignment horizontal="center" vertical="top" wrapText="1"/>
    </xf>
    <xf numFmtId="0" fontId="4" fillId="0" borderId="10" xfId="5" applyFont="1" applyBorder="1" applyAlignment="1" applyProtection="1">
      <alignment horizontal="center" vertical="center" wrapText="1"/>
      <protection locked="0"/>
    </xf>
    <xf numFmtId="0" fontId="5" fillId="0" borderId="0" xfId="5" applyFont="1" applyBorder="1" applyAlignment="1" applyProtection="1">
      <alignment vertical="center"/>
      <protection locked="0"/>
    </xf>
    <xf numFmtId="0" fontId="18" fillId="2" borderId="36" xfId="5" applyFont="1" applyFill="1" applyBorder="1" applyAlignment="1" applyProtection="1">
      <alignment horizontal="center" vertical="center" wrapText="1"/>
      <protection locked="0"/>
    </xf>
    <xf numFmtId="0" fontId="18" fillId="2" borderId="10" xfId="5" applyFont="1" applyFill="1" applyBorder="1" applyAlignment="1" applyProtection="1">
      <alignment horizontal="center" vertical="center" wrapText="1"/>
      <protection locked="0"/>
    </xf>
    <xf numFmtId="0" fontId="18" fillId="0" borderId="0" xfId="5" applyFont="1" applyAlignment="1" applyProtection="1">
      <alignment horizontal="center" vertical="center" wrapText="1"/>
      <protection locked="0"/>
    </xf>
    <xf numFmtId="0" fontId="18" fillId="2" borderId="2" xfId="5" applyFont="1" applyFill="1" applyBorder="1" applyAlignment="1" applyProtection="1">
      <alignment horizontal="center" vertical="center" wrapText="1"/>
      <protection locked="0"/>
    </xf>
    <xf numFmtId="0" fontId="4" fillId="4" borderId="10" xfId="5" applyFont="1" applyFill="1" applyBorder="1" applyAlignment="1" applyProtection="1">
      <alignment wrapText="1"/>
      <protection locked="0"/>
    </xf>
    <xf numFmtId="49" fontId="4" fillId="0" borderId="0" xfId="5" applyNumberFormat="1" applyFont="1" applyAlignment="1" applyProtection="1">
      <alignment horizontal="left" vertical="center" wrapText="1"/>
      <protection locked="0"/>
    </xf>
    <xf numFmtId="165" fontId="4" fillId="0" borderId="40" xfId="5" applyNumberFormat="1" applyFont="1" applyBorder="1" applyAlignment="1" applyProtection="1">
      <alignment horizontal="right" vertical="center" wrapText="1"/>
      <protection locked="0"/>
    </xf>
    <xf numFmtId="0" fontId="4" fillId="0" borderId="0" xfId="1" applyFont="1" applyAlignment="1">
      <alignment horizontal="right" vertical="center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13" fillId="0" borderId="0" xfId="3" applyFont="1" applyAlignment="1">
      <alignment horizontal="left" vertical="center"/>
    </xf>
    <xf numFmtId="0" fontId="4" fillId="0" borderId="1" xfId="5" applyFont="1" applyBorder="1" applyAlignment="1" applyProtection="1">
      <alignment wrapText="1"/>
      <protection locked="0"/>
    </xf>
    <xf numFmtId="0" fontId="19" fillId="0" borderId="0" xfId="5" applyFont="1" applyAlignment="1" applyProtection="1">
      <alignment horizontal="center" vertical="center" wrapText="1"/>
      <protection locked="0"/>
    </xf>
    <xf numFmtId="9" fontId="4" fillId="0" borderId="43" xfId="5" applyNumberFormat="1" applyFont="1" applyBorder="1" applyAlignment="1" applyProtection="1">
      <alignment horizontal="center" vertical="center" wrapText="1"/>
      <protection locked="0"/>
    </xf>
    <xf numFmtId="49" fontId="4" fillId="0" borderId="48" xfId="5" applyNumberFormat="1" applyFont="1" applyBorder="1" applyAlignment="1">
      <alignment horizontal="center" vertical="center"/>
    </xf>
    <xf numFmtId="49" fontId="4" fillId="0" borderId="42" xfId="5" applyNumberFormat="1" applyFont="1" applyBorder="1" applyAlignment="1">
      <alignment horizontal="center" vertical="center" wrapText="1"/>
    </xf>
    <xf numFmtId="0" fontId="4" fillId="0" borderId="50" xfId="1" applyNumberFormat="1" applyFont="1" applyBorder="1" applyAlignment="1">
      <alignment horizontal="center" vertical="center" wrapText="1"/>
    </xf>
    <xf numFmtId="49" fontId="4" fillId="0" borderId="51" xfId="5" applyNumberFormat="1" applyFont="1" applyBorder="1" applyAlignment="1">
      <alignment vertical="center"/>
    </xf>
    <xf numFmtId="164" fontId="4" fillId="0" borderId="0" xfId="5" applyNumberFormat="1" applyFont="1" applyAlignment="1" applyProtection="1">
      <alignment horizontal="center" vertical="center" wrapText="1"/>
      <protection locked="0"/>
    </xf>
    <xf numFmtId="0" fontId="4" fillId="0" borderId="53" xfId="5" applyFont="1" applyBorder="1" applyAlignment="1" applyProtection="1">
      <alignment horizontal="center" vertical="center" wrapText="1"/>
      <protection locked="0"/>
    </xf>
    <xf numFmtId="0" fontId="18" fillId="2" borderId="54" xfId="5" applyFont="1" applyFill="1" applyBorder="1" applyAlignment="1" applyProtection="1">
      <alignment horizontal="center" vertical="center" wrapText="1"/>
      <protection locked="0"/>
    </xf>
    <xf numFmtId="0" fontId="18" fillId="2" borderId="55" xfId="5" applyFont="1" applyFill="1" applyBorder="1" applyAlignment="1" applyProtection="1">
      <alignment horizontal="center" vertical="center" wrapText="1"/>
      <protection locked="0"/>
    </xf>
    <xf numFmtId="165" fontId="4" fillId="0" borderId="43" xfId="5" applyNumberFormat="1" applyFont="1" applyBorder="1" applyAlignment="1" applyProtection="1">
      <alignment horizontal="right" vertical="center" wrapText="1"/>
      <protection locked="0"/>
    </xf>
    <xf numFmtId="165" fontId="4" fillId="0" borderId="57" xfId="5" applyNumberFormat="1" applyFont="1" applyFill="1" applyBorder="1" applyAlignment="1" applyProtection="1">
      <alignment horizontal="right" vertical="center" wrapText="1"/>
      <protection locked="0"/>
    </xf>
    <xf numFmtId="165" fontId="5" fillId="4" borderId="57" xfId="5" applyNumberFormat="1" applyFont="1" applyFill="1" applyBorder="1" applyAlignment="1" applyProtection="1">
      <alignment horizontal="right" vertical="center" wrapText="1"/>
      <protection locked="0"/>
    </xf>
    <xf numFmtId="0" fontId="18" fillId="2" borderId="59" xfId="5" applyFont="1" applyFill="1" applyBorder="1" applyAlignment="1" applyProtection="1">
      <alignment horizontal="center" vertical="center" wrapText="1"/>
      <protection locked="0"/>
    </xf>
    <xf numFmtId="0" fontId="4" fillId="0" borderId="31" xfId="5" applyFont="1" applyBorder="1" applyAlignment="1" applyProtection="1">
      <alignment horizontal="center" vertical="center" wrapText="1"/>
      <protection locked="0"/>
    </xf>
    <xf numFmtId="0" fontId="4" fillId="0" borderId="60" xfId="5" applyFont="1" applyBorder="1" applyAlignment="1" applyProtection="1">
      <alignment horizontal="left" vertical="center" wrapText="1"/>
      <protection locked="0"/>
    </xf>
    <xf numFmtId="0" fontId="4" fillId="0" borderId="32" xfId="5" applyFont="1" applyBorder="1" applyAlignment="1" applyProtection="1">
      <alignment horizontal="center" vertical="center" wrapText="1"/>
      <protection locked="0"/>
    </xf>
    <xf numFmtId="0" fontId="4" fillId="0" borderId="61" xfId="5" applyFont="1" applyBorder="1" applyAlignment="1" applyProtection="1">
      <alignment horizontal="center" vertical="center" wrapText="1"/>
      <protection locked="0"/>
    </xf>
    <xf numFmtId="0" fontId="5" fillId="0" borderId="0" xfId="5" applyFont="1" applyAlignment="1" applyProtection="1">
      <alignment horizontal="left" vertical="center"/>
      <protection locked="0"/>
    </xf>
    <xf numFmtId="165" fontId="4" fillId="0" borderId="62" xfId="1" applyNumberFormat="1" applyFont="1" applyBorder="1" applyAlignment="1">
      <alignment horizontal="right" vertical="center" wrapText="1"/>
    </xf>
    <xf numFmtId="165" fontId="4" fillId="0" borderId="63" xfId="1" applyNumberFormat="1" applyFont="1" applyBorder="1" applyAlignment="1">
      <alignment horizontal="right" vertical="center" wrapText="1"/>
    </xf>
    <xf numFmtId="165" fontId="4" fillId="0" borderId="64" xfId="1" applyNumberFormat="1" applyFont="1" applyBorder="1" applyAlignment="1">
      <alignment horizontal="right" vertical="center" wrapText="1"/>
    </xf>
    <xf numFmtId="49" fontId="4" fillId="0" borderId="11" xfId="5" applyNumberFormat="1" applyFont="1" applyBorder="1" applyAlignment="1" applyProtection="1">
      <alignment vertical="center" wrapText="1"/>
      <protection locked="0"/>
    </xf>
    <xf numFmtId="49" fontId="4" fillId="0" borderId="10" xfId="5" applyNumberFormat="1" applyFont="1" applyBorder="1" applyAlignment="1" applyProtection="1">
      <alignment horizontal="center" vertical="center" wrapText="1"/>
      <protection locked="0"/>
    </xf>
    <xf numFmtId="3" fontId="4" fillId="0" borderId="12" xfId="5" applyNumberFormat="1" applyFont="1" applyBorder="1" applyAlignment="1" applyProtection="1">
      <alignment horizontal="center" vertical="center" wrapText="1"/>
      <protection locked="0"/>
    </xf>
    <xf numFmtId="165" fontId="4" fillId="0" borderId="41" xfId="5" applyNumberFormat="1" applyFont="1" applyBorder="1" applyAlignment="1" applyProtection="1">
      <alignment horizontal="right" vertical="center" wrapText="1"/>
      <protection locked="0"/>
    </xf>
    <xf numFmtId="2" fontId="4" fillId="0" borderId="11" xfId="5" applyNumberFormat="1" applyFont="1" applyBorder="1" applyAlignment="1" applyProtection="1">
      <alignment vertical="center" wrapText="1"/>
      <protection locked="0"/>
    </xf>
    <xf numFmtId="165" fontId="4" fillId="0" borderId="66" xfId="5" applyNumberFormat="1" applyFont="1" applyBorder="1" applyAlignment="1" applyProtection="1">
      <alignment horizontal="right" vertical="center" wrapText="1"/>
      <protection locked="0"/>
    </xf>
    <xf numFmtId="165" fontId="4" fillId="0" borderId="68" xfId="5" applyNumberFormat="1" applyFont="1" applyBorder="1" applyAlignment="1" applyProtection="1">
      <alignment horizontal="right" vertical="center" wrapText="1"/>
      <protection locked="0"/>
    </xf>
    <xf numFmtId="0" fontId="4" fillId="0" borderId="11" xfId="5" applyFont="1" applyBorder="1" applyAlignment="1" applyProtection="1">
      <alignment vertical="center" wrapText="1"/>
      <protection locked="0"/>
    </xf>
    <xf numFmtId="0" fontId="4" fillId="0" borderId="70" xfId="5" applyFont="1" applyBorder="1" applyAlignment="1" applyProtection="1">
      <alignment vertical="center" wrapText="1"/>
      <protection locked="0"/>
    </xf>
    <xf numFmtId="0" fontId="4" fillId="0" borderId="60" xfId="5" applyFont="1" applyBorder="1" applyAlignment="1" applyProtection="1">
      <alignment horizontal="center" vertical="center" wrapText="1"/>
      <protection locked="0"/>
    </xf>
    <xf numFmtId="3" fontId="4" fillId="0" borderId="61" xfId="5" applyNumberFormat="1" applyFont="1" applyBorder="1" applyAlignment="1" applyProtection="1">
      <alignment horizontal="center" vertical="center" wrapText="1"/>
      <protection locked="0"/>
    </xf>
    <xf numFmtId="165" fontId="4" fillId="0" borderId="71" xfId="5" applyNumberFormat="1" applyFont="1" applyBorder="1" applyAlignment="1" applyProtection="1">
      <alignment horizontal="right" vertical="center" wrapText="1"/>
      <protection locked="0"/>
    </xf>
    <xf numFmtId="165" fontId="4" fillId="0" borderId="72" xfId="5" applyNumberFormat="1" applyFont="1" applyBorder="1" applyAlignment="1" applyProtection="1">
      <alignment horizontal="right" vertical="center" wrapText="1"/>
      <protection locked="0"/>
    </xf>
    <xf numFmtId="165" fontId="4" fillId="0" borderId="56" xfId="5" applyNumberFormat="1" applyFont="1" applyBorder="1" applyAlignment="1" applyProtection="1">
      <alignment horizontal="right" vertical="center" wrapText="1"/>
      <protection locked="0"/>
    </xf>
    <xf numFmtId="165" fontId="4" fillId="0" borderId="67" xfId="5" applyNumberFormat="1" applyFont="1" applyBorder="1" applyAlignment="1" applyProtection="1">
      <alignment horizontal="right" vertical="center" wrapText="1"/>
      <protection locked="0"/>
    </xf>
    <xf numFmtId="165" fontId="4" fillId="0" borderId="63" xfId="5" applyNumberFormat="1" applyFont="1" applyBorder="1" applyAlignment="1" applyProtection="1">
      <alignment horizontal="right" vertical="center" wrapText="1"/>
      <protection locked="0"/>
    </xf>
    <xf numFmtId="165" fontId="4" fillId="0" borderId="64" xfId="5" applyNumberFormat="1" applyFont="1" applyBorder="1" applyAlignment="1" applyProtection="1">
      <alignment horizontal="right" vertical="center" wrapText="1"/>
      <protection locked="0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49" fontId="4" fillId="0" borderId="65" xfId="5" applyNumberFormat="1" applyFont="1" applyBorder="1" applyAlignment="1" applyProtection="1">
      <alignment horizontal="center" vertical="center" wrapText="1"/>
      <protection locked="0"/>
    </xf>
    <xf numFmtId="49" fontId="4" fillId="0" borderId="69" xfId="5" applyNumberFormat="1" applyFont="1" applyBorder="1" applyAlignment="1" applyProtection="1">
      <alignment horizontal="center" vertical="center" wrapText="1"/>
      <protection locked="0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5" fillId="0" borderId="0" xfId="1" applyNumberFormat="1" applyFont="1" applyBorder="1" applyAlignment="1">
      <alignment horizontal="left" vertical="center" wrapText="1"/>
    </xf>
    <xf numFmtId="14" fontId="5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Alignment="1" applyProtection="1">
      <alignment horizontal="left" vertical="top" wrapText="1"/>
      <protection locked="0"/>
    </xf>
    <xf numFmtId="0" fontId="5" fillId="0" borderId="76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15" fillId="0" borderId="78" xfId="1" applyFont="1" applyBorder="1" applyAlignment="1">
      <alignment horizontal="center" vertical="top" wrapText="1"/>
    </xf>
    <xf numFmtId="0" fontId="18" fillId="2" borderId="2" xfId="1" applyFont="1" applyFill="1" applyBorder="1" applyAlignment="1">
      <alignment horizontal="center" vertical="center" wrapText="1"/>
    </xf>
    <xf numFmtId="49" fontId="4" fillId="0" borderId="79" xfId="1" applyNumberFormat="1" applyFont="1" applyBorder="1" applyAlignment="1">
      <alignment horizontal="center" vertical="center" wrapText="1"/>
    </xf>
    <xf numFmtId="49" fontId="4" fillId="0" borderId="80" xfId="1" applyNumberFormat="1" applyFont="1" applyBorder="1" applyAlignment="1">
      <alignment horizontal="left" vertical="center" wrapText="1"/>
    </xf>
    <xf numFmtId="166" fontId="4" fillId="0" borderId="82" xfId="1" applyNumberFormat="1" applyFont="1" applyBorder="1" applyAlignment="1">
      <alignment horizontal="center" vertical="center" wrapText="1"/>
    </xf>
    <xf numFmtId="49" fontId="4" fillId="0" borderId="69" xfId="1" applyNumberFormat="1" applyFont="1" applyBorder="1" applyAlignment="1">
      <alignment horizontal="center" vertical="center" wrapText="1"/>
    </xf>
    <xf numFmtId="49" fontId="4" fillId="0" borderId="60" xfId="1" applyNumberFormat="1" applyFont="1" applyBorder="1" applyAlignment="1">
      <alignment horizontal="left" vertical="center" wrapText="1"/>
    </xf>
    <xf numFmtId="166" fontId="4" fillId="0" borderId="61" xfId="1" applyNumberFormat="1" applyFont="1" applyBorder="1" applyAlignment="1">
      <alignment horizontal="center" vertical="center" wrapText="1"/>
    </xf>
    <xf numFmtId="0" fontId="15" fillId="0" borderId="77" xfId="1" applyFont="1" applyBorder="1" applyAlignment="1">
      <alignment horizontal="left" vertical="top" wrapText="1"/>
    </xf>
    <xf numFmtId="49" fontId="4" fillId="0" borderId="81" xfId="1" applyNumberFormat="1" applyFont="1" applyBorder="1" applyAlignment="1">
      <alignment horizontal="center" vertical="center" wrapText="1"/>
    </xf>
    <xf numFmtId="9" fontId="4" fillId="0" borderId="80" xfId="1" applyNumberFormat="1" applyFont="1" applyBorder="1" applyAlignment="1">
      <alignment horizontal="left" vertical="center" wrapText="1"/>
    </xf>
    <xf numFmtId="49" fontId="17" fillId="0" borderId="80" xfId="2" applyNumberFormat="1" applyFont="1" applyBorder="1" applyAlignment="1">
      <alignment horizontal="left" vertical="center" wrapText="1"/>
    </xf>
    <xf numFmtId="9" fontId="4" fillId="0" borderId="60" xfId="1" applyNumberFormat="1" applyFont="1" applyBorder="1" applyAlignment="1">
      <alignment horizontal="left" vertical="center" wrapText="1"/>
    </xf>
    <xf numFmtId="49" fontId="17" fillId="0" borderId="60" xfId="2" applyNumberFormat="1" applyFont="1" applyBorder="1" applyAlignment="1">
      <alignment horizontal="left" vertical="center" wrapText="1"/>
    </xf>
    <xf numFmtId="49" fontId="4" fillId="0" borderId="70" xfId="1" applyNumberFormat="1" applyFont="1" applyBorder="1" applyAlignment="1">
      <alignment horizontal="center" vertical="center" wrapText="1"/>
    </xf>
    <xf numFmtId="0" fontId="14" fillId="0" borderId="0" xfId="1" applyFont="1" applyAlignment="1" applyProtection="1">
      <alignment vertical="center" wrapText="1"/>
      <protection locked="0"/>
    </xf>
    <xf numFmtId="0" fontId="0" fillId="0" borderId="1" xfId="0" applyFont="1" applyBorder="1" applyAlignment="1"/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>
      <alignment horizontal="left"/>
    </xf>
    <xf numFmtId="49" fontId="4" fillId="0" borderId="0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49" fontId="15" fillId="0" borderId="0" xfId="1" applyNumberFormat="1" applyFont="1" applyBorder="1" applyAlignment="1">
      <alignment horizontal="left" vertical="center" wrapText="1"/>
    </xf>
    <xf numFmtId="49" fontId="13" fillId="0" borderId="0" xfId="1" applyNumberFormat="1" applyFont="1" applyBorder="1" applyAlignment="1">
      <alignment horizontal="left" vertical="center" wrapText="1"/>
    </xf>
    <xf numFmtId="49" fontId="17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1" fontId="4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5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vertical="top" wrapText="1"/>
    </xf>
    <xf numFmtId="0" fontId="4" fillId="0" borderId="0" xfId="1" quotePrefix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vertical="top" wrapText="1"/>
    </xf>
    <xf numFmtId="0" fontId="4" fillId="0" borderId="0" xfId="1" applyFont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0" xfId="1" quotePrefix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left" vertical="top" wrapText="1"/>
    </xf>
    <xf numFmtId="0" fontId="14" fillId="0" borderId="0" xfId="1" applyFont="1" applyAlignment="1">
      <alignment horizontal="center" vertical="center" wrapText="1"/>
    </xf>
    <xf numFmtId="49" fontId="4" fillId="0" borderId="24" xfId="5" applyNumberFormat="1" applyFont="1" applyBorder="1" applyAlignment="1">
      <alignment horizontal="left" vertical="center"/>
    </xf>
    <xf numFmtId="49" fontId="4" fillId="0" borderId="5" xfId="5" applyNumberFormat="1" applyFont="1" applyBorder="1" applyAlignment="1">
      <alignment horizontal="left" vertical="center"/>
    </xf>
    <xf numFmtId="49" fontId="4" fillId="0" borderId="46" xfId="5" applyNumberFormat="1" applyFont="1" applyBorder="1" applyAlignment="1">
      <alignment horizontal="left" vertical="center"/>
    </xf>
    <xf numFmtId="49" fontId="13" fillId="0" borderId="47" xfId="5" applyNumberFormat="1" applyFont="1" applyBorder="1" applyAlignment="1">
      <alignment horizontal="left" vertical="center" wrapText="1"/>
    </xf>
    <xf numFmtId="49" fontId="13" fillId="0" borderId="39" xfId="5" applyNumberFormat="1" applyFont="1" applyBorder="1" applyAlignment="1">
      <alignment horizontal="left" vertical="center" wrapText="1"/>
    </xf>
    <xf numFmtId="49" fontId="13" fillId="0" borderId="45" xfId="5" applyNumberFormat="1" applyFont="1" applyBorder="1" applyAlignment="1">
      <alignment horizontal="left" vertical="center" wrapText="1"/>
    </xf>
    <xf numFmtId="49" fontId="15" fillId="2" borderId="26" xfId="5" applyNumberFormat="1" applyFont="1" applyFill="1" applyBorder="1" applyAlignment="1">
      <alignment horizontal="left" vertical="center" wrapText="1"/>
    </xf>
    <xf numFmtId="49" fontId="15" fillId="2" borderId="17" xfId="5" applyNumberFormat="1" applyFont="1" applyFill="1" applyBorder="1" applyAlignment="1">
      <alignment horizontal="left" vertical="center" wrapText="1"/>
    </xf>
    <xf numFmtId="49" fontId="15" fillId="2" borderId="28" xfId="5" applyNumberFormat="1" applyFont="1" applyFill="1" applyBorder="1" applyAlignment="1">
      <alignment horizontal="left" vertical="center" wrapText="1"/>
    </xf>
    <xf numFmtId="14" fontId="5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2" fontId="15" fillId="2" borderId="26" xfId="5" applyNumberFormat="1" applyFont="1" applyFill="1" applyBorder="1" applyAlignment="1">
      <alignment horizontal="left" vertical="center" wrapText="1"/>
    </xf>
    <xf numFmtId="2" fontId="15" fillId="2" borderId="17" xfId="5" applyNumberFormat="1" applyFont="1" applyFill="1" applyBorder="1" applyAlignment="1">
      <alignment horizontal="left" vertical="center" wrapText="1"/>
    </xf>
    <xf numFmtId="2" fontId="15" fillId="2" borderId="28" xfId="5" applyNumberFormat="1" applyFont="1" applyFill="1" applyBorder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4" fillId="0" borderId="0" xfId="1" applyFont="1" applyAlignment="1" applyProtection="1">
      <alignment horizontal="left" wrapText="1"/>
      <protection locked="0"/>
    </xf>
    <xf numFmtId="0" fontId="5" fillId="0" borderId="0" xfId="1" applyNumberFormat="1" applyFont="1" applyAlignment="1" applyProtection="1">
      <alignment horizontal="left" vertical="top" wrapText="1"/>
      <protection locked="0"/>
    </xf>
    <xf numFmtId="49" fontId="15" fillId="3" borderId="36" xfId="5" applyNumberFormat="1" applyFont="1" applyFill="1" applyBorder="1" applyAlignment="1">
      <alignment horizontal="left" vertical="top" wrapText="1"/>
    </xf>
    <xf numFmtId="49" fontId="15" fillId="3" borderId="37" xfId="5" applyNumberFormat="1" applyFont="1" applyFill="1" applyBorder="1" applyAlignment="1">
      <alignment horizontal="left" vertical="top" wrapText="1"/>
    </xf>
    <xf numFmtId="49" fontId="15" fillId="3" borderId="38" xfId="5" applyNumberFormat="1" applyFont="1" applyFill="1" applyBorder="1" applyAlignment="1">
      <alignment horizontal="left" vertical="top" wrapText="1"/>
    </xf>
    <xf numFmtId="0" fontId="4" fillId="0" borderId="0" xfId="1" applyFont="1" applyAlignment="1" applyProtection="1">
      <alignment horizontal="left" vertical="top" wrapText="1"/>
      <protection locked="0"/>
    </xf>
    <xf numFmtId="0" fontId="14" fillId="0" borderId="0" xfId="1" applyFont="1" applyAlignment="1" applyProtection="1">
      <alignment horizontal="center" vertical="center" wrapText="1"/>
      <protection locked="0"/>
    </xf>
    <xf numFmtId="49" fontId="18" fillId="3" borderId="31" xfId="5" applyNumberFormat="1" applyFont="1" applyFill="1" applyBorder="1" applyAlignment="1">
      <alignment horizontal="center" vertical="center" wrapText="1"/>
    </xf>
    <xf numFmtId="49" fontId="18" fillId="3" borderId="32" xfId="5" applyNumberFormat="1" applyFont="1" applyFill="1" applyBorder="1" applyAlignment="1">
      <alignment horizontal="center" vertical="center" wrapText="1"/>
    </xf>
    <xf numFmtId="49" fontId="18" fillId="3" borderId="33" xfId="5" applyNumberFormat="1" applyFont="1" applyFill="1" applyBorder="1" applyAlignment="1">
      <alignment horizontal="center" vertical="center" wrapText="1"/>
    </xf>
    <xf numFmtId="49" fontId="5" fillId="3" borderId="16" xfId="5" applyNumberFormat="1" applyFont="1" applyFill="1" applyBorder="1" applyAlignment="1">
      <alignment horizontal="left" vertical="center" wrapText="1"/>
    </xf>
    <xf numFmtId="49" fontId="5" fillId="3" borderId="14" xfId="5" applyNumberFormat="1" applyFont="1" applyFill="1" applyBorder="1" applyAlignment="1">
      <alignment horizontal="left" vertical="center" wrapText="1"/>
    </xf>
    <xf numFmtId="49" fontId="5" fillId="3" borderId="35" xfId="5" applyNumberFormat="1" applyFont="1" applyFill="1" applyBorder="1" applyAlignment="1">
      <alignment horizontal="left" vertical="center" wrapText="1"/>
    </xf>
    <xf numFmtId="0" fontId="5" fillId="0" borderId="0" xfId="1" applyFont="1" applyAlignment="1" applyProtection="1">
      <alignment horizontal="left" vertical="center" wrapText="1"/>
      <protection locked="0"/>
    </xf>
    <xf numFmtId="49" fontId="4" fillId="0" borderId="16" xfId="5" applyNumberFormat="1" applyFont="1" applyBorder="1" applyAlignment="1">
      <alignment horizontal="left" vertical="center"/>
    </xf>
    <xf numFmtId="49" fontId="4" fillId="0" borderId="14" xfId="5" applyNumberFormat="1" applyFont="1" applyBorder="1" applyAlignment="1">
      <alignment horizontal="left" vertical="center"/>
    </xf>
    <xf numFmtId="49" fontId="4" fillId="0" borderId="35" xfId="5" applyNumberFormat="1" applyFont="1" applyBorder="1" applyAlignment="1">
      <alignment horizontal="left" vertical="center"/>
    </xf>
    <xf numFmtId="49" fontId="4" fillId="0" borderId="24" xfId="5" applyNumberFormat="1" applyFont="1" applyBorder="1" applyAlignment="1">
      <alignment horizontal="left" vertical="center" wrapText="1"/>
    </xf>
    <xf numFmtId="49" fontId="4" fillId="0" borderId="5" xfId="5" applyNumberFormat="1" applyFont="1" applyBorder="1" applyAlignment="1">
      <alignment horizontal="left" vertical="center" wrapText="1"/>
    </xf>
    <xf numFmtId="49" fontId="4" fillId="0" borderId="6" xfId="5" applyNumberFormat="1" applyFont="1" applyBorder="1" applyAlignment="1">
      <alignment horizontal="left" vertical="center" wrapText="1"/>
    </xf>
    <xf numFmtId="49" fontId="4" fillId="0" borderId="49" xfId="5" applyNumberFormat="1" applyFont="1" applyBorder="1" applyAlignment="1">
      <alignment horizontal="left" vertical="center" wrapText="1"/>
    </xf>
    <xf numFmtId="49" fontId="4" fillId="0" borderId="4" xfId="5" applyNumberFormat="1" applyFont="1" applyBorder="1" applyAlignment="1">
      <alignment horizontal="left" vertical="center"/>
    </xf>
    <xf numFmtId="49" fontId="4" fillId="0" borderId="7" xfId="5" applyNumberFormat="1" applyFont="1" applyBorder="1" applyAlignment="1">
      <alignment horizontal="left" vertical="center"/>
    </xf>
    <xf numFmtId="49" fontId="4" fillId="0" borderId="44" xfId="5" applyNumberFormat="1" applyFont="1" applyFill="1" applyBorder="1" applyAlignment="1">
      <alignment horizontal="left" vertical="center" wrapText="1"/>
    </xf>
    <xf numFmtId="49" fontId="4" fillId="0" borderId="18" xfId="5" applyNumberFormat="1" applyFont="1" applyFill="1" applyBorder="1" applyAlignment="1">
      <alignment horizontal="left" vertical="center" wrapText="1"/>
    </xf>
    <xf numFmtId="49" fontId="4" fillId="0" borderId="19" xfId="5" applyNumberFormat="1" applyFont="1" applyFill="1" applyBorder="1" applyAlignment="1">
      <alignment horizontal="left" vertical="center" wrapText="1"/>
    </xf>
    <xf numFmtId="49" fontId="4" fillId="0" borderId="6" xfId="5" applyNumberFormat="1" applyFont="1" applyBorder="1" applyAlignment="1">
      <alignment horizontal="left" vertical="center"/>
    </xf>
    <xf numFmtId="9" fontId="4" fillId="0" borderId="73" xfId="1" applyNumberFormat="1" applyFont="1" applyBorder="1" applyAlignment="1">
      <alignment horizontal="center" vertical="center" wrapText="1"/>
    </xf>
    <xf numFmtId="9" fontId="4" fillId="0" borderId="74" xfId="1" applyNumberFormat="1" applyFont="1" applyBorder="1" applyAlignment="1">
      <alignment horizontal="center" vertical="center" wrapText="1"/>
    </xf>
    <xf numFmtId="9" fontId="4" fillId="0" borderId="75" xfId="1" applyNumberFormat="1" applyFont="1" applyBorder="1" applyAlignment="1">
      <alignment horizontal="center" vertical="center" wrapText="1"/>
    </xf>
    <xf numFmtId="0" fontId="5" fillId="0" borderId="58" xfId="5" applyFont="1" applyBorder="1" applyAlignment="1" applyProtection="1">
      <alignment horizontal="center" vertical="top" wrapText="1"/>
      <protection locked="0"/>
    </xf>
    <xf numFmtId="0" fontId="5" fillId="0" borderId="52" xfId="5" applyFont="1" applyBorder="1" applyAlignment="1" applyProtection="1">
      <alignment horizontal="center" vertical="top" wrapText="1"/>
      <protection locked="0"/>
    </xf>
    <xf numFmtId="0" fontId="4" fillId="0" borderId="0" xfId="5" applyFont="1" applyAlignment="1" applyProtection="1">
      <alignment horizontal="left" wrapText="1"/>
      <protection locked="0"/>
    </xf>
    <xf numFmtId="0" fontId="5" fillId="0" borderId="15" xfId="5" applyFont="1" applyBorder="1" applyAlignment="1" applyProtection="1">
      <alignment horizontal="center" vertical="top" wrapText="1"/>
      <protection locked="0"/>
    </xf>
    <xf numFmtId="0" fontId="5" fillId="0" borderId="21" xfId="5" applyFont="1" applyBorder="1" applyAlignment="1" applyProtection="1">
      <alignment horizontal="center" vertical="top" wrapText="1"/>
      <protection locked="0"/>
    </xf>
    <xf numFmtId="0" fontId="5" fillId="0" borderId="29" xfId="5" applyFont="1" applyBorder="1" applyAlignment="1" applyProtection="1">
      <alignment horizontal="left" vertical="top" wrapText="1"/>
      <protection locked="0"/>
    </xf>
    <xf numFmtId="0" fontId="5" fillId="0" borderId="30" xfId="5" applyFont="1" applyBorder="1" applyAlignment="1" applyProtection="1">
      <alignment horizontal="left" vertical="top" wrapText="1"/>
      <protection locked="0"/>
    </xf>
    <xf numFmtId="3" fontId="5" fillId="0" borderId="44" xfId="5" applyNumberFormat="1" applyFont="1" applyFill="1" applyBorder="1" applyAlignment="1" applyProtection="1">
      <alignment horizontal="center" vertical="top" wrapText="1"/>
      <protection locked="0"/>
    </xf>
    <xf numFmtId="3" fontId="5" fillId="0" borderId="18" xfId="5" applyNumberFormat="1" applyFont="1" applyFill="1" applyBorder="1" applyAlignment="1" applyProtection="1">
      <alignment horizontal="center" vertical="top" wrapText="1"/>
      <protection locked="0"/>
    </xf>
    <xf numFmtId="3" fontId="5" fillId="0" borderId="19" xfId="5" applyNumberFormat="1" applyFont="1" applyFill="1" applyBorder="1" applyAlignment="1" applyProtection="1">
      <alignment horizontal="center" vertical="top" wrapText="1"/>
      <protection locked="0"/>
    </xf>
    <xf numFmtId="0" fontId="5" fillId="0" borderId="9" xfId="5" applyFont="1" applyBorder="1" applyAlignment="1" applyProtection="1">
      <alignment horizontal="center" vertical="top" wrapText="1"/>
      <protection locked="0"/>
    </xf>
    <xf numFmtId="0" fontId="5" fillId="0" borderId="27" xfId="5" applyFont="1" applyBorder="1" applyAlignment="1" applyProtection="1">
      <alignment horizontal="center" vertical="top" wrapText="1"/>
      <protection locked="0"/>
    </xf>
    <xf numFmtId="0" fontId="19" fillId="0" borderId="0" xfId="5" applyFont="1" applyAlignment="1" applyProtection="1">
      <alignment horizontal="center" vertical="center" wrapText="1"/>
      <protection locked="0"/>
    </xf>
    <xf numFmtId="0" fontId="5" fillId="0" borderId="0" xfId="5" applyFont="1" applyBorder="1" applyAlignment="1" applyProtection="1">
      <alignment horizontal="right" vertical="center" wrapText="1"/>
      <protection locked="0"/>
    </xf>
    <xf numFmtId="0" fontId="5" fillId="0" borderId="0" xfId="5" applyFont="1" applyBorder="1" applyAlignment="1" applyProtection="1">
      <alignment horizontal="right" vertical="center"/>
      <protection locked="0"/>
    </xf>
    <xf numFmtId="0" fontId="4" fillId="0" borderId="0" xfId="5" applyFont="1" applyAlignment="1" applyProtection="1">
      <alignment horizontal="left"/>
      <protection locked="0"/>
    </xf>
  </cellXfs>
  <cellStyles count="8">
    <cellStyle name="Hypertextové prepojenie" xfId="2" builtinId="8"/>
    <cellStyle name="Normálna" xfId="0" builtinId="0"/>
    <cellStyle name="Normálna 2" xfId="1"/>
    <cellStyle name="Normálna 2 2" xfId="7"/>
    <cellStyle name="Normálna 3" xfId="4"/>
    <cellStyle name="Normálna 4" xfId="5"/>
    <cellStyle name="normálne 2 2" xfId="3"/>
    <cellStyle name="Normálne 4" xfId="6"/>
  </cellStyles>
  <dxfs count="3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3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2D69B"/>
      <color rgb="FFFF99CC"/>
      <color rgb="FFD29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187" t="s">
        <v>6</v>
      </c>
      <c r="B1" s="187"/>
    </row>
    <row r="2" spans="1:10" ht="30" customHeight="1" x14ac:dyDescent="0.2">
      <c r="A2" s="197" t="s">
        <v>65</v>
      </c>
      <c r="B2" s="197"/>
      <c r="C2" s="197"/>
      <c r="D2" s="197"/>
    </row>
    <row r="3" spans="1:10" ht="24.95" customHeight="1" x14ac:dyDescent="0.2">
      <c r="A3" s="198"/>
      <c r="B3" s="198"/>
      <c r="C3" s="198"/>
    </row>
    <row r="4" spans="1:10" ht="15" x14ac:dyDescent="0.25">
      <c r="A4" s="199" t="s">
        <v>7</v>
      </c>
      <c r="B4" s="199"/>
      <c r="C4" s="199"/>
      <c r="D4" s="199"/>
      <c r="E4" s="2"/>
      <c r="F4" s="2"/>
      <c r="G4" s="2"/>
      <c r="H4" s="2"/>
      <c r="I4" s="2"/>
      <c r="J4" s="2"/>
    </row>
    <row r="6" spans="1:10" s="3" customFormat="1" ht="15" customHeight="1" x14ac:dyDescent="0.25">
      <c r="A6" s="190" t="s">
        <v>8</v>
      </c>
      <c r="B6" s="190"/>
      <c r="C6" s="200"/>
      <c r="D6" s="200"/>
      <c r="F6" s="4"/>
    </row>
    <row r="7" spans="1:10" s="3" customFormat="1" ht="15" customHeight="1" x14ac:dyDescent="0.25">
      <c r="A7" s="190" t="s">
        <v>9</v>
      </c>
      <c r="B7" s="190"/>
      <c r="C7" s="195"/>
      <c r="D7" s="195"/>
    </row>
    <row r="8" spans="1:10" s="3" customFormat="1" ht="15" customHeight="1" x14ac:dyDescent="0.25">
      <c r="A8" s="190" t="s">
        <v>10</v>
      </c>
      <c r="B8" s="190"/>
      <c r="C8" s="196"/>
      <c r="D8" s="196"/>
    </row>
    <row r="9" spans="1:10" s="3" customFormat="1" ht="15" customHeight="1" x14ac:dyDescent="0.25">
      <c r="A9" s="190" t="s">
        <v>11</v>
      </c>
      <c r="B9" s="190"/>
      <c r="C9" s="196"/>
      <c r="D9" s="196"/>
    </row>
    <row r="10" spans="1:10" x14ac:dyDescent="0.2">
      <c r="A10" s="5"/>
      <c r="B10" s="5"/>
      <c r="C10" s="5"/>
    </row>
    <row r="11" spans="1:10" x14ac:dyDescent="0.2">
      <c r="A11" s="189" t="s">
        <v>12</v>
      </c>
      <c r="B11" s="189"/>
      <c r="C11" s="189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190" t="s">
        <v>13</v>
      </c>
      <c r="B12" s="190"/>
      <c r="C12" s="191"/>
      <c r="D12" s="191"/>
    </row>
    <row r="13" spans="1:10" s="3" customFormat="1" ht="15" customHeight="1" x14ac:dyDescent="0.25">
      <c r="A13" s="190" t="s">
        <v>14</v>
      </c>
      <c r="B13" s="190"/>
      <c r="C13" s="192"/>
      <c r="D13" s="192"/>
    </row>
    <row r="14" spans="1:10" s="3" customFormat="1" ht="15" customHeight="1" x14ac:dyDescent="0.25">
      <c r="A14" s="190" t="s">
        <v>15</v>
      </c>
      <c r="B14" s="190"/>
      <c r="C14" s="193"/>
      <c r="D14" s="194"/>
    </row>
    <row r="15" spans="1:10" x14ac:dyDescent="0.2">
      <c r="A15" s="5"/>
      <c r="B15" s="5"/>
      <c r="C15" s="5"/>
    </row>
    <row r="16" spans="1:10" x14ac:dyDescent="0.2">
      <c r="A16" s="189" t="s">
        <v>16</v>
      </c>
      <c r="B16" s="189"/>
      <c r="C16" s="189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190" t="s">
        <v>13</v>
      </c>
      <c r="B17" s="190"/>
      <c r="C17" s="191"/>
      <c r="D17" s="191"/>
    </row>
    <row r="18" spans="1:5" s="3" customFormat="1" ht="15" customHeight="1" x14ac:dyDescent="0.25">
      <c r="A18" s="190" t="s">
        <v>17</v>
      </c>
      <c r="B18" s="190"/>
      <c r="C18" s="192"/>
      <c r="D18" s="192"/>
    </row>
    <row r="19" spans="1:5" s="3" customFormat="1" ht="15" customHeight="1" x14ac:dyDescent="0.25">
      <c r="A19" s="190" t="s">
        <v>15</v>
      </c>
      <c r="B19" s="190"/>
      <c r="C19" s="193"/>
      <c r="D19" s="194"/>
    </row>
    <row r="20" spans="1:5" x14ac:dyDescent="0.2">
      <c r="B20" s="187"/>
      <c r="C20" s="187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18</v>
      </c>
      <c r="B23" s="83"/>
      <c r="C23" s="7"/>
    </row>
    <row r="24" spans="1:5" s="3" customFormat="1" x14ac:dyDescent="0.25">
      <c r="A24" s="3" t="s">
        <v>19</v>
      </c>
      <c r="B24" s="94"/>
      <c r="C24" s="7"/>
    </row>
    <row r="26" spans="1:5" ht="15" customHeight="1" x14ac:dyDescent="0.2">
      <c r="D26" s="8"/>
    </row>
    <row r="27" spans="1:5" ht="15" customHeight="1" x14ac:dyDescent="0.2">
      <c r="C27" s="113" t="s">
        <v>63</v>
      </c>
      <c r="D27" s="90"/>
    </row>
    <row r="28" spans="1:5" x14ac:dyDescent="0.2">
      <c r="D28" s="89" t="s">
        <v>64</v>
      </c>
    </row>
    <row r="29" spans="1:5" x14ac:dyDescent="0.2">
      <c r="A29" s="187" t="s">
        <v>20</v>
      </c>
      <c r="B29" s="187"/>
    </row>
    <row r="30" spans="1:5" s="6" customFormat="1" ht="12" customHeight="1" x14ac:dyDescent="0.2">
      <c r="A30" s="9"/>
      <c r="B30" s="188" t="s">
        <v>21</v>
      </c>
      <c r="C30" s="188"/>
      <c r="D30" s="10"/>
      <c r="E30" s="11"/>
    </row>
    <row r="97" spans="4:4" x14ac:dyDescent="0.2">
      <c r="D97" s="1" t="str">
        <f>IF('Príloha č. 1'!C8="","",'Príloha č. 1'!C8:D8)</f>
        <v/>
      </c>
    </row>
  </sheetData>
  <mergeCells count="29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</mergeCells>
  <conditionalFormatting sqref="A30:B30">
    <cfRule type="containsBlanks" dxfId="29" priority="6">
      <formula>LEN(TRIM(A30))=0</formula>
    </cfRule>
  </conditionalFormatting>
  <conditionalFormatting sqref="B23:B24">
    <cfRule type="containsBlanks" dxfId="28" priority="5">
      <formula>LEN(TRIM(B23))=0</formula>
    </cfRule>
  </conditionalFormatting>
  <conditionalFormatting sqref="C6:D9">
    <cfRule type="containsBlanks" dxfId="27" priority="7">
      <formula>LEN(TRIM(C6))=0</formula>
    </cfRule>
  </conditionalFormatting>
  <conditionalFormatting sqref="C12:D14">
    <cfRule type="containsBlanks" dxfId="26" priority="8">
      <formula>LEN(TRIM(C12))=0</formula>
    </cfRule>
  </conditionalFormatting>
  <conditionalFormatting sqref="C17:D19">
    <cfRule type="containsBlanks" dxfId="25" priority="9">
      <formula>LEN(TRIM(C17))=0</formula>
    </cfRule>
  </conditionalFormatting>
  <conditionalFormatting sqref="D27">
    <cfRule type="containsBlanks" dxfId="24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01" t="s">
        <v>6</v>
      </c>
      <c r="B1" s="201"/>
    </row>
    <row r="2" spans="1:10" s="12" customFormat="1" ht="30" customHeight="1" x14ac:dyDescent="0.25">
      <c r="A2" s="197" t="str">
        <f>'Príloha č. 1'!A2:D2</f>
        <v>Pozáručná servisná starostlivosť systémov výrobcu značky Daniševský</v>
      </c>
      <c r="B2" s="197"/>
      <c r="C2" s="197"/>
      <c r="D2" s="197"/>
    </row>
    <row r="3" spans="1:10" ht="24.95" customHeight="1" x14ac:dyDescent="0.2">
      <c r="A3" s="205"/>
      <c r="B3" s="205"/>
      <c r="C3" s="205"/>
    </row>
    <row r="4" spans="1:10" ht="15" customHeight="1" x14ac:dyDescent="0.25">
      <c r="A4" s="206" t="s">
        <v>22</v>
      </c>
      <c r="B4" s="206"/>
      <c r="C4" s="206"/>
      <c r="D4" s="206"/>
      <c r="E4" s="13"/>
      <c r="F4" s="13"/>
      <c r="G4" s="13"/>
      <c r="H4" s="13"/>
      <c r="I4" s="13"/>
      <c r="J4" s="13"/>
    </row>
    <row r="6" spans="1:10" s="12" customFormat="1" ht="15" customHeight="1" x14ac:dyDescent="0.25">
      <c r="A6" s="202" t="s">
        <v>8</v>
      </c>
      <c r="B6" s="202"/>
      <c r="C6" s="207" t="str">
        <f>IF('Príloha č. 1'!$C$6="","",'Príloha č. 1'!$C$6)</f>
        <v/>
      </c>
      <c r="D6" s="208"/>
      <c r="E6" s="14"/>
    </row>
    <row r="7" spans="1:10" s="12" customFormat="1" ht="15" customHeight="1" x14ac:dyDescent="0.25">
      <c r="A7" s="202" t="s">
        <v>9</v>
      </c>
      <c r="B7" s="202"/>
      <c r="C7" s="203" t="str">
        <f>IF('Príloha č. 1'!$C$7="","",'Príloha č. 1'!$C$7)</f>
        <v/>
      </c>
      <c r="D7" s="204"/>
    </row>
    <row r="8" spans="1:10" ht="15" customHeight="1" x14ac:dyDescent="0.2">
      <c r="A8" s="201" t="s">
        <v>10</v>
      </c>
      <c r="B8" s="201"/>
      <c r="C8" s="203" t="str">
        <f>IF('Príloha č. 1'!$C$8="","",'Príloha č. 1'!$C$8)</f>
        <v/>
      </c>
      <c r="D8" s="204"/>
    </row>
    <row r="9" spans="1:10" ht="15" customHeight="1" x14ac:dyDescent="0.2">
      <c r="A9" s="201" t="s">
        <v>11</v>
      </c>
      <c r="B9" s="201"/>
      <c r="C9" s="203" t="str">
        <f>IF('Príloha č. 1'!$C$9="","",'Príloha č. 1'!$C$9)</f>
        <v/>
      </c>
      <c r="D9" s="204"/>
    </row>
    <row r="10" spans="1:10" ht="20.100000000000001" customHeight="1" x14ac:dyDescent="0.2">
      <c r="C10" s="16"/>
    </row>
    <row r="11" spans="1:10" s="17" customFormat="1" ht="20.100000000000001" customHeight="1" x14ac:dyDescent="0.25">
      <c r="A11" s="190" t="s">
        <v>23</v>
      </c>
      <c r="B11" s="190"/>
      <c r="C11" s="190"/>
      <c r="D11" s="190"/>
    </row>
    <row r="12" spans="1:10" ht="24.95" customHeight="1" x14ac:dyDescent="0.2">
      <c r="A12" s="12" t="s">
        <v>24</v>
      </c>
      <c r="B12" s="202" t="s">
        <v>54</v>
      </c>
      <c r="C12" s="202"/>
      <c r="D12" s="202"/>
    </row>
    <row r="13" spans="1:10" ht="24.95" customHeight="1" x14ac:dyDescent="0.2">
      <c r="A13" s="12" t="s">
        <v>24</v>
      </c>
      <c r="B13" s="202" t="s">
        <v>25</v>
      </c>
      <c r="C13" s="202"/>
      <c r="D13" s="202"/>
    </row>
    <row r="14" spans="1:10" ht="24.95" customHeight="1" x14ac:dyDescent="0.2">
      <c r="A14" s="12" t="s">
        <v>24</v>
      </c>
      <c r="B14" s="202" t="s">
        <v>26</v>
      </c>
      <c r="C14" s="202"/>
      <c r="D14" s="202"/>
    </row>
    <row r="15" spans="1:10" ht="39.950000000000003" customHeight="1" x14ac:dyDescent="0.2">
      <c r="A15" s="12" t="s">
        <v>24</v>
      </c>
      <c r="B15" s="202" t="s">
        <v>27</v>
      </c>
      <c r="C15" s="202"/>
      <c r="D15" s="202"/>
    </row>
    <row r="16" spans="1:10" ht="20.100000000000001" customHeight="1" x14ac:dyDescent="0.2">
      <c r="A16" s="12" t="s">
        <v>24</v>
      </c>
      <c r="B16" s="202" t="s">
        <v>28</v>
      </c>
      <c r="C16" s="202"/>
      <c r="D16" s="202"/>
    </row>
    <row r="17" spans="1:5" ht="20.100000000000001" customHeight="1" x14ac:dyDescent="0.2"/>
    <row r="18" spans="1:5" s="17" customFormat="1" x14ac:dyDescent="0.25">
      <c r="A18" s="17" t="s">
        <v>18</v>
      </c>
      <c r="B18" s="83" t="str">
        <f>IF('Príloha č. 1'!B23:B23="","",'Príloha č. 1'!B23:B23)</f>
        <v/>
      </c>
    </row>
    <row r="19" spans="1:5" s="17" customFormat="1" x14ac:dyDescent="0.25">
      <c r="A19" s="17" t="s">
        <v>29</v>
      </c>
      <c r="B19" s="94" t="str">
        <f>IF('Príloha č. 1'!B24:B24="","",'Príloha č. 1'!B24:B24)</f>
        <v/>
      </c>
    </row>
    <row r="20" spans="1:5" ht="13.5" customHeight="1" x14ac:dyDescent="0.2">
      <c r="D20" s="8"/>
    </row>
    <row r="21" spans="1:5" ht="15" customHeight="1" x14ac:dyDescent="0.2">
      <c r="C21" s="113" t="s">
        <v>63</v>
      </c>
      <c r="D21" s="90" t="str">
        <f>IF('Príloha č. 1'!D27="","",'Príloha č. 1'!D27)</f>
        <v/>
      </c>
    </row>
    <row r="22" spans="1:5" x14ac:dyDescent="0.2">
      <c r="C22" s="1"/>
      <c r="D22" s="89" t="s">
        <v>64</v>
      </c>
    </row>
    <row r="23" spans="1:5" s="1" customFormat="1" x14ac:dyDescent="0.2">
      <c r="A23" s="187" t="s">
        <v>20</v>
      </c>
      <c r="B23" s="187"/>
    </row>
    <row r="24" spans="1:5" s="6" customFormat="1" ht="12" customHeight="1" x14ac:dyDescent="0.2">
      <c r="A24" s="9"/>
      <c r="B24" s="201" t="s">
        <v>21</v>
      </c>
      <c r="C24" s="201"/>
      <c r="D24" s="10"/>
      <c r="E24" s="11"/>
    </row>
  </sheetData>
  <mergeCells count="20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</mergeCells>
  <conditionalFormatting sqref="A24">
    <cfRule type="containsBlanks" dxfId="23" priority="13">
      <formula>LEN(TRIM(A24))=0</formula>
    </cfRule>
  </conditionalFormatting>
  <conditionalFormatting sqref="C6:D9">
    <cfRule type="containsBlanks" dxfId="22" priority="15">
      <formula>LEN(TRIM(C6))=0</formula>
    </cfRule>
  </conditionalFormatting>
  <conditionalFormatting sqref="B18:B19">
    <cfRule type="containsBlanks" dxfId="21" priority="14">
      <formula>LEN(TRIM(B18))=0</formula>
    </cfRule>
  </conditionalFormatting>
  <conditionalFormatting sqref="D21">
    <cfRule type="containsBlanks" dxfId="20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RowHeight="14.25" x14ac:dyDescent="0.2"/>
  <cols>
    <col min="1" max="1" width="5.28515625" style="19" customWidth="1"/>
    <col min="2" max="2" width="19.7109375" style="19" customWidth="1"/>
    <col min="3" max="3" width="28.7109375" style="19" customWidth="1"/>
    <col min="4" max="4" width="30" style="19" customWidth="1"/>
    <col min="5" max="5" width="10.42578125" style="19" bestFit="1" customWidth="1"/>
    <col min="6" max="16384" width="9.140625" style="19"/>
  </cols>
  <sheetData>
    <row r="1" spans="1:10" s="18" customFormat="1" ht="19.5" customHeight="1" x14ac:dyDescent="0.2">
      <c r="A1" s="201" t="s">
        <v>6</v>
      </c>
      <c r="B1" s="201"/>
      <c r="C1" s="5"/>
      <c r="D1" s="5"/>
    </row>
    <row r="2" spans="1:10" s="18" customFormat="1" ht="39" customHeight="1" x14ac:dyDescent="0.2">
      <c r="A2" s="197" t="str">
        <f>'Príloha č. 1'!A2:D2</f>
        <v>Pozáručná servisná starostlivosť systémov výrobcu značky Daniševský</v>
      </c>
      <c r="B2" s="197"/>
      <c r="C2" s="197"/>
      <c r="D2" s="197"/>
    </row>
    <row r="3" spans="1:10" ht="15" customHeight="1" x14ac:dyDescent="0.2">
      <c r="A3" s="205"/>
      <c r="B3" s="205"/>
      <c r="C3" s="205"/>
      <c r="D3" s="5"/>
    </row>
    <row r="4" spans="1:10" s="21" customFormat="1" ht="35.1" customHeight="1" x14ac:dyDescent="0.25">
      <c r="A4" s="209" t="s">
        <v>30</v>
      </c>
      <c r="B4" s="209"/>
      <c r="C4" s="209"/>
      <c r="D4" s="209"/>
      <c r="E4" s="20"/>
      <c r="F4" s="20"/>
      <c r="G4" s="20"/>
      <c r="H4" s="20"/>
      <c r="I4" s="20"/>
      <c r="J4" s="20"/>
    </row>
    <row r="5" spans="1:10" s="18" customFormat="1" ht="15" customHeight="1" x14ac:dyDescent="0.2">
      <c r="A5" s="5"/>
      <c r="B5" s="5"/>
      <c r="C5" s="5"/>
      <c r="D5" s="5"/>
    </row>
    <row r="6" spans="1:10" s="18" customFormat="1" ht="15" customHeight="1" x14ac:dyDescent="0.2">
      <c r="A6" s="201" t="s">
        <v>8</v>
      </c>
      <c r="B6" s="201"/>
      <c r="C6" s="207" t="str">
        <f>IF('Príloha č. 1'!$C$6="","",'Príloha č. 1'!$C$6)</f>
        <v/>
      </c>
      <c r="D6" s="208"/>
      <c r="E6" s="22"/>
    </row>
    <row r="7" spans="1:10" s="18" customFormat="1" ht="15" customHeight="1" x14ac:dyDescent="0.2">
      <c r="A7" s="201" t="s">
        <v>9</v>
      </c>
      <c r="B7" s="201"/>
      <c r="C7" s="203" t="str">
        <f>IF('Príloha č. 1'!$C$7="","",'Príloha č. 1'!$C$7)</f>
        <v/>
      </c>
      <c r="D7" s="204"/>
    </row>
    <row r="8" spans="1:10" s="18" customFormat="1" ht="15" customHeight="1" x14ac:dyDescent="0.2">
      <c r="A8" s="201" t="s">
        <v>10</v>
      </c>
      <c r="B8" s="201"/>
      <c r="C8" s="203" t="str">
        <f>IF('Príloha č. 1'!$C$8="","",'Príloha č. 1'!$C$8)</f>
        <v/>
      </c>
      <c r="D8" s="204"/>
    </row>
    <row r="9" spans="1:10" s="18" customFormat="1" ht="15" customHeight="1" x14ac:dyDescent="0.2">
      <c r="A9" s="201" t="s">
        <v>11</v>
      </c>
      <c r="B9" s="201"/>
      <c r="C9" s="203" t="str">
        <f>IF('Príloha č. 1'!$C$9="","",'Príloha č. 1'!$C$9)</f>
        <v/>
      </c>
      <c r="D9" s="204"/>
    </row>
    <row r="10" spans="1:10" s="18" customFormat="1" ht="15" customHeight="1" x14ac:dyDescent="0.2">
      <c r="A10" s="5"/>
      <c r="B10" s="5"/>
      <c r="C10" s="16"/>
      <c r="D10" s="5"/>
    </row>
    <row r="11" spans="1:10" s="23" customFormat="1" ht="30" customHeight="1" x14ac:dyDescent="0.25">
      <c r="A11" s="190" t="s">
        <v>203</v>
      </c>
      <c r="B11" s="190"/>
      <c r="C11" s="190"/>
      <c r="D11" s="190"/>
    </row>
    <row r="12" spans="1:10" x14ac:dyDescent="0.2">
      <c r="A12" s="5"/>
      <c r="B12" s="5"/>
      <c r="C12" s="5"/>
      <c r="D12" s="5"/>
    </row>
    <row r="13" spans="1:10" x14ac:dyDescent="0.2">
      <c r="A13" s="5"/>
      <c r="B13" s="5"/>
      <c r="C13" s="5"/>
      <c r="D13" s="5"/>
    </row>
    <row r="14" spans="1:10" s="18" customFormat="1" ht="15" customHeight="1" x14ac:dyDescent="0.2">
      <c r="A14" s="5"/>
      <c r="B14" s="5"/>
      <c r="C14" s="5"/>
      <c r="D14" s="5"/>
    </row>
    <row r="15" spans="1:10" s="18" customFormat="1" ht="15" customHeight="1" x14ac:dyDescent="0.2">
      <c r="A15" s="3" t="s">
        <v>18</v>
      </c>
      <c r="B15" s="83" t="str">
        <f>IF('Príloha č. 1'!B23:B23="","",'Príloha č. 1'!B23:B23)</f>
        <v/>
      </c>
      <c r="C15" s="15"/>
      <c r="D15" s="5"/>
    </row>
    <row r="16" spans="1:10" s="24" customFormat="1" ht="15" customHeight="1" x14ac:dyDescent="0.25">
      <c r="A16" s="3" t="s">
        <v>19</v>
      </c>
      <c r="B16" s="94" t="str">
        <f>IF('Príloha č. 1'!B24:B24="","",'Príloha č. 1'!B24:B24)</f>
        <v/>
      </c>
      <c r="C16" s="29"/>
      <c r="D16" s="12"/>
    </row>
    <row r="17" spans="1:5" s="18" customFormat="1" ht="15" customHeight="1" x14ac:dyDescent="0.2">
      <c r="A17" s="5"/>
      <c r="B17" s="5"/>
      <c r="C17" s="5"/>
      <c r="D17" s="5"/>
    </row>
    <row r="18" spans="1:5" s="18" customFormat="1" ht="15" customHeight="1" x14ac:dyDescent="0.2">
      <c r="A18" s="5"/>
      <c r="B18" s="5"/>
      <c r="C18" s="5"/>
      <c r="D18" s="5"/>
    </row>
    <row r="19" spans="1:5" s="18" customFormat="1" ht="15" customHeight="1" x14ac:dyDescent="0.2">
      <c r="A19" s="5"/>
      <c r="B19" s="5"/>
      <c r="C19" s="5"/>
      <c r="D19" s="5"/>
    </row>
    <row r="20" spans="1:5" ht="39.950000000000003" customHeight="1" x14ac:dyDescent="0.2">
      <c r="A20" s="5"/>
      <c r="B20" s="5"/>
      <c r="C20" s="5"/>
      <c r="D20" s="8"/>
    </row>
    <row r="21" spans="1:5" ht="15" customHeight="1" x14ac:dyDescent="0.2">
      <c r="A21" s="5"/>
      <c r="B21" s="5"/>
      <c r="C21" s="113" t="s">
        <v>63</v>
      </c>
      <c r="D21" s="90" t="str">
        <f>IF('Príloha č. 1'!D27="","",'Príloha č. 1'!D27)</f>
        <v/>
      </c>
    </row>
    <row r="22" spans="1:5" x14ac:dyDescent="0.2">
      <c r="A22" s="5"/>
      <c r="B22" s="5"/>
      <c r="C22" s="1"/>
      <c r="D22" s="89" t="s">
        <v>64</v>
      </c>
    </row>
    <row r="23" spans="1:5" x14ac:dyDescent="0.2">
      <c r="A23" s="5"/>
      <c r="B23" s="5"/>
      <c r="C23" s="5"/>
      <c r="D23" s="5"/>
    </row>
    <row r="24" spans="1:5" s="25" customFormat="1" ht="12" x14ac:dyDescent="0.2">
      <c r="A24" s="187" t="s">
        <v>20</v>
      </c>
      <c r="B24" s="187"/>
      <c r="C24" s="1"/>
      <c r="D24" s="1"/>
    </row>
    <row r="25" spans="1:5" s="27" customFormat="1" ht="12" customHeight="1" x14ac:dyDescent="0.2">
      <c r="A25" s="96"/>
      <c r="B25" s="190" t="s">
        <v>21</v>
      </c>
      <c r="C25" s="190"/>
      <c r="D25" s="10"/>
      <c r="E25" s="26"/>
    </row>
    <row r="26" spans="1:5" x14ac:dyDescent="0.2">
      <c r="A26" s="5"/>
      <c r="B26" s="5"/>
      <c r="C26" s="5"/>
      <c r="D26" s="5"/>
    </row>
  </sheetData>
  <mergeCells count="15">
    <mergeCell ref="A1:B1"/>
    <mergeCell ref="A2:D2"/>
    <mergeCell ref="A3:C3"/>
    <mergeCell ref="A4:D4"/>
    <mergeCell ref="A6:B6"/>
    <mergeCell ref="C6:D6"/>
    <mergeCell ref="A11:D11"/>
    <mergeCell ref="A24:B24"/>
    <mergeCell ref="B25:C25"/>
    <mergeCell ref="A7:B7"/>
    <mergeCell ref="C7:D7"/>
    <mergeCell ref="A8:B8"/>
    <mergeCell ref="C8:D8"/>
    <mergeCell ref="A9:B9"/>
    <mergeCell ref="C9:D9"/>
  </mergeCells>
  <conditionalFormatting sqref="B15:B16">
    <cfRule type="containsBlanks" dxfId="19" priority="3">
      <formula>LEN(TRIM(B15))=0</formula>
    </cfRule>
  </conditionalFormatting>
  <conditionalFormatting sqref="C6:D9">
    <cfRule type="containsBlanks" dxfId="18" priority="4">
      <formula>LEN(TRIM(C6))=0</formula>
    </cfRule>
  </conditionalFormatting>
  <conditionalFormatting sqref="D21">
    <cfRule type="containsBlanks" dxfId="17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118"/>
  <sheetViews>
    <sheetView showGridLines="0" zoomScaleNormal="100" workbookViewId="0">
      <selection sqref="A1:G1"/>
    </sheetView>
  </sheetViews>
  <sheetFormatPr defaultRowHeight="12" x14ac:dyDescent="0.2"/>
  <cols>
    <col min="1" max="1" width="10.7109375" style="44" customWidth="1"/>
    <col min="2" max="2" width="6.140625" style="45" bestFit="1" customWidth="1"/>
    <col min="3" max="3" width="6.7109375" style="44" bestFit="1" customWidth="1"/>
    <col min="4" max="4" width="8.28515625" style="45" bestFit="1" customWidth="1"/>
    <col min="5" max="5" width="45.7109375" style="44" customWidth="1"/>
    <col min="6" max="6" width="25.7109375" style="46" customWidth="1"/>
    <col min="7" max="7" width="25.7109375" style="44" customWidth="1"/>
    <col min="8" max="8" width="13.42578125" style="44" customWidth="1"/>
    <col min="9" max="9" width="11.7109375" style="44" bestFit="1" customWidth="1"/>
    <col min="10" max="16384" width="9.140625" style="44"/>
  </cols>
  <sheetData>
    <row r="1" spans="1:13" s="30" customFormat="1" ht="19.5" customHeight="1" x14ac:dyDescent="0.2">
      <c r="A1" s="225" t="s">
        <v>6</v>
      </c>
      <c r="B1" s="225"/>
      <c r="C1" s="225"/>
      <c r="D1" s="225"/>
      <c r="E1" s="225"/>
      <c r="F1" s="225"/>
      <c r="G1" s="225"/>
    </row>
    <row r="2" spans="1:13" s="30" customFormat="1" ht="39" customHeight="1" x14ac:dyDescent="0.2">
      <c r="A2" s="226" t="str">
        <f>'Príloha č. 1'!A2:D2</f>
        <v>Pozáručná servisná starostlivosť systémov výrobcu značky Daniševský</v>
      </c>
      <c r="B2" s="226"/>
      <c r="C2" s="226"/>
      <c r="D2" s="226"/>
      <c r="E2" s="226"/>
      <c r="F2" s="226"/>
      <c r="G2" s="226"/>
      <c r="H2" s="31"/>
      <c r="I2" s="31"/>
    </row>
    <row r="3" spans="1:13" s="30" customFormat="1" ht="15" customHeight="1" x14ac:dyDescent="0.2">
      <c r="A3" s="92"/>
      <c r="B3" s="92"/>
      <c r="C3" s="92"/>
      <c r="D3" s="92"/>
      <c r="E3" s="92"/>
      <c r="F3" s="92"/>
      <c r="G3" s="92"/>
      <c r="H3" s="31"/>
      <c r="I3" s="31"/>
    </row>
    <row r="4" spans="1:13" s="33" customFormat="1" ht="18.95" customHeight="1" x14ac:dyDescent="0.25">
      <c r="A4" s="231" t="s">
        <v>60</v>
      </c>
      <c r="B4" s="231"/>
      <c r="C4" s="231"/>
      <c r="D4" s="231"/>
      <c r="E4" s="231"/>
      <c r="F4" s="231"/>
      <c r="G4" s="231"/>
      <c r="H4" s="32"/>
      <c r="I4" s="32"/>
    </row>
    <row r="5" spans="1:13" s="42" customFormat="1" ht="12" customHeight="1" thickBot="1" x14ac:dyDescent="0.3">
      <c r="A5" s="40"/>
      <c r="B5" s="41"/>
      <c r="D5" s="41"/>
      <c r="F5" s="43"/>
    </row>
    <row r="6" spans="1:13" s="99" customFormat="1" ht="26.25" customHeight="1" x14ac:dyDescent="0.25">
      <c r="A6" s="235" t="s">
        <v>66</v>
      </c>
      <c r="B6" s="236"/>
      <c r="C6" s="236"/>
      <c r="D6" s="236"/>
      <c r="E6" s="236"/>
      <c r="F6" s="236"/>
      <c r="G6" s="237"/>
      <c r="H6" s="98"/>
      <c r="I6" s="98"/>
      <c r="J6" s="98"/>
      <c r="K6" s="98"/>
      <c r="L6" s="98"/>
      <c r="M6" s="98"/>
    </row>
    <row r="7" spans="1:13" s="80" customFormat="1" ht="30.75" customHeight="1" x14ac:dyDescent="0.25">
      <c r="A7" s="227" t="s">
        <v>43</v>
      </c>
      <c r="B7" s="228"/>
      <c r="C7" s="228"/>
      <c r="D7" s="228"/>
      <c r="E7" s="229"/>
      <c r="F7" s="102" t="s">
        <v>37</v>
      </c>
      <c r="G7" s="103" t="s">
        <v>39</v>
      </c>
      <c r="H7" s="79"/>
    </row>
    <row r="8" spans="1:13" s="99" customFormat="1" ht="15" customHeight="1" thickBot="1" x14ac:dyDescent="0.3">
      <c r="A8" s="232" t="s">
        <v>0</v>
      </c>
      <c r="B8" s="233"/>
      <c r="C8" s="233"/>
      <c r="D8" s="233"/>
      <c r="E8" s="234"/>
      <c r="F8" s="100" t="s">
        <v>1</v>
      </c>
      <c r="G8" s="101" t="s">
        <v>2</v>
      </c>
      <c r="H8" s="97"/>
      <c r="I8" s="98"/>
      <c r="J8" s="98"/>
      <c r="K8" s="98"/>
      <c r="L8" s="98"/>
      <c r="M8" s="98"/>
    </row>
    <row r="9" spans="1:13" s="99" customFormat="1" ht="24.95" customHeight="1" x14ac:dyDescent="0.25">
      <c r="A9" s="248" t="s">
        <v>98</v>
      </c>
      <c r="B9" s="249"/>
      <c r="C9" s="249"/>
      <c r="D9" s="249"/>
      <c r="E9" s="249"/>
      <c r="F9" s="249"/>
      <c r="G9" s="250"/>
      <c r="H9" s="98"/>
      <c r="I9" s="98"/>
      <c r="J9" s="98"/>
      <c r="K9" s="98"/>
      <c r="L9" s="98"/>
      <c r="M9" s="98"/>
    </row>
    <row r="10" spans="1:13" s="99" customFormat="1" ht="24.95" customHeight="1" x14ac:dyDescent="0.25">
      <c r="A10" s="76" t="s">
        <v>0</v>
      </c>
      <c r="B10" s="210" t="s">
        <v>89</v>
      </c>
      <c r="C10" s="211"/>
      <c r="D10" s="211"/>
      <c r="E10" s="251"/>
      <c r="F10" s="75" t="s">
        <v>49</v>
      </c>
      <c r="G10" s="88" t="s">
        <v>49</v>
      </c>
      <c r="H10" s="98"/>
      <c r="I10" s="98"/>
      <c r="J10" s="98"/>
      <c r="K10" s="98"/>
      <c r="L10" s="98"/>
      <c r="M10" s="98"/>
    </row>
    <row r="11" spans="1:13" s="99" customFormat="1" ht="24.95" customHeight="1" x14ac:dyDescent="0.25">
      <c r="A11" s="82" t="s">
        <v>45</v>
      </c>
      <c r="B11" s="242" t="s">
        <v>68</v>
      </c>
      <c r="C11" s="243"/>
      <c r="D11" s="243"/>
      <c r="E11" s="244"/>
      <c r="F11" s="75" t="s">
        <v>38</v>
      </c>
      <c r="G11" s="88"/>
      <c r="H11" s="98"/>
      <c r="I11" s="98"/>
      <c r="J11" s="98"/>
      <c r="K11" s="98"/>
      <c r="L11" s="98"/>
      <c r="M11" s="98"/>
    </row>
    <row r="12" spans="1:13" s="99" customFormat="1" ht="24.95" customHeight="1" x14ac:dyDescent="0.25">
      <c r="A12" s="82" t="s">
        <v>46</v>
      </c>
      <c r="B12" s="242" t="s">
        <v>69</v>
      </c>
      <c r="C12" s="243"/>
      <c r="D12" s="243"/>
      <c r="E12" s="244"/>
      <c r="F12" s="75" t="s">
        <v>38</v>
      </c>
      <c r="G12" s="88"/>
      <c r="H12" s="98"/>
      <c r="I12" s="98"/>
      <c r="J12" s="98"/>
      <c r="K12" s="98"/>
      <c r="L12" s="98"/>
      <c r="M12" s="98"/>
    </row>
    <row r="13" spans="1:13" s="99" customFormat="1" ht="24.95" customHeight="1" x14ac:dyDescent="0.25">
      <c r="A13" s="82" t="s">
        <v>47</v>
      </c>
      <c r="B13" s="242" t="s">
        <v>70</v>
      </c>
      <c r="C13" s="243"/>
      <c r="D13" s="243"/>
      <c r="E13" s="244"/>
      <c r="F13" s="75" t="s">
        <v>38</v>
      </c>
      <c r="G13" s="88"/>
      <c r="H13" s="98"/>
      <c r="I13" s="98"/>
      <c r="J13" s="98"/>
      <c r="K13" s="98"/>
      <c r="L13" s="98"/>
      <c r="M13" s="98"/>
    </row>
    <row r="14" spans="1:13" s="99" customFormat="1" ht="24.95" customHeight="1" x14ac:dyDescent="0.25">
      <c r="A14" s="82" t="s">
        <v>48</v>
      </c>
      <c r="B14" s="242" t="s">
        <v>71</v>
      </c>
      <c r="C14" s="243"/>
      <c r="D14" s="243"/>
      <c r="E14" s="244"/>
      <c r="F14" s="75" t="s">
        <v>38</v>
      </c>
      <c r="G14" s="88"/>
      <c r="H14" s="98"/>
      <c r="I14" s="98"/>
      <c r="J14" s="98"/>
      <c r="K14" s="98"/>
      <c r="L14" s="98"/>
      <c r="M14" s="98"/>
    </row>
    <row r="15" spans="1:13" s="99" customFormat="1" ht="24.95" customHeight="1" x14ac:dyDescent="0.25">
      <c r="A15" s="82" t="s">
        <v>90</v>
      </c>
      <c r="B15" s="242" t="s">
        <v>72</v>
      </c>
      <c r="C15" s="243"/>
      <c r="D15" s="243"/>
      <c r="E15" s="244"/>
      <c r="F15" s="75" t="s">
        <v>38</v>
      </c>
      <c r="G15" s="88"/>
      <c r="H15" s="98"/>
      <c r="I15" s="98"/>
      <c r="J15" s="98"/>
      <c r="K15" s="98"/>
      <c r="L15" s="98"/>
      <c r="M15" s="98"/>
    </row>
    <row r="16" spans="1:13" s="99" customFormat="1" ht="43.5" customHeight="1" x14ac:dyDescent="0.25">
      <c r="A16" s="82" t="s">
        <v>95</v>
      </c>
      <c r="B16" s="242" t="s">
        <v>96</v>
      </c>
      <c r="C16" s="243"/>
      <c r="D16" s="243"/>
      <c r="E16" s="244"/>
      <c r="F16" s="75" t="s">
        <v>38</v>
      </c>
      <c r="G16" s="88"/>
      <c r="H16" s="98"/>
      <c r="I16" s="98"/>
      <c r="J16" s="98"/>
      <c r="K16" s="98"/>
      <c r="L16" s="98"/>
      <c r="M16" s="98"/>
    </row>
    <row r="17" spans="1:13" s="99" customFormat="1" ht="24.95" customHeight="1" x14ac:dyDescent="0.25">
      <c r="A17" s="76" t="s">
        <v>1</v>
      </c>
      <c r="B17" s="210" t="s">
        <v>91</v>
      </c>
      <c r="C17" s="211"/>
      <c r="D17" s="211"/>
      <c r="E17" s="251"/>
      <c r="F17" s="75" t="s">
        <v>49</v>
      </c>
      <c r="G17" s="88" t="s">
        <v>49</v>
      </c>
      <c r="H17" s="98"/>
      <c r="I17" s="98"/>
      <c r="J17" s="98"/>
      <c r="K17" s="98"/>
      <c r="L17" s="98"/>
      <c r="M17" s="98"/>
    </row>
    <row r="18" spans="1:13" s="99" customFormat="1" ht="24.95" customHeight="1" x14ac:dyDescent="0.25">
      <c r="A18" s="82" t="s">
        <v>50</v>
      </c>
      <c r="B18" s="242" t="s">
        <v>92</v>
      </c>
      <c r="C18" s="243"/>
      <c r="D18" s="243"/>
      <c r="E18" s="244"/>
      <c r="F18" s="75" t="s">
        <v>38</v>
      </c>
      <c r="G18" s="88"/>
      <c r="H18" s="98"/>
      <c r="I18" s="98"/>
      <c r="J18" s="98"/>
      <c r="K18" s="98"/>
      <c r="L18" s="98"/>
      <c r="M18" s="98"/>
    </row>
    <row r="19" spans="1:13" s="99" customFormat="1" ht="24.95" customHeight="1" x14ac:dyDescent="0.25">
      <c r="A19" s="82" t="s">
        <v>51</v>
      </c>
      <c r="B19" s="242" t="s">
        <v>93</v>
      </c>
      <c r="C19" s="243"/>
      <c r="D19" s="243"/>
      <c r="E19" s="244"/>
      <c r="F19" s="75" t="s">
        <v>38</v>
      </c>
      <c r="G19" s="88"/>
      <c r="H19" s="98"/>
      <c r="I19" s="98"/>
      <c r="J19" s="98"/>
      <c r="K19" s="98"/>
      <c r="L19" s="98"/>
      <c r="M19" s="98"/>
    </row>
    <row r="20" spans="1:13" s="99" customFormat="1" ht="24.95" customHeight="1" x14ac:dyDescent="0.25">
      <c r="A20" s="82" t="s">
        <v>52</v>
      </c>
      <c r="B20" s="242" t="s">
        <v>94</v>
      </c>
      <c r="C20" s="243"/>
      <c r="D20" s="243" t="s">
        <v>94</v>
      </c>
      <c r="E20" s="244"/>
      <c r="F20" s="75" t="s">
        <v>38</v>
      </c>
      <c r="G20" s="88"/>
      <c r="H20" s="98"/>
      <c r="I20" s="98"/>
      <c r="J20" s="98"/>
      <c r="K20" s="98"/>
      <c r="L20" s="98"/>
      <c r="M20" s="98"/>
    </row>
    <row r="21" spans="1:13" s="99" customFormat="1" ht="56.25" customHeight="1" thickBot="1" x14ac:dyDescent="0.3">
      <c r="A21" s="120" t="s">
        <v>53</v>
      </c>
      <c r="B21" s="245" t="s">
        <v>97</v>
      </c>
      <c r="C21" s="246"/>
      <c r="D21" s="246"/>
      <c r="E21" s="247"/>
      <c r="F21" s="121" t="s">
        <v>38</v>
      </c>
      <c r="G21" s="122"/>
      <c r="H21" s="98"/>
      <c r="I21" s="98"/>
      <c r="J21" s="98"/>
      <c r="K21" s="98"/>
      <c r="L21" s="98"/>
      <c r="M21" s="98"/>
    </row>
    <row r="22" spans="1:13" s="99" customFormat="1" ht="24.95" customHeight="1" x14ac:dyDescent="0.25">
      <c r="A22" s="239" t="s">
        <v>99</v>
      </c>
      <c r="B22" s="240"/>
      <c r="C22" s="240"/>
      <c r="D22" s="240"/>
      <c r="E22" s="240"/>
      <c r="F22" s="240"/>
      <c r="G22" s="241"/>
      <c r="H22" s="98"/>
      <c r="I22" s="98"/>
      <c r="J22" s="98"/>
      <c r="K22" s="98"/>
      <c r="L22" s="98"/>
      <c r="M22" s="98"/>
    </row>
    <row r="23" spans="1:13" s="37" customFormat="1" ht="30" customHeight="1" x14ac:dyDescent="0.25">
      <c r="A23" s="221" t="s">
        <v>67</v>
      </c>
      <c r="B23" s="222"/>
      <c r="C23" s="222"/>
      <c r="D23" s="222"/>
      <c r="E23" s="222"/>
      <c r="F23" s="222"/>
      <c r="G23" s="223"/>
    </row>
    <row r="24" spans="1:13" s="37" customFormat="1" ht="24.95" customHeight="1" x14ac:dyDescent="0.25">
      <c r="A24" s="76" t="s">
        <v>45</v>
      </c>
      <c r="B24" s="210" t="s">
        <v>157</v>
      </c>
      <c r="C24" s="211"/>
      <c r="D24" s="211"/>
      <c r="E24" s="211"/>
      <c r="F24" s="211"/>
      <c r="G24" s="212"/>
    </row>
    <row r="25" spans="1:13" s="37" customFormat="1" ht="24.95" customHeight="1" x14ac:dyDescent="0.25">
      <c r="A25" s="76" t="s">
        <v>46</v>
      </c>
      <c r="B25" s="213" t="s">
        <v>44</v>
      </c>
      <c r="C25" s="214"/>
      <c r="D25" s="214"/>
      <c r="E25" s="214"/>
      <c r="F25" s="214"/>
      <c r="G25" s="215"/>
    </row>
    <row r="26" spans="1:13" s="37" customFormat="1" ht="30" customHeight="1" x14ac:dyDescent="0.25">
      <c r="A26" s="216" t="s">
        <v>73</v>
      </c>
      <c r="B26" s="217"/>
      <c r="C26" s="217"/>
      <c r="D26" s="217"/>
      <c r="E26" s="217"/>
      <c r="F26" s="217"/>
      <c r="G26" s="218"/>
    </row>
    <row r="27" spans="1:13" s="37" customFormat="1" ht="24.95" customHeight="1" x14ac:dyDescent="0.25">
      <c r="A27" s="76" t="s">
        <v>50</v>
      </c>
      <c r="B27" s="210" t="s">
        <v>158</v>
      </c>
      <c r="C27" s="211"/>
      <c r="D27" s="211"/>
      <c r="E27" s="211"/>
      <c r="F27" s="211"/>
      <c r="G27" s="212"/>
    </row>
    <row r="28" spans="1:13" s="37" customFormat="1" ht="24.95" customHeight="1" x14ac:dyDescent="0.25">
      <c r="A28" s="76" t="s">
        <v>51</v>
      </c>
      <c r="B28" s="213" t="s">
        <v>44</v>
      </c>
      <c r="C28" s="214"/>
      <c r="D28" s="214"/>
      <c r="E28" s="214"/>
      <c r="F28" s="214"/>
      <c r="G28" s="215"/>
    </row>
    <row r="29" spans="1:13" s="37" customFormat="1" ht="30" customHeight="1" x14ac:dyDescent="0.25">
      <c r="A29" s="216" t="s">
        <v>74</v>
      </c>
      <c r="B29" s="217"/>
      <c r="C29" s="217"/>
      <c r="D29" s="217"/>
      <c r="E29" s="217"/>
      <c r="F29" s="217"/>
      <c r="G29" s="218"/>
    </row>
    <row r="30" spans="1:13" s="37" customFormat="1" ht="24.95" customHeight="1" x14ac:dyDescent="0.25">
      <c r="A30" s="76" t="s">
        <v>109</v>
      </c>
      <c r="B30" s="210" t="s">
        <v>159</v>
      </c>
      <c r="C30" s="211"/>
      <c r="D30" s="211"/>
      <c r="E30" s="211"/>
      <c r="F30" s="211"/>
      <c r="G30" s="212"/>
    </row>
    <row r="31" spans="1:13" s="37" customFormat="1" ht="24.95" customHeight="1" x14ac:dyDescent="0.25">
      <c r="A31" s="76" t="s">
        <v>110</v>
      </c>
      <c r="B31" s="213" t="s">
        <v>44</v>
      </c>
      <c r="C31" s="214"/>
      <c r="D31" s="214"/>
      <c r="E31" s="214"/>
      <c r="F31" s="214"/>
      <c r="G31" s="215"/>
    </row>
    <row r="32" spans="1:13" s="37" customFormat="1" ht="30" customHeight="1" x14ac:dyDescent="0.25">
      <c r="A32" s="216" t="s">
        <v>75</v>
      </c>
      <c r="B32" s="217"/>
      <c r="C32" s="217"/>
      <c r="D32" s="217"/>
      <c r="E32" s="217"/>
      <c r="F32" s="217"/>
      <c r="G32" s="218"/>
    </row>
    <row r="33" spans="1:7" s="37" customFormat="1" ht="24.95" customHeight="1" x14ac:dyDescent="0.25">
      <c r="A33" s="76" t="s">
        <v>111</v>
      </c>
      <c r="B33" s="210" t="s">
        <v>157</v>
      </c>
      <c r="C33" s="211"/>
      <c r="D33" s="211"/>
      <c r="E33" s="211"/>
      <c r="F33" s="211"/>
      <c r="G33" s="212"/>
    </row>
    <row r="34" spans="1:7" s="37" customFormat="1" ht="24.95" customHeight="1" x14ac:dyDescent="0.25">
      <c r="A34" s="76" t="s">
        <v>112</v>
      </c>
      <c r="B34" s="213" t="s">
        <v>44</v>
      </c>
      <c r="C34" s="214"/>
      <c r="D34" s="214"/>
      <c r="E34" s="214"/>
      <c r="F34" s="214"/>
      <c r="G34" s="215"/>
    </row>
    <row r="35" spans="1:7" s="37" customFormat="1" ht="30" customHeight="1" x14ac:dyDescent="0.25">
      <c r="A35" s="216" t="s">
        <v>76</v>
      </c>
      <c r="B35" s="217"/>
      <c r="C35" s="217"/>
      <c r="D35" s="217"/>
      <c r="E35" s="217"/>
      <c r="F35" s="217"/>
      <c r="G35" s="218"/>
    </row>
    <row r="36" spans="1:7" s="37" customFormat="1" ht="24.95" customHeight="1" x14ac:dyDescent="0.25">
      <c r="A36" s="76" t="s">
        <v>113</v>
      </c>
      <c r="B36" s="210" t="s">
        <v>160</v>
      </c>
      <c r="C36" s="211"/>
      <c r="D36" s="211"/>
      <c r="E36" s="211"/>
      <c r="F36" s="211"/>
      <c r="G36" s="212"/>
    </row>
    <row r="37" spans="1:7" s="37" customFormat="1" ht="24.95" customHeight="1" x14ac:dyDescent="0.25">
      <c r="A37" s="76" t="s">
        <v>114</v>
      </c>
      <c r="B37" s="213" t="s">
        <v>44</v>
      </c>
      <c r="C37" s="214"/>
      <c r="D37" s="214"/>
      <c r="E37" s="214"/>
      <c r="F37" s="214"/>
      <c r="G37" s="215"/>
    </row>
    <row r="38" spans="1:7" s="37" customFormat="1" ht="30" customHeight="1" x14ac:dyDescent="0.25">
      <c r="A38" s="216" t="s">
        <v>77</v>
      </c>
      <c r="B38" s="217"/>
      <c r="C38" s="217"/>
      <c r="D38" s="217"/>
      <c r="E38" s="217"/>
      <c r="F38" s="217"/>
      <c r="G38" s="218"/>
    </row>
    <row r="39" spans="1:7" s="37" customFormat="1" ht="24.95" customHeight="1" x14ac:dyDescent="0.25">
      <c r="A39" s="76" t="s">
        <v>115</v>
      </c>
      <c r="B39" s="210" t="s">
        <v>161</v>
      </c>
      <c r="C39" s="211"/>
      <c r="D39" s="211"/>
      <c r="E39" s="211"/>
      <c r="F39" s="211"/>
      <c r="G39" s="212"/>
    </row>
    <row r="40" spans="1:7" s="37" customFormat="1" ht="24.95" customHeight="1" x14ac:dyDescent="0.25">
      <c r="A40" s="123" t="s">
        <v>117</v>
      </c>
      <c r="B40" s="213" t="s">
        <v>44</v>
      </c>
      <c r="C40" s="214"/>
      <c r="D40" s="214"/>
      <c r="E40" s="214"/>
      <c r="F40" s="214"/>
      <c r="G40" s="215"/>
    </row>
    <row r="41" spans="1:7" s="37" customFormat="1" ht="30" customHeight="1" x14ac:dyDescent="0.25">
      <c r="A41" s="216" t="s">
        <v>78</v>
      </c>
      <c r="B41" s="217"/>
      <c r="C41" s="217"/>
      <c r="D41" s="217"/>
      <c r="E41" s="217"/>
      <c r="F41" s="217"/>
      <c r="G41" s="218"/>
    </row>
    <row r="42" spans="1:7" s="37" customFormat="1" ht="24.95" customHeight="1" x14ac:dyDescent="0.25">
      <c r="A42" s="76" t="s">
        <v>118</v>
      </c>
      <c r="B42" s="210" t="s">
        <v>162</v>
      </c>
      <c r="C42" s="211"/>
      <c r="D42" s="211"/>
      <c r="E42" s="211"/>
      <c r="F42" s="211"/>
      <c r="G42" s="212"/>
    </row>
    <row r="43" spans="1:7" s="37" customFormat="1" ht="24.95" customHeight="1" x14ac:dyDescent="0.25">
      <c r="A43" s="76" t="s">
        <v>116</v>
      </c>
      <c r="B43" s="213" t="s">
        <v>44</v>
      </c>
      <c r="C43" s="214"/>
      <c r="D43" s="214"/>
      <c r="E43" s="214"/>
      <c r="F43" s="214"/>
      <c r="G43" s="215"/>
    </row>
    <row r="44" spans="1:7" s="37" customFormat="1" ht="30" customHeight="1" x14ac:dyDescent="0.25">
      <c r="A44" s="216" t="s">
        <v>79</v>
      </c>
      <c r="B44" s="217"/>
      <c r="C44" s="217"/>
      <c r="D44" s="217"/>
      <c r="E44" s="217"/>
      <c r="F44" s="217"/>
      <c r="G44" s="218"/>
    </row>
    <row r="45" spans="1:7" s="37" customFormat="1" ht="24.95" customHeight="1" x14ac:dyDescent="0.25">
      <c r="A45" s="76" t="s">
        <v>119</v>
      </c>
      <c r="B45" s="210" t="s">
        <v>163</v>
      </c>
      <c r="C45" s="211"/>
      <c r="D45" s="211"/>
      <c r="E45" s="211"/>
      <c r="F45" s="211"/>
      <c r="G45" s="212"/>
    </row>
    <row r="46" spans="1:7" s="37" customFormat="1" ht="24.95" customHeight="1" x14ac:dyDescent="0.25">
      <c r="A46" s="76" t="s">
        <v>120</v>
      </c>
      <c r="B46" s="213" t="s">
        <v>44</v>
      </c>
      <c r="C46" s="214"/>
      <c r="D46" s="214"/>
      <c r="E46" s="214"/>
      <c r="F46" s="214"/>
      <c r="G46" s="215"/>
    </row>
    <row r="47" spans="1:7" s="37" customFormat="1" ht="30" customHeight="1" x14ac:dyDescent="0.25">
      <c r="A47" s="216" t="s">
        <v>80</v>
      </c>
      <c r="B47" s="217"/>
      <c r="C47" s="217"/>
      <c r="D47" s="217"/>
      <c r="E47" s="217"/>
      <c r="F47" s="217"/>
      <c r="G47" s="218"/>
    </row>
    <row r="48" spans="1:7" s="37" customFormat="1" ht="24.95" customHeight="1" x14ac:dyDescent="0.25">
      <c r="A48" s="76" t="s">
        <v>121</v>
      </c>
      <c r="B48" s="210" t="s">
        <v>162</v>
      </c>
      <c r="C48" s="211"/>
      <c r="D48" s="211"/>
      <c r="E48" s="211"/>
      <c r="F48" s="211"/>
      <c r="G48" s="212"/>
    </row>
    <row r="49" spans="1:7" s="37" customFormat="1" ht="24.95" customHeight="1" x14ac:dyDescent="0.25">
      <c r="A49" s="76" t="s">
        <v>122</v>
      </c>
      <c r="B49" s="213" t="s">
        <v>44</v>
      </c>
      <c r="C49" s="214"/>
      <c r="D49" s="214"/>
      <c r="E49" s="214"/>
      <c r="F49" s="214"/>
      <c r="G49" s="215"/>
    </row>
    <row r="50" spans="1:7" s="37" customFormat="1" ht="30" customHeight="1" x14ac:dyDescent="0.25">
      <c r="A50" s="216" t="s">
        <v>81</v>
      </c>
      <c r="B50" s="217"/>
      <c r="C50" s="217"/>
      <c r="D50" s="217"/>
      <c r="E50" s="217"/>
      <c r="F50" s="217"/>
      <c r="G50" s="218"/>
    </row>
    <row r="51" spans="1:7" s="37" customFormat="1" ht="24.95" customHeight="1" x14ac:dyDescent="0.25">
      <c r="A51" s="76" t="s">
        <v>123</v>
      </c>
      <c r="B51" s="210" t="s">
        <v>164</v>
      </c>
      <c r="C51" s="211"/>
      <c r="D51" s="211"/>
      <c r="E51" s="211"/>
      <c r="F51" s="211"/>
      <c r="G51" s="212"/>
    </row>
    <row r="52" spans="1:7" s="37" customFormat="1" ht="24.95" customHeight="1" x14ac:dyDescent="0.25">
      <c r="A52" s="76" t="s">
        <v>124</v>
      </c>
      <c r="B52" s="213" t="s">
        <v>44</v>
      </c>
      <c r="C52" s="214"/>
      <c r="D52" s="214"/>
      <c r="E52" s="214"/>
      <c r="F52" s="214"/>
      <c r="G52" s="215"/>
    </row>
    <row r="53" spans="1:7" s="37" customFormat="1" ht="30" customHeight="1" x14ac:dyDescent="0.25">
      <c r="A53" s="216" t="s">
        <v>101</v>
      </c>
      <c r="B53" s="217"/>
      <c r="C53" s="217"/>
      <c r="D53" s="217"/>
      <c r="E53" s="217"/>
      <c r="F53" s="217"/>
      <c r="G53" s="218"/>
    </row>
    <row r="54" spans="1:7" s="37" customFormat="1" ht="24.95" customHeight="1" x14ac:dyDescent="0.25">
      <c r="A54" s="76" t="s">
        <v>125</v>
      </c>
      <c r="B54" s="210" t="s">
        <v>162</v>
      </c>
      <c r="C54" s="211"/>
      <c r="D54" s="211"/>
      <c r="E54" s="211"/>
      <c r="F54" s="211"/>
      <c r="G54" s="212"/>
    </row>
    <row r="55" spans="1:7" s="37" customFormat="1" ht="24.95" customHeight="1" x14ac:dyDescent="0.25">
      <c r="A55" s="76" t="s">
        <v>126</v>
      </c>
      <c r="B55" s="213" t="s">
        <v>44</v>
      </c>
      <c r="C55" s="214"/>
      <c r="D55" s="214"/>
      <c r="E55" s="214"/>
      <c r="F55" s="214"/>
      <c r="G55" s="215"/>
    </row>
    <row r="56" spans="1:7" s="37" customFormat="1" ht="30" customHeight="1" x14ac:dyDescent="0.25">
      <c r="A56" s="216" t="s">
        <v>82</v>
      </c>
      <c r="B56" s="217"/>
      <c r="C56" s="217"/>
      <c r="D56" s="217"/>
      <c r="E56" s="217"/>
      <c r="F56" s="217"/>
      <c r="G56" s="218"/>
    </row>
    <row r="57" spans="1:7" s="37" customFormat="1" ht="24.95" customHeight="1" x14ac:dyDescent="0.25">
      <c r="A57" s="76" t="s">
        <v>127</v>
      </c>
      <c r="B57" s="210" t="s">
        <v>162</v>
      </c>
      <c r="C57" s="211"/>
      <c r="D57" s="211"/>
      <c r="E57" s="211"/>
      <c r="F57" s="211"/>
      <c r="G57" s="212"/>
    </row>
    <row r="58" spans="1:7" s="37" customFormat="1" ht="24.95" customHeight="1" x14ac:dyDescent="0.25">
      <c r="A58" s="76" t="s">
        <v>128</v>
      </c>
      <c r="B58" s="213" t="s">
        <v>44</v>
      </c>
      <c r="C58" s="214"/>
      <c r="D58" s="214"/>
      <c r="E58" s="214"/>
      <c r="F58" s="214"/>
      <c r="G58" s="215"/>
    </row>
    <row r="59" spans="1:7" s="37" customFormat="1" ht="30" customHeight="1" x14ac:dyDescent="0.25">
      <c r="A59" s="216" t="s">
        <v>83</v>
      </c>
      <c r="B59" s="217"/>
      <c r="C59" s="217"/>
      <c r="D59" s="217"/>
      <c r="E59" s="217"/>
      <c r="F59" s="217"/>
      <c r="G59" s="218"/>
    </row>
    <row r="60" spans="1:7" s="37" customFormat="1" ht="24.95" customHeight="1" x14ac:dyDescent="0.25">
      <c r="A60" s="76" t="s">
        <v>129</v>
      </c>
      <c r="B60" s="210" t="s">
        <v>165</v>
      </c>
      <c r="C60" s="211"/>
      <c r="D60" s="211"/>
      <c r="E60" s="211"/>
      <c r="F60" s="211"/>
      <c r="G60" s="212"/>
    </row>
    <row r="61" spans="1:7" s="37" customFormat="1" ht="24.95" customHeight="1" x14ac:dyDescent="0.25">
      <c r="A61" s="76" t="s">
        <v>130</v>
      </c>
      <c r="B61" s="213" t="s">
        <v>44</v>
      </c>
      <c r="C61" s="214"/>
      <c r="D61" s="214"/>
      <c r="E61" s="214"/>
      <c r="F61" s="214"/>
      <c r="G61" s="215"/>
    </row>
    <row r="62" spans="1:7" s="37" customFormat="1" ht="30" customHeight="1" x14ac:dyDescent="0.25">
      <c r="A62" s="216" t="s">
        <v>84</v>
      </c>
      <c r="B62" s="217"/>
      <c r="C62" s="217"/>
      <c r="D62" s="217"/>
      <c r="E62" s="217"/>
      <c r="F62" s="217"/>
      <c r="G62" s="218"/>
    </row>
    <row r="63" spans="1:7" s="37" customFormat="1" ht="24.95" customHeight="1" x14ac:dyDescent="0.25">
      <c r="A63" s="76" t="s">
        <v>131</v>
      </c>
      <c r="B63" s="210" t="s">
        <v>166</v>
      </c>
      <c r="C63" s="211"/>
      <c r="D63" s="211"/>
      <c r="E63" s="211"/>
      <c r="F63" s="211" t="s">
        <v>49</v>
      </c>
      <c r="G63" s="212" t="s">
        <v>49</v>
      </c>
    </row>
    <row r="64" spans="1:7" s="37" customFormat="1" ht="24.95" customHeight="1" x14ac:dyDescent="0.25">
      <c r="A64" s="76" t="s">
        <v>132</v>
      </c>
      <c r="B64" s="213" t="s">
        <v>44</v>
      </c>
      <c r="C64" s="214"/>
      <c r="D64" s="214"/>
      <c r="E64" s="214"/>
      <c r="F64" s="214" t="s">
        <v>49</v>
      </c>
      <c r="G64" s="215" t="s">
        <v>49</v>
      </c>
    </row>
    <row r="65" spans="1:7" s="37" customFormat="1" ht="30" customHeight="1" x14ac:dyDescent="0.25">
      <c r="A65" s="216" t="s">
        <v>85</v>
      </c>
      <c r="B65" s="217"/>
      <c r="C65" s="217"/>
      <c r="D65" s="217"/>
      <c r="E65" s="217"/>
      <c r="F65" s="217"/>
      <c r="G65" s="218"/>
    </row>
    <row r="66" spans="1:7" s="37" customFormat="1" ht="24.95" customHeight="1" x14ac:dyDescent="0.25">
      <c r="A66" s="76" t="s">
        <v>133</v>
      </c>
      <c r="B66" s="210" t="s">
        <v>167</v>
      </c>
      <c r="C66" s="211"/>
      <c r="D66" s="211"/>
      <c r="E66" s="211"/>
      <c r="F66" s="211"/>
      <c r="G66" s="212"/>
    </row>
    <row r="67" spans="1:7" s="37" customFormat="1" ht="24.95" customHeight="1" x14ac:dyDescent="0.25">
      <c r="A67" s="76" t="s">
        <v>134</v>
      </c>
      <c r="B67" s="213" t="s">
        <v>44</v>
      </c>
      <c r="C67" s="214"/>
      <c r="D67" s="214"/>
      <c r="E67" s="214"/>
      <c r="F67" s="214"/>
      <c r="G67" s="215"/>
    </row>
    <row r="68" spans="1:7" s="37" customFormat="1" ht="30" customHeight="1" x14ac:dyDescent="0.25">
      <c r="A68" s="216" t="s">
        <v>86</v>
      </c>
      <c r="B68" s="217"/>
      <c r="C68" s="217"/>
      <c r="D68" s="217"/>
      <c r="E68" s="217"/>
      <c r="F68" s="217"/>
      <c r="G68" s="218"/>
    </row>
    <row r="69" spans="1:7" s="37" customFormat="1" ht="24.95" customHeight="1" x14ac:dyDescent="0.25">
      <c r="A69" s="76" t="s">
        <v>135</v>
      </c>
      <c r="B69" s="210" t="s">
        <v>168</v>
      </c>
      <c r="C69" s="211"/>
      <c r="D69" s="211"/>
      <c r="E69" s="211"/>
      <c r="F69" s="211"/>
      <c r="G69" s="212"/>
    </row>
    <row r="70" spans="1:7" s="37" customFormat="1" ht="24.95" customHeight="1" x14ac:dyDescent="0.25">
      <c r="A70" s="76" t="s">
        <v>136</v>
      </c>
      <c r="B70" s="213" t="s">
        <v>102</v>
      </c>
      <c r="C70" s="214"/>
      <c r="D70" s="214"/>
      <c r="E70" s="214"/>
      <c r="F70" s="214"/>
      <c r="G70" s="215"/>
    </row>
    <row r="71" spans="1:7" s="37" customFormat="1" ht="30" customHeight="1" x14ac:dyDescent="0.25">
      <c r="A71" s="216" t="s">
        <v>87</v>
      </c>
      <c r="B71" s="217"/>
      <c r="C71" s="217"/>
      <c r="D71" s="217"/>
      <c r="E71" s="217"/>
      <c r="F71" s="217"/>
      <c r="G71" s="218"/>
    </row>
    <row r="72" spans="1:7" s="37" customFormat="1" ht="24.95" customHeight="1" x14ac:dyDescent="0.25">
      <c r="A72" s="76" t="s">
        <v>137</v>
      </c>
      <c r="B72" s="210" t="s">
        <v>167</v>
      </c>
      <c r="C72" s="211"/>
      <c r="D72" s="211"/>
      <c r="E72" s="211"/>
      <c r="F72" s="211"/>
      <c r="G72" s="212"/>
    </row>
    <row r="73" spans="1:7" s="37" customFormat="1" ht="24.95" customHeight="1" x14ac:dyDescent="0.25">
      <c r="A73" s="76" t="s">
        <v>138</v>
      </c>
      <c r="B73" s="213" t="s">
        <v>44</v>
      </c>
      <c r="C73" s="214"/>
      <c r="D73" s="214"/>
      <c r="E73" s="214"/>
      <c r="F73" s="214"/>
      <c r="G73" s="215"/>
    </row>
    <row r="74" spans="1:7" s="37" customFormat="1" ht="30" customHeight="1" x14ac:dyDescent="0.25">
      <c r="A74" s="216" t="s">
        <v>88</v>
      </c>
      <c r="B74" s="217"/>
      <c r="C74" s="217"/>
      <c r="D74" s="217"/>
      <c r="E74" s="217"/>
      <c r="F74" s="217"/>
      <c r="G74" s="218"/>
    </row>
    <row r="75" spans="1:7" s="37" customFormat="1" ht="24.95" customHeight="1" x14ac:dyDescent="0.25">
      <c r="A75" s="76" t="s">
        <v>139</v>
      </c>
      <c r="B75" s="210" t="s">
        <v>169</v>
      </c>
      <c r="C75" s="211"/>
      <c r="D75" s="211"/>
      <c r="E75" s="211"/>
      <c r="F75" s="211"/>
      <c r="G75" s="212"/>
    </row>
    <row r="76" spans="1:7" s="37" customFormat="1" ht="24.95" customHeight="1" x14ac:dyDescent="0.25">
      <c r="A76" s="76" t="s">
        <v>140</v>
      </c>
      <c r="B76" s="213" t="s">
        <v>44</v>
      </c>
      <c r="C76" s="214"/>
      <c r="D76" s="214"/>
      <c r="E76" s="214"/>
      <c r="F76" s="214"/>
      <c r="G76" s="215"/>
    </row>
    <row r="77" spans="1:7" s="37" customFormat="1" ht="30" customHeight="1" x14ac:dyDescent="0.25">
      <c r="A77" s="216" t="s">
        <v>100</v>
      </c>
      <c r="B77" s="217"/>
      <c r="C77" s="217"/>
      <c r="D77" s="217"/>
      <c r="E77" s="217"/>
      <c r="F77" s="217"/>
      <c r="G77" s="218"/>
    </row>
    <row r="78" spans="1:7" s="37" customFormat="1" ht="24.95" customHeight="1" x14ac:dyDescent="0.25">
      <c r="A78" s="76" t="s">
        <v>141</v>
      </c>
      <c r="B78" s="210" t="s">
        <v>170</v>
      </c>
      <c r="C78" s="211"/>
      <c r="D78" s="211"/>
      <c r="E78" s="211"/>
      <c r="F78" s="211"/>
      <c r="G78" s="212"/>
    </row>
    <row r="79" spans="1:7" s="37" customFormat="1" ht="24.95" customHeight="1" x14ac:dyDescent="0.25">
      <c r="A79" s="123" t="s">
        <v>142</v>
      </c>
      <c r="B79" s="213" t="s">
        <v>44</v>
      </c>
      <c r="C79" s="214"/>
      <c r="D79" s="214"/>
      <c r="E79" s="214"/>
      <c r="F79" s="214"/>
      <c r="G79" s="215"/>
    </row>
    <row r="80" spans="1:7" s="37" customFormat="1" ht="30" customHeight="1" x14ac:dyDescent="0.25">
      <c r="A80" s="216" t="s">
        <v>103</v>
      </c>
      <c r="B80" s="217"/>
      <c r="C80" s="217"/>
      <c r="D80" s="217"/>
      <c r="E80" s="217"/>
      <c r="F80" s="217"/>
      <c r="G80" s="218"/>
    </row>
    <row r="81" spans="1:7" s="37" customFormat="1" ht="24.75" customHeight="1" x14ac:dyDescent="0.25">
      <c r="A81" s="76" t="s">
        <v>143</v>
      </c>
      <c r="B81" s="210" t="s">
        <v>170</v>
      </c>
      <c r="C81" s="211"/>
      <c r="D81" s="211"/>
      <c r="E81" s="211"/>
      <c r="F81" s="211"/>
      <c r="G81" s="212"/>
    </row>
    <row r="82" spans="1:7" s="37" customFormat="1" ht="24.95" customHeight="1" x14ac:dyDescent="0.25">
      <c r="A82" s="123" t="s">
        <v>144</v>
      </c>
      <c r="B82" s="213" t="s">
        <v>44</v>
      </c>
      <c r="C82" s="214"/>
      <c r="D82" s="214"/>
      <c r="E82" s="214"/>
      <c r="F82" s="214"/>
      <c r="G82" s="215"/>
    </row>
    <row r="83" spans="1:7" s="37" customFormat="1" ht="30" customHeight="1" x14ac:dyDescent="0.25">
      <c r="A83" s="216" t="s">
        <v>104</v>
      </c>
      <c r="B83" s="217"/>
      <c r="C83" s="217"/>
      <c r="D83" s="217"/>
      <c r="E83" s="217"/>
      <c r="F83" s="217"/>
      <c r="G83" s="218"/>
    </row>
    <row r="84" spans="1:7" s="37" customFormat="1" ht="24.95" customHeight="1" x14ac:dyDescent="0.25">
      <c r="A84" s="76" t="s">
        <v>145</v>
      </c>
      <c r="B84" s="210" t="s">
        <v>170</v>
      </c>
      <c r="C84" s="211"/>
      <c r="D84" s="211"/>
      <c r="E84" s="211"/>
      <c r="F84" s="211"/>
      <c r="G84" s="212"/>
    </row>
    <row r="85" spans="1:7" s="37" customFormat="1" ht="24.95" customHeight="1" x14ac:dyDescent="0.25">
      <c r="A85" s="76" t="s">
        <v>146</v>
      </c>
      <c r="B85" s="213" t="s">
        <v>44</v>
      </c>
      <c r="C85" s="214"/>
      <c r="D85" s="214"/>
      <c r="E85" s="214"/>
      <c r="F85" s="214"/>
      <c r="G85" s="215"/>
    </row>
    <row r="86" spans="1:7" s="37" customFormat="1" ht="30" customHeight="1" x14ac:dyDescent="0.25">
      <c r="A86" s="216" t="s">
        <v>105</v>
      </c>
      <c r="B86" s="217"/>
      <c r="C86" s="217"/>
      <c r="D86" s="217"/>
      <c r="E86" s="217"/>
      <c r="F86" s="217"/>
      <c r="G86" s="218"/>
    </row>
    <row r="87" spans="1:7" s="37" customFormat="1" ht="24.95" customHeight="1" x14ac:dyDescent="0.25">
      <c r="A87" s="76" t="s">
        <v>147</v>
      </c>
      <c r="B87" s="210" t="s">
        <v>170</v>
      </c>
      <c r="C87" s="211"/>
      <c r="D87" s="211"/>
      <c r="E87" s="211"/>
      <c r="F87" s="211"/>
      <c r="G87" s="212"/>
    </row>
    <row r="88" spans="1:7" s="37" customFormat="1" ht="24.95" customHeight="1" x14ac:dyDescent="0.25">
      <c r="A88" s="76" t="s">
        <v>148</v>
      </c>
      <c r="B88" s="213" t="s">
        <v>44</v>
      </c>
      <c r="C88" s="214"/>
      <c r="D88" s="214"/>
      <c r="E88" s="214"/>
      <c r="F88" s="214"/>
      <c r="G88" s="215"/>
    </row>
    <row r="89" spans="1:7" s="37" customFormat="1" ht="30" customHeight="1" x14ac:dyDescent="0.25">
      <c r="A89" s="216" t="s">
        <v>106</v>
      </c>
      <c r="B89" s="217"/>
      <c r="C89" s="217"/>
      <c r="D89" s="217"/>
      <c r="E89" s="217"/>
      <c r="F89" s="217"/>
      <c r="G89" s="218"/>
    </row>
    <row r="90" spans="1:7" s="37" customFormat="1" ht="24.95" customHeight="1" x14ac:dyDescent="0.25">
      <c r="A90" s="76" t="s">
        <v>149</v>
      </c>
      <c r="B90" s="210" t="s">
        <v>170</v>
      </c>
      <c r="C90" s="211"/>
      <c r="D90" s="211"/>
      <c r="E90" s="211"/>
      <c r="F90" s="211"/>
      <c r="G90" s="212"/>
    </row>
    <row r="91" spans="1:7" s="37" customFormat="1" ht="24.95" customHeight="1" x14ac:dyDescent="0.25">
      <c r="A91" s="76" t="s">
        <v>150</v>
      </c>
      <c r="B91" s="213" t="s">
        <v>44</v>
      </c>
      <c r="C91" s="214"/>
      <c r="D91" s="214"/>
      <c r="E91" s="214"/>
      <c r="F91" s="214"/>
      <c r="G91" s="215"/>
    </row>
    <row r="92" spans="1:7" s="37" customFormat="1" ht="30" customHeight="1" x14ac:dyDescent="0.25">
      <c r="A92" s="216" t="s">
        <v>107</v>
      </c>
      <c r="B92" s="217"/>
      <c r="C92" s="217"/>
      <c r="D92" s="217"/>
      <c r="E92" s="217"/>
      <c r="F92" s="217"/>
      <c r="G92" s="218"/>
    </row>
    <row r="93" spans="1:7" s="37" customFormat="1" ht="24.95" customHeight="1" x14ac:dyDescent="0.25">
      <c r="A93" s="76" t="s">
        <v>151</v>
      </c>
      <c r="B93" s="210" t="s">
        <v>170</v>
      </c>
      <c r="C93" s="211"/>
      <c r="D93" s="211"/>
      <c r="E93" s="211"/>
      <c r="F93" s="211"/>
      <c r="G93" s="212"/>
    </row>
    <row r="94" spans="1:7" s="37" customFormat="1" ht="24.95" customHeight="1" x14ac:dyDescent="0.25">
      <c r="A94" s="76" t="s">
        <v>152</v>
      </c>
      <c r="B94" s="213" t="s">
        <v>44</v>
      </c>
      <c r="C94" s="214"/>
      <c r="D94" s="214"/>
      <c r="E94" s="214"/>
      <c r="F94" s="214"/>
      <c r="G94" s="215"/>
    </row>
    <row r="95" spans="1:7" s="37" customFormat="1" ht="30" customHeight="1" x14ac:dyDescent="0.25">
      <c r="A95" s="216" t="s">
        <v>108</v>
      </c>
      <c r="B95" s="217"/>
      <c r="C95" s="217"/>
      <c r="D95" s="217"/>
      <c r="E95" s="217"/>
      <c r="F95" s="217"/>
      <c r="G95" s="218"/>
    </row>
    <row r="96" spans="1:7" s="37" customFormat="1" ht="24.95" customHeight="1" x14ac:dyDescent="0.25">
      <c r="A96" s="76" t="s">
        <v>153</v>
      </c>
      <c r="B96" s="210" t="s">
        <v>170</v>
      </c>
      <c r="C96" s="211"/>
      <c r="D96" s="211"/>
      <c r="E96" s="211"/>
      <c r="F96" s="211"/>
      <c r="G96" s="212"/>
    </row>
    <row r="97" spans="1:7" s="37" customFormat="1" ht="24.95" customHeight="1" thickBot="1" x14ac:dyDescent="0.3">
      <c r="A97" s="76" t="s">
        <v>154</v>
      </c>
      <c r="B97" s="213" t="s">
        <v>44</v>
      </c>
      <c r="C97" s="214"/>
      <c r="D97" s="214"/>
      <c r="E97" s="214"/>
      <c r="F97" s="214"/>
      <c r="G97" s="215"/>
    </row>
    <row r="98" spans="1:7" x14ac:dyDescent="0.2">
      <c r="A98" s="85"/>
      <c r="B98" s="87"/>
      <c r="C98" s="85"/>
      <c r="D98" s="87"/>
      <c r="E98" s="85"/>
      <c r="F98" s="86"/>
      <c r="G98" s="85"/>
    </row>
    <row r="99" spans="1:7" s="28" customFormat="1" ht="20.100000000000001" customHeight="1" x14ac:dyDescent="0.25">
      <c r="A99" s="224" t="s">
        <v>31</v>
      </c>
      <c r="B99" s="224"/>
      <c r="C99" s="224"/>
      <c r="D99" s="224"/>
      <c r="E99" s="224"/>
      <c r="F99" s="224"/>
      <c r="G99" s="224"/>
    </row>
    <row r="100" spans="1:7" s="33" customFormat="1" ht="15" customHeight="1" x14ac:dyDescent="0.25">
      <c r="A100" s="230" t="s">
        <v>8</v>
      </c>
      <c r="B100" s="230"/>
      <c r="C100" s="230"/>
      <c r="D100" s="230"/>
      <c r="E100" s="83" t="str">
        <f>IF('Príloha č. 1'!$C$6="","",'Príloha č. 1'!$C$6)</f>
        <v/>
      </c>
      <c r="F100" s="77"/>
    </row>
    <row r="101" spans="1:7" s="33" customFormat="1" ht="15" customHeight="1" x14ac:dyDescent="0.25">
      <c r="A101" s="220" t="s">
        <v>9</v>
      </c>
      <c r="B101" s="220"/>
      <c r="C101" s="220"/>
      <c r="D101" s="220"/>
      <c r="E101" s="84" t="str">
        <f>IF('Príloha č. 1'!$C$7="","",'Príloha č. 1'!$C$7)</f>
        <v/>
      </c>
      <c r="F101" s="78"/>
    </row>
    <row r="102" spans="1:7" s="33" customFormat="1" ht="15" customHeight="1" x14ac:dyDescent="0.25">
      <c r="A102" s="220" t="s">
        <v>10</v>
      </c>
      <c r="B102" s="220"/>
      <c r="C102" s="220"/>
      <c r="D102" s="220"/>
      <c r="E102" s="84" t="str">
        <f>IF('Príloha č. 1'!$C$8="","",'Príloha č. 1'!$C$8)</f>
        <v/>
      </c>
      <c r="F102" s="78"/>
    </row>
    <row r="103" spans="1:7" s="33" customFormat="1" ht="15" customHeight="1" x14ac:dyDescent="0.25">
      <c r="A103" s="220" t="s">
        <v>11</v>
      </c>
      <c r="B103" s="220"/>
      <c r="C103" s="220"/>
      <c r="D103" s="220"/>
      <c r="E103" s="161" t="str">
        <f>IF('Príloha č. 1'!$C$9="","",'Príloha č. 1'!$C$9)</f>
        <v/>
      </c>
      <c r="F103" s="78"/>
    </row>
    <row r="104" spans="1:7" s="33" customFormat="1" ht="9.9499999999999993" customHeight="1" x14ac:dyDescent="0.25">
      <c r="A104" s="158"/>
      <c r="B104" s="158"/>
      <c r="C104" s="158"/>
      <c r="D104" s="158"/>
    </row>
    <row r="105" spans="1:7" s="33" customFormat="1" ht="24.75" customHeight="1" x14ac:dyDescent="0.25">
      <c r="A105" s="238" t="s">
        <v>195</v>
      </c>
      <c r="B105" s="238"/>
      <c r="C105" s="238"/>
      <c r="D105" s="238"/>
      <c r="E105" s="238"/>
    </row>
    <row r="106" spans="1:7" s="33" customFormat="1" ht="15" customHeight="1" x14ac:dyDescent="0.25">
      <c r="A106" s="230" t="s">
        <v>194</v>
      </c>
      <c r="B106" s="230"/>
      <c r="C106" s="230"/>
      <c r="D106" s="230"/>
      <c r="E106" s="157"/>
      <c r="F106" s="78"/>
    </row>
    <row r="107" spans="1:7" s="30" customFormat="1" ht="24.75" customHeight="1" x14ac:dyDescent="0.2">
      <c r="B107" s="38"/>
      <c r="D107" s="38"/>
    </row>
    <row r="108" spans="1:7" s="30" customFormat="1" ht="15" customHeight="1" x14ac:dyDescent="0.2">
      <c r="A108" s="30" t="s">
        <v>18</v>
      </c>
      <c r="B108" s="200" t="str">
        <f>IF('Príloha č. 1'!B23:B23="","",'Príloha č. 1'!B23:B23)</f>
        <v/>
      </c>
      <c r="C108" s="200"/>
      <c r="D108" s="200"/>
    </row>
    <row r="109" spans="1:7" s="30" customFormat="1" ht="15" customHeight="1" x14ac:dyDescent="0.2">
      <c r="A109" s="30" t="s">
        <v>29</v>
      </c>
      <c r="B109" s="219" t="str">
        <f>IF('Príloha č. 1'!B24:B24="","",'Príloha č. 1'!B24:B24)</f>
        <v/>
      </c>
      <c r="C109" s="219"/>
      <c r="D109" s="219"/>
      <c r="F109" s="115"/>
      <c r="G109" s="68"/>
    </row>
    <row r="110" spans="1:7" s="30" customFormat="1" ht="15" customHeight="1" x14ac:dyDescent="0.2">
      <c r="B110" s="38"/>
      <c r="D110" s="38"/>
      <c r="E110" s="113" t="s">
        <v>63</v>
      </c>
      <c r="F110" s="90" t="str">
        <f>IF('Príloha č. 1'!D27="","",'Príloha č. 1'!D27)</f>
        <v/>
      </c>
    </row>
    <row r="111" spans="1:7" s="34" customFormat="1" x14ac:dyDescent="0.2">
      <c r="A111" s="36" t="s">
        <v>20</v>
      </c>
      <c r="B111" s="36"/>
      <c r="C111" s="36"/>
      <c r="D111" s="36"/>
      <c r="E111" s="1"/>
      <c r="F111" s="89" t="s">
        <v>64</v>
      </c>
      <c r="G111" s="36"/>
    </row>
    <row r="112" spans="1:7" s="36" customFormat="1" ht="12" customHeight="1" x14ac:dyDescent="0.2">
      <c r="A112" s="35"/>
      <c r="B112" s="114" t="s">
        <v>21</v>
      </c>
      <c r="C112" s="91"/>
      <c r="D112" s="91"/>
      <c r="E112" s="91"/>
      <c r="F112" s="91"/>
      <c r="G112" s="91"/>
    </row>
    <row r="113" spans="1:7" s="5" customFormat="1" ht="20.100000000000001" customHeight="1" x14ac:dyDescent="0.2">
      <c r="A113" s="17"/>
      <c r="B113" s="39"/>
      <c r="D113" s="39"/>
      <c r="F113" s="74"/>
    </row>
    <row r="118" spans="1:7" x14ac:dyDescent="0.2">
      <c r="G118" s="44" t="s">
        <v>5</v>
      </c>
    </row>
  </sheetData>
  <mergeCells count="104">
    <mergeCell ref="A106:D106"/>
    <mergeCell ref="A105:E105"/>
    <mergeCell ref="A22:G22"/>
    <mergeCell ref="B14:E14"/>
    <mergeCell ref="B15:E15"/>
    <mergeCell ref="B19:E19"/>
    <mergeCell ref="B21:E21"/>
    <mergeCell ref="A9:G9"/>
    <mergeCell ref="B17:E17"/>
    <mergeCell ref="B18:E18"/>
    <mergeCell ref="B16:E16"/>
    <mergeCell ref="B20:E20"/>
    <mergeCell ref="B10:E10"/>
    <mergeCell ref="B11:E11"/>
    <mergeCell ref="B12:E12"/>
    <mergeCell ref="B13:E13"/>
    <mergeCell ref="B55:G55"/>
    <mergeCell ref="B57:G57"/>
    <mergeCell ref="B58:G58"/>
    <mergeCell ref="A65:G65"/>
    <mergeCell ref="B67:G67"/>
    <mergeCell ref="A74:G74"/>
    <mergeCell ref="A71:G71"/>
    <mergeCell ref="A68:G68"/>
    <mergeCell ref="A1:G1"/>
    <mergeCell ref="A2:G2"/>
    <mergeCell ref="A7:E7"/>
    <mergeCell ref="A100:D100"/>
    <mergeCell ref="A4:G4"/>
    <mergeCell ref="A8:E8"/>
    <mergeCell ref="A6:G6"/>
    <mergeCell ref="A26:G26"/>
    <mergeCell ref="A32:G32"/>
    <mergeCell ref="A29:G29"/>
    <mergeCell ref="A38:G38"/>
    <mergeCell ref="A35:G35"/>
    <mergeCell ref="A47:G47"/>
    <mergeCell ref="A44:G44"/>
    <mergeCell ref="A41:G41"/>
    <mergeCell ref="B42:G42"/>
    <mergeCell ref="B43:G43"/>
    <mergeCell ref="B45:G45"/>
    <mergeCell ref="B46:G46"/>
    <mergeCell ref="A62:G62"/>
    <mergeCell ref="B31:G31"/>
    <mergeCell ref="B33:G33"/>
    <mergeCell ref="B34:G34"/>
    <mergeCell ref="B36:G36"/>
    <mergeCell ref="B109:D109"/>
    <mergeCell ref="A102:D102"/>
    <mergeCell ref="A23:G23"/>
    <mergeCell ref="A50:G50"/>
    <mergeCell ref="A56:G56"/>
    <mergeCell ref="A77:G77"/>
    <mergeCell ref="A80:G80"/>
    <mergeCell ref="A83:G83"/>
    <mergeCell ref="A86:G86"/>
    <mergeCell ref="A89:G89"/>
    <mergeCell ref="A92:G92"/>
    <mergeCell ref="A95:G95"/>
    <mergeCell ref="A53:G53"/>
    <mergeCell ref="A99:G99"/>
    <mergeCell ref="A101:D101"/>
    <mergeCell ref="A103:D103"/>
    <mergeCell ref="B108:D108"/>
    <mergeCell ref="B52:G52"/>
    <mergeCell ref="B54:G54"/>
    <mergeCell ref="B24:G24"/>
    <mergeCell ref="B25:G25"/>
    <mergeCell ref="B27:G27"/>
    <mergeCell ref="B28:G28"/>
    <mergeCell ref="B30:G30"/>
    <mergeCell ref="B75:G75"/>
    <mergeCell ref="B76:G76"/>
    <mergeCell ref="B78:G78"/>
    <mergeCell ref="B79:G79"/>
    <mergeCell ref="B81:G81"/>
    <mergeCell ref="B60:G60"/>
    <mergeCell ref="B61:G61"/>
    <mergeCell ref="B63:G63"/>
    <mergeCell ref="B64:G64"/>
    <mergeCell ref="B66:G66"/>
    <mergeCell ref="B72:G72"/>
    <mergeCell ref="B73:G73"/>
    <mergeCell ref="A59:G59"/>
    <mergeCell ref="B48:G48"/>
    <mergeCell ref="B49:G49"/>
    <mergeCell ref="B51:G51"/>
    <mergeCell ref="B37:G37"/>
    <mergeCell ref="B39:G39"/>
    <mergeCell ref="B40:G40"/>
    <mergeCell ref="B69:G69"/>
    <mergeCell ref="B70:G70"/>
    <mergeCell ref="B93:G93"/>
    <mergeCell ref="B94:G94"/>
    <mergeCell ref="B96:G96"/>
    <mergeCell ref="B97:G97"/>
    <mergeCell ref="B82:G82"/>
    <mergeCell ref="B84:G84"/>
    <mergeCell ref="B85:G85"/>
    <mergeCell ref="B87:G87"/>
    <mergeCell ref="B88:G88"/>
    <mergeCell ref="B90:G90"/>
    <mergeCell ref="B91:G91"/>
  </mergeCells>
  <conditionalFormatting sqref="G18:G21">
    <cfRule type="containsBlanks" dxfId="16" priority="25">
      <formula>LEN(TRIM(G18))=0</formula>
    </cfRule>
  </conditionalFormatting>
  <conditionalFormatting sqref="E100:E103">
    <cfRule type="containsBlanks" dxfId="15" priority="20">
      <formula>LEN(TRIM(E100))=0</formula>
    </cfRule>
  </conditionalFormatting>
  <conditionalFormatting sqref="B108:D109">
    <cfRule type="containsBlanks" dxfId="14" priority="26">
      <formula>LEN(TRIM(B108))=0</formula>
    </cfRule>
  </conditionalFormatting>
  <conditionalFormatting sqref="F110">
    <cfRule type="containsBlanks" dxfId="13" priority="18">
      <formula>LEN(TRIM(F110))=0</formula>
    </cfRule>
  </conditionalFormatting>
  <conditionalFormatting sqref="G10:G16">
    <cfRule type="containsBlanks" dxfId="12" priority="3">
      <formula>LEN(TRIM(G10))=0</formula>
    </cfRule>
  </conditionalFormatting>
  <conditionalFormatting sqref="G17">
    <cfRule type="containsBlanks" dxfId="11" priority="2">
      <formula>LEN(TRIM(G17))=0</formula>
    </cfRule>
  </conditionalFormatting>
  <conditionalFormatting sqref="E106">
    <cfRule type="containsBlanks" dxfId="10" priority="1">
      <formula>LEN(TRIM(E106))=0</formula>
    </cfRule>
  </conditionalFormatting>
  <pageMargins left="0.59055118110236227" right="0.39370078740157483" top="0.75437500000000002" bottom="0.8125" header="0.31496062992125984" footer="0.11811023622047245"/>
  <pageSetup paperSize="9" scale="71" fitToHeight="0" orientation="portrait" r:id="rId1"/>
  <headerFooter>
    <oddHeader>&amp;L&amp;"Arial,Tučné"&amp;9Príloha č. 4 SP&amp;"Arial,Normálne" (Príloha č. 1 ku ZoPS)
Špecifikácia predmetu zákazky</oddHeader>
    <oddFooter>&amp;C&amp;"Arial,Normálne"&amp;8Strana &amp;P z &amp;N</oddFooter>
  </headerFooter>
  <rowBreaks count="1" manualBreakCount="1">
    <brk id="4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53"/>
  <sheetViews>
    <sheetView showGridLines="0" zoomScaleNormal="100" zoomScaleSheetLayoutView="80" workbookViewId="0">
      <selection sqref="A1:H1"/>
    </sheetView>
  </sheetViews>
  <sheetFormatPr defaultRowHeight="12" x14ac:dyDescent="0.2"/>
  <cols>
    <col min="1" max="1" width="5.28515625" style="52" customWidth="1"/>
    <col min="2" max="2" width="56.140625" style="52" customWidth="1"/>
    <col min="3" max="4" width="16.85546875" style="52" customWidth="1"/>
    <col min="5" max="5" width="20.7109375" style="52" customWidth="1"/>
    <col min="6" max="6" width="9.28515625" style="52" customWidth="1"/>
    <col min="7" max="10" width="20.7109375" style="52" customWidth="1"/>
    <col min="11" max="16384" width="9.140625" style="52"/>
  </cols>
  <sheetData>
    <row r="1" spans="1:10" ht="20.100000000000001" customHeight="1" x14ac:dyDescent="0.2">
      <c r="A1" s="257" t="s">
        <v>6</v>
      </c>
      <c r="B1" s="257"/>
      <c r="C1" s="257"/>
      <c r="D1" s="257"/>
      <c r="E1" s="257"/>
      <c r="F1" s="257"/>
      <c r="G1" s="257"/>
      <c r="H1" s="257"/>
    </row>
    <row r="2" spans="1:10" ht="39" customHeight="1" x14ac:dyDescent="0.2">
      <c r="A2" s="226" t="str">
        <f>'Príloha č. 1'!A2:D2</f>
        <v>Pozáručná servisná starostlivosť systémov výrobcu značky Daniševský</v>
      </c>
      <c r="B2" s="226"/>
      <c r="C2" s="226"/>
      <c r="D2" s="226"/>
      <c r="E2" s="226"/>
      <c r="F2" s="226"/>
      <c r="G2" s="226"/>
      <c r="H2" s="226"/>
      <c r="I2" s="53"/>
    </row>
    <row r="3" spans="1:10" s="55" customFormat="1" ht="18.75" customHeight="1" x14ac:dyDescent="0.25">
      <c r="A3" s="267" t="s">
        <v>32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s="55" customFormat="1" ht="12" customHeight="1" thickBot="1" x14ac:dyDescent="0.3">
      <c r="A4" s="118"/>
      <c r="B4" s="118"/>
      <c r="C4" s="118"/>
      <c r="D4" s="118"/>
      <c r="E4" s="118"/>
      <c r="F4" s="118"/>
      <c r="G4" s="118"/>
      <c r="H4" s="118"/>
      <c r="I4" s="54"/>
    </row>
    <row r="5" spans="1:10" s="56" customFormat="1" ht="20.100000000000001" customHeight="1" x14ac:dyDescent="0.25">
      <c r="A5" s="258" t="s">
        <v>33</v>
      </c>
      <c r="B5" s="260" t="s">
        <v>34</v>
      </c>
      <c r="C5" s="265" t="s">
        <v>55</v>
      </c>
      <c r="D5" s="255" t="s">
        <v>59</v>
      </c>
      <c r="E5" s="262" t="s">
        <v>35</v>
      </c>
      <c r="F5" s="263"/>
      <c r="G5" s="263"/>
      <c r="H5" s="264"/>
      <c r="I5" s="262" t="s">
        <v>175</v>
      </c>
      <c r="J5" s="264"/>
    </row>
    <row r="6" spans="1:10" s="56" customFormat="1" ht="30" customHeight="1" x14ac:dyDescent="0.25">
      <c r="A6" s="259"/>
      <c r="B6" s="261"/>
      <c r="C6" s="266"/>
      <c r="D6" s="256"/>
      <c r="E6" s="125" t="s">
        <v>36</v>
      </c>
      <c r="F6" s="57" t="s">
        <v>41</v>
      </c>
      <c r="G6" s="57" t="s">
        <v>62</v>
      </c>
      <c r="H6" s="58" t="s">
        <v>42</v>
      </c>
      <c r="I6" s="125" t="s">
        <v>36</v>
      </c>
      <c r="J6" s="58" t="s">
        <v>42</v>
      </c>
    </row>
    <row r="7" spans="1:10" s="108" customFormat="1" ht="12" customHeight="1" x14ac:dyDescent="0.25">
      <c r="A7" s="106" t="s">
        <v>0</v>
      </c>
      <c r="B7" s="107" t="s">
        <v>1</v>
      </c>
      <c r="C7" s="107" t="s">
        <v>2</v>
      </c>
      <c r="D7" s="131" t="s">
        <v>3</v>
      </c>
      <c r="E7" s="126" t="s">
        <v>4</v>
      </c>
      <c r="F7" s="109" t="s">
        <v>40</v>
      </c>
      <c r="G7" s="109" t="s">
        <v>56</v>
      </c>
      <c r="H7" s="127" t="s">
        <v>58</v>
      </c>
      <c r="I7" s="126" t="s">
        <v>177</v>
      </c>
      <c r="J7" s="127" t="s">
        <v>178</v>
      </c>
    </row>
    <row r="8" spans="1:10" s="59" customFormat="1" ht="30" customHeight="1" thickBot="1" x14ac:dyDescent="0.3">
      <c r="A8" s="132" t="s">
        <v>0</v>
      </c>
      <c r="B8" s="133" t="s">
        <v>66</v>
      </c>
      <c r="C8" s="134" t="s">
        <v>57</v>
      </c>
      <c r="D8" s="135">
        <v>24</v>
      </c>
      <c r="E8" s="153">
        <f>SUM(I14:I38)</f>
        <v>0</v>
      </c>
      <c r="F8" s="119">
        <f>F14</f>
        <v>0</v>
      </c>
      <c r="G8" s="128">
        <f>E8*F8</f>
        <v>0</v>
      </c>
      <c r="H8" s="129">
        <f>E8+G8</f>
        <v>0</v>
      </c>
      <c r="I8" s="153">
        <f>E8*D8</f>
        <v>0</v>
      </c>
      <c r="J8" s="130">
        <f>H8*D8</f>
        <v>0</v>
      </c>
    </row>
    <row r="9" spans="1:10" s="59" customFormat="1" ht="30" customHeight="1" x14ac:dyDescent="0.25">
      <c r="I9" s="124"/>
    </row>
    <row r="10" spans="1:10" s="59" customFormat="1" ht="30" customHeight="1" thickBot="1" x14ac:dyDescent="0.3">
      <c r="A10" s="136" t="s">
        <v>172</v>
      </c>
    </row>
    <row r="11" spans="1:10" s="56" customFormat="1" ht="20.100000000000001" customHeight="1" x14ac:dyDescent="0.25">
      <c r="A11" s="258" t="s">
        <v>33</v>
      </c>
      <c r="B11" s="260" t="s">
        <v>173</v>
      </c>
      <c r="C11" s="265" t="s">
        <v>55</v>
      </c>
      <c r="D11" s="255" t="s">
        <v>59</v>
      </c>
      <c r="E11" s="262" t="s">
        <v>174</v>
      </c>
      <c r="F11" s="263"/>
      <c r="G11" s="263"/>
      <c r="H11" s="264"/>
      <c r="I11" s="262" t="s">
        <v>176</v>
      </c>
      <c r="J11" s="264"/>
    </row>
    <row r="12" spans="1:10" s="56" customFormat="1" ht="30" customHeight="1" x14ac:dyDescent="0.25">
      <c r="A12" s="259"/>
      <c r="B12" s="261"/>
      <c r="C12" s="266"/>
      <c r="D12" s="256"/>
      <c r="E12" s="125" t="s">
        <v>36</v>
      </c>
      <c r="F12" s="57" t="s">
        <v>41</v>
      </c>
      <c r="G12" s="57" t="s">
        <v>62</v>
      </c>
      <c r="H12" s="58" t="s">
        <v>42</v>
      </c>
      <c r="I12" s="125" t="s">
        <v>36</v>
      </c>
      <c r="J12" s="58" t="s">
        <v>42</v>
      </c>
    </row>
    <row r="13" spans="1:10" s="108" customFormat="1" ht="12" customHeight="1" x14ac:dyDescent="0.25">
      <c r="A13" s="106" t="s">
        <v>0</v>
      </c>
      <c r="B13" s="107" t="s">
        <v>1</v>
      </c>
      <c r="C13" s="107" t="s">
        <v>2</v>
      </c>
      <c r="D13" s="131" t="s">
        <v>3</v>
      </c>
      <c r="E13" s="126" t="s">
        <v>4</v>
      </c>
      <c r="F13" s="109" t="s">
        <v>40</v>
      </c>
      <c r="G13" s="109" t="s">
        <v>56</v>
      </c>
      <c r="H13" s="127" t="s">
        <v>58</v>
      </c>
      <c r="I13" s="126" t="s">
        <v>177</v>
      </c>
      <c r="J13" s="127" t="s">
        <v>178</v>
      </c>
    </row>
    <row r="14" spans="1:10" s="59" customFormat="1" ht="30" customHeight="1" x14ac:dyDescent="0.25">
      <c r="A14" s="159" t="s">
        <v>0</v>
      </c>
      <c r="B14" s="140" t="s">
        <v>67</v>
      </c>
      <c r="C14" s="141" t="s">
        <v>155</v>
      </c>
      <c r="D14" s="142" t="s">
        <v>156</v>
      </c>
      <c r="E14" s="137"/>
      <c r="F14" s="252"/>
      <c r="G14" s="112">
        <f>E14*$F$14</f>
        <v>0</v>
      </c>
      <c r="H14" s="143">
        <f>E14+G14</f>
        <v>0</v>
      </c>
      <c r="I14" s="154">
        <f>E14*D14</f>
        <v>0</v>
      </c>
      <c r="J14" s="143">
        <f>H14*D14</f>
        <v>0</v>
      </c>
    </row>
    <row r="15" spans="1:10" s="59" customFormat="1" ht="30" customHeight="1" x14ac:dyDescent="0.25">
      <c r="A15" s="159" t="s">
        <v>1</v>
      </c>
      <c r="B15" s="144" t="s">
        <v>73</v>
      </c>
      <c r="C15" s="141" t="s">
        <v>155</v>
      </c>
      <c r="D15" s="142">
        <v>26</v>
      </c>
      <c r="E15" s="138"/>
      <c r="F15" s="253"/>
      <c r="G15" s="145">
        <f>E15*$F$14</f>
        <v>0</v>
      </c>
      <c r="H15" s="146">
        <f t="shared" ref="H15:H17" si="0">E15+G15</f>
        <v>0</v>
      </c>
      <c r="I15" s="155">
        <f>E15*D15</f>
        <v>0</v>
      </c>
      <c r="J15" s="146">
        <f>H15*D15</f>
        <v>0</v>
      </c>
    </row>
    <row r="16" spans="1:10" s="59" customFormat="1" ht="30" customHeight="1" x14ac:dyDescent="0.25">
      <c r="A16" s="159" t="s">
        <v>2</v>
      </c>
      <c r="B16" s="147" t="s">
        <v>74</v>
      </c>
      <c r="C16" s="141" t="s">
        <v>155</v>
      </c>
      <c r="D16" s="142">
        <v>18</v>
      </c>
      <c r="E16" s="138"/>
      <c r="F16" s="253"/>
      <c r="G16" s="145">
        <f t="shared" ref="G16:G37" si="1">E16*$F$14</f>
        <v>0</v>
      </c>
      <c r="H16" s="146">
        <f t="shared" si="0"/>
        <v>0</v>
      </c>
      <c r="I16" s="155">
        <f t="shared" ref="I16:I37" si="2">E16*D16</f>
        <v>0</v>
      </c>
      <c r="J16" s="146">
        <f t="shared" ref="J16:J37" si="3">H16*D16</f>
        <v>0</v>
      </c>
    </row>
    <row r="17" spans="1:10" s="59" customFormat="1" ht="30" customHeight="1" x14ac:dyDescent="0.25">
      <c r="A17" s="159" t="s">
        <v>3</v>
      </c>
      <c r="B17" s="147" t="s">
        <v>75</v>
      </c>
      <c r="C17" s="141" t="s">
        <v>155</v>
      </c>
      <c r="D17" s="142">
        <v>2</v>
      </c>
      <c r="E17" s="138"/>
      <c r="F17" s="253"/>
      <c r="G17" s="145">
        <f t="shared" si="1"/>
        <v>0</v>
      </c>
      <c r="H17" s="146">
        <f t="shared" si="0"/>
        <v>0</v>
      </c>
      <c r="I17" s="155">
        <f t="shared" si="2"/>
        <v>0</v>
      </c>
      <c r="J17" s="146">
        <f t="shared" si="3"/>
        <v>0</v>
      </c>
    </row>
    <row r="18" spans="1:10" s="59" customFormat="1" ht="30" customHeight="1" x14ac:dyDescent="0.25">
      <c r="A18" s="159" t="s">
        <v>4</v>
      </c>
      <c r="B18" s="147" t="s">
        <v>76</v>
      </c>
      <c r="C18" s="141" t="s">
        <v>155</v>
      </c>
      <c r="D18" s="142">
        <v>5</v>
      </c>
      <c r="E18" s="138"/>
      <c r="F18" s="253"/>
      <c r="G18" s="145">
        <f t="shared" si="1"/>
        <v>0</v>
      </c>
      <c r="H18" s="146">
        <f t="shared" ref="H18:H37" si="4">E18+G18</f>
        <v>0</v>
      </c>
      <c r="I18" s="155">
        <f t="shared" si="2"/>
        <v>0</v>
      </c>
      <c r="J18" s="146">
        <f t="shared" si="3"/>
        <v>0</v>
      </c>
    </row>
    <row r="19" spans="1:10" s="59" customFormat="1" ht="30" customHeight="1" x14ac:dyDescent="0.25">
      <c r="A19" s="159" t="s">
        <v>40</v>
      </c>
      <c r="B19" s="147" t="s">
        <v>77</v>
      </c>
      <c r="C19" s="141" t="s">
        <v>155</v>
      </c>
      <c r="D19" s="142">
        <v>22</v>
      </c>
      <c r="E19" s="138"/>
      <c r="F19" s="253"/>
      <c r="G19" s="145">
        <f t="shared" si="1"/>
        <v>0</v>
      </c>
      <c r="H19" s="146">
        <f t="shared" si="4"/>
        <v>0</v>
      </c>
      <c r="I19" s="155">
        <f t="shared" si="2"/>
        <v>0</v>
      </c>
      <c r="J19" s="146">
        <f t="shared" si="3"/>
        <v>0</v>
      </c>
    </row>
    <row r="20" spans="1:10" s="59" customFormat="1" ht="30" customHeight="1" x14ac:dyDescent="0.25">
      <c r="A20" s="159" t="s">
        <v>56</v>
      </c>
      <c r="B20" s="147" t="s">
        <v>78</v>
      </c>
      <c r="C20" s="141" t="s">
        <v>155</v>
      </c>
      <c r="D20" s="142">
        <v>1</v>
      </c>
      <c r="E20" s="138"/>
      <c r="F20" s="253"/>
      <c r="G20" s="145">
        <f t="shared" si="1"/>
        <v>0</v>
      </c>
      <c r="H20" s="146">
        <f t="shared" si="4"/>
        <v>0</v>
      </c>
      <c r="I20" s="155">
        <f t="shared" si="2"/>
        <v>0</v>
      </c>
      <c r="J20" s="146">
        <f t="shared" si="3"/>
        <v>0</v>
      </c>
    </row>
    <row r="21" spans="1:10" s="59" customFormat="1" ht="30" customHeight="1" x14ac:dyDescent="0.25">
      <c r="A21" s="159" t="s">
        <v>58</v>
      </c>
      <c r="B21" s="147" t="s">
        <v>79</v>
      </c>
      <c r="C21" s="141" t="s">
        <v>155</v>
      </c>
      <c r="D21" s="142">
        <v>25</v>
      </c>
      <c r="E21" s="138"/>
      <c r="F21" s="253"/>
      <c r="G21" s="145">
        <f t="shared" si="1"/>
        <v>0</v>
      </c>
      <c r="H21" s="146">
        <f t="shared" si="4"/>
        <v>0</v>
      </c>
      <c r="I21" s="155">
        <f t="shared" si="2"/>
        <v>0</v>
      </c>
      <c r="J21" s="146">
        <f t="shared" si="3"/>
        <v>0</v>
      </c>
    </row>
    <row r="22" spans="1:10" s="59" customFormat="1" ht="30" customHeight="1" x14ac:dyDescent="0.25">
      <c r="A22" s="159" t="s">
        <v>177</v>
      </c>
      <c r="B22" s="147" t="s">
        <v>80</v>
      </c>
      <c r="C22" s="141" t="s">
        <v>155</v>
      </c>
      <c r="D22" s="142">
        <v>1</v>
      </c>
      <c r="E22" s="138"/>
      <c r="F22" s="253"/>
      <c r="G22" s="145">
        <f t="shared" si="1"/>
        <v>0</v>
      </c>
      <c r="H22" s="146">
        <f t="shared" si="4"/>
        <v>0</v>
      </c>
      <c r="I22" s="155">
        <f t="shared" si="2"/>
        <v>0</v>
      </c>
      <c r="J22" s="146">
        <f t="shared" si="3"/>
        <v>0</v>
      </c>
    </row>
    <row r="23" spans="1:10" s="59" customFormat="1" ht="30" customHeight="1" x14ac:dyDescent="0.25">
      <c r="A23" s="159" t="s">
        <v>178</v>
      </c>
      <c r="B23" s="147" t="s">
        <v>81</v>
      </c>
      <c r="C23" s="141" t="s">
        <v>155</v>
      </c>
      <c r="D23" s="142">
        <v>10</v>
      </c>
      <c r="E23" s="138"/>
      <c r="F23" s="253"/>
      <c r="G23" s="145">
        <f t="shared" si="1"/>
        <v>0</v>
      </c>
      <c r="H23" s="146">
        <f t="shared" si="4"/>
        <v>0</v>
      </c>
      <c r="I23" s="155">
        <f t="shared" si="2"/>
        <v>0</v>
      </c>
      <c r="J23" s="146">
        <f t="shared" si="3"/>
        <v>0</v>
      </c>
    </row>
    <row r="24" spans="1:10" s="59" customFormat="1" ht="30" customHeight="1" x14ac:dyDescent="0.25">
      <c r="A24" s="159" t="s">
        <v>179</v>
      </c>
      <c r="B24" s="147" t="s">
        <v>101</v>
      </c>
      <c r="C24" s="141" t="s">
        <v>155</v>
      </c>
      <c r="D24" s="142">
        <v>1</v>
      </c>
      <c r="E24" s="138"/>
      <c r="F24" s="253"/>
      <c r="G24" s="145">
        <f t="shared" si="1"/>
        <v>0</v>
      </c>
      <c r="H24" s="146">
        <f t="shared" si="4"/>
        <v>0</v>
      </c>
      <c r="I24" s="155">
        <f t="shared" si="2"/>
        <v>0</v>
      </c>
      <c r="J24" s="146">
        <f t="shared" si="3"/>
        <v>0</v>
      </c>
    </row>
    <row r="25" spans="1:10" s="59" customFormat="1" ht="30" customHeight="1" x14ac:dyDescent="0.25">
      <c r="A25" s="159" t="s">
        <v>180</v>
      </c>
      <c r="B25" s="147" t="s">
        <v>82</v>
      </c>
      <c r="C25" s="141" t="s">
        <v>155</v>
      </c>
      <c r="D25" s="142">
        <v>1</v>
      </c>
      <c r="E25" s="138"/>
      <c r="F25" s="253"/>
      <c r="G25" s="145">
        <f t="shared" si="1"/>
        <v>0</v>
      </c>
      <c r="H25" s="146">
        <f t="shared" si="4"/>
        <v>0</v>
      </c>
      <c r="I25" s="155">
        <f t="shared" si="2"/>
        <v>0</v>
      </c>
      <c r="J25" s="146">
        <f t="shared" si="3"/>
        <v>0</v>
      </c>
    </row>
    <row r="26" spans="1:10" s="59" customFormat="1" ht="30" customHeight="1" x14ac:dyDescent="0.25">
      <c r="A26" s="159" t="s">
        <v>181</v>
      </c>
      <c r="B26" s="147" t="s">
        <v>83</v>
      </c>
      <c r="C26" s="141" t="s">
        <v>155</v>
      </c>
      <c r="D26" s="142">
        <v>3</v>
      </c>
      <c r="E26" s="138"/>
      <c r="F26" s="253"/>
      <c r="G26" s="145">
        <f t="shared" si="1"/>
        <v>0</v>
      </c>
      <c r="H26" s="146">
        <f t="shared" si="4"/>
        <v>0</v>
      </c>
      <c r="I26" s="155">
        <f t="shared" si="2"/>
        <v>0</v>
      </c>
      <c r="J26" s="146">
        <f t="shared" si="3"/>
        <v>0</v>
      </c>
    </row>
    <row r="27" spans="1:10" s="59" customFormat="1" ht="30" customHeight="1" x14ac:dyDescent="0.25">
      <c r="A27" s="159" t="s">
        <v>182</v>
      </c>
      <c r="B27" s="147" t="s">
        <v>84</v>
      </c>
      <c r="C27" s="141" t="s">
        <v>155</v>
      </c>
      <c r="D27" s="142">
        <v>8</v>
      </c>
      <c r="E27" s="138"/>
      <c r="F27" s="253"/>
      <c r="G27" s="145">
        <f t="shared" si="1"/>
        <v>0</v>
      </c>
      <c r="H27" s="146">
        <f t="shared" si="4"/>
        <v>0</v>
      </c>
      <c r="I27" s="155">
        <f t="shared" si="2"/>
        <v>0</v>
      </c>
      <c r="J27" s="146">
        <f t="shared" si="3"/>
        <v>0</v>
      </c>
    </row>
    <row r="28" spans="1:10" s="59" customFormat="1" ht="30" customHeight="1" x14ac:dyDescent="0.25">
      <c r="A28" s="159" t="s">
        <v>183</v>
      </c>
      <c r="B28" s="147" t="s">
        <v>85</v>
      </c>
      <c r="C28" s="141" t="s">
        <v>155</v>
      </c>
      <c r="D28" s="142">
        <v>19</v>
      </c>
      <c r="E28" s="138"/>
      <c r="F28" s="253"/>
      <c r="G28" s="145">
        <f t="shared" si="1"/>
        <v>0</v>
      </c>
      <c r="H28" s="146">
        <f t="shared" si="4"/>
        <v>0</v>
      </c>
      <c r="I28" s="155">
        <f t="shared" si="2"/>
        <v>0</v>
      </c>
      <c r="J28" s="146">
        <f t="shared" si="3"/>
        <v>0</v>
      </c>
    </row>
    <row r="29" spans="1:10" s="59" customFormat="1" ht="30" customHeight="1" x14ac:dyDescent="0.25">
      <c r="A29" s="159" t="s">
        <v>184</v>
      </c>
      <c r="B29" s="147" t="s">
        <v>86</v>
      </c>
      <c r="C29" s="141" t="s">
        <v>155</v>
      </c>
      <c r="D29" s="142">
        <v>7</v>
      </c>
      <c r="E29" s="138"/>
      <c r="F29" s="253"/>
      <c r="G29" s="145">
        <f t="shared" si="1"/>
        <v>0</v>
      </c>
      <c r="H29" s="146">
        <f t="shared" si="4"/>
        <v>0</v>
      </c>
      <c r="I29" s="155">
        <f t="shared" si="2"/>
        <v>0</v>
      </c>
      <c r="J29" s="146">
        <f t="shared" si="3"/>
        <v>0</v>
      </c>
    </row>
    <row r="30" spans="1:10" s="59" customFormat="1" ht="30" customHeight="1" x14ac:dyDescent="0.25">
      <c r="A30" s="159" t="s">
        <v>185</v>
      </c>
      <c r="B30" s="147" t="s">
        <v>87</v>
      </c>
      <c r="C30" s="141" t="s">
        <v>155</v>
      </c>
      <c r="D30" s="142">
        <v>10</v>
      </c>
      <c r="E30" s="138"/>
      <c r="F30" s="253"/>
      <c r="G30" s="145">
        <f t="shared" si="1"/>
        <v>0</v>
      </c>
      <c r="H30" s="146">
        <f t="shared" si="4"/>
        <v>0</v>
      </c>
      <c r="I30" s="155">
        <f t="shared" si="2"/>
        <v>0</v>
      </c>
      <c r="J30" s="146">
        <f t="shared" si="3"/>
        <v>0</v>
      </c>
    </row>
    <row r="31" spans="1:10" s="59" customFormat="1" ht="30" customHeight="1" x14ac:dyDescent="0.25">
      <c r="A31" s="159" t="s">
        <v>186</v>
      </c>
      <c r="B31" s="147" t="s">
        <v>88</v>
      </c>
      <c r="C31" s="141" t="s">
        <v>155</v>
      </c>
      <c r="D31" s="142">
        <v>2</v>
      </c>
      <c r="E31" s="138"/>
      <c r="F31" s="253"/>
      <c r="G31" s="145">
        <f t="shared" si="1"/>
        <v>0</v>
      </c>
      <c r="H31" s="146">
        <f t="shared" si="4"/>
        <v>0</v>
      </c>
      <c r="I31" s="155">
        <f t="shared" si="2"/>
        <v>0</v>
      </c>
      <c r="J31" s="146">
        <f t="shared" si="3"/>
        <v>0</v>
      </c>
    </row>
    <row r="32" spans="1:10" s="59" customFormat="1" ht="30" customHeight="1" x14ac:dyDescent="0.25">
      <c r="A32" s="159" t="s">
        <v>187</v>
      </c>
      <c r="B32" s="147" t="s">
        <v>100</v>
      </c>
      <c r="C32" s="104" t="s">
        <v>171</v>
      </c>
      <c r="D32" s="142">
        <v>1</v>
      </c>
      <c r="E32" s="138"/>
      <c r="F32" s="253"/>
      <c r="G32" s="145">
        <f t="shared" si="1"/>
        <v>0</v>
      </c>
      <c r="H32" s="146">
        <f t="shared" si="4"/>
        <v>0</v>
      </c>
      <c r="I32" s="155">
        <f t="shared" si="2"/>
        <v>0</v>
      </c>
      <c r="J32" s="146">
        <f t="shared" si="3"/>
        <v>0</v>
      </c>
    </row>
    <row r="33" spans="1:13" s="59" customFormat="1" ht="30" customHeight="1" x14ac:dyDescent="0.25">
      <c r="A33" s="159" t="s">
        <v>188</v>
      </c>
      <c r="B33" s="147" t="s">
        <v>103</v>
      </c>
      <c r="C33" s="104" t="s">
        <v>171</v>
      </c>
      <c r="D33" s="142">
        <v>1</v>
      </c>
      <c r="E33" s="138"/>
      <c r="F33" s="253"/>
      <c r="G33" s="145">
        <f t="shared" si="1"/>
        <v>0</v>
      </c>
      <c r="H33" s="146">
        <f t="shared" si="4"/>
        <v>0</v>
      </c>
      <c r="I33" s="155">
        <f t="shared" si="2"/>
        <v>0</v>
      </c>
      <c r="J33" s="146">
        <f t="shared" si="3"/>
        <v>0</v>
      </c>
    </row>
    <row r="34" spans="1:13" s="59" customFormat="1" ht="30" customHeight="1" x14ac:dyDescent="0.25">
      <c r="A34" s="159" t="s">
        <v>189</v>
      </c>
      <c r="B34" s="147" t="s">
        <v>104</v>
      </c>
      <c r="C34" s="104" t="s">
        <v>171</v>
      </c>
      <c r="D34" s="142">
        <v>1</v>
      </c>
      <c r="E34" s="138"/>
      <c r="F34" s="253"/>
      <c r="G34" s="145">
        <f t="shared" si="1"/>
        <v>0</v>
      </c>
      <c r="H34" s="146">
        <f t="shared" si="4"/>
        <v>0</v>
      </c>
      <c r="I34" s="155">
        <f t="shared" si="2"/>
        <v>0</v>
      </c>
      <c r="J34" s="146">
        <f t="shared" si="3"/>
        <v>0</v>
      </c>
    </row>
    <row r="35" spans="1:13" s="59" customFormat="1" ht="30" customHeight="1" x14ac:dyDescent="0.25">
      <c r="A35" s="159" t="s">
        <v>190</v>
      </c>
      <c r="B35" s="147" t="s">
        <v>105</v>
      </c>
      <c r="C35" s="104" t="s">
        <v>171</v>
      </c>
      <c r="D35" s="142">
        <v>1</v>
      </c>
      <c r="E35" s="138"/>
      <c r="F35" s="253"/>
      <c r="G35" s="145">
        <f t="shared" si="1"/>
        <v>0</v>
      </c>
      <c r="H35" s="146">
        <f t="shared" si="4"/>
        <v>0</v>
      </c>
      <c r="I35" s="155">
        <f t="shared" si="2"/>
        <v>0</v>
      </c>
      <c r="J35" s="146">
        <f t="shared" si="3"/>
        <v>0</v>
      </c>
    </row>
    <row r="36" spans="1:13" s="59" customFormat="1" ht="30" customHeight="1" x14ac:dyDescent="0.25">
      <c r="A36" s="159" t="s">
        <v>191</v>
      </c>
      <c r="B36" s="147" t="s">
        <v>106</v>
      </c>
      <c r="C36" s="104" t="s">
        <v>171</v>
      </c>
      <c r="D36" s="142">
        <v>1</v>
      </c>
      <c r="E36" s="138"/>
      <c r="F36" s="253"/>
      <c r="G36" s="145">
        <f t="shared" si="1"/>
        <v>0</v>
      </c>
      <c r="H36" s="146">
        <f t="shared" si="4"/>
        <v>0</v>
      </c>
      <c r="I36" s="155">
        <f t="shared" si="2"/>
        <v>0</v>
      </c>
      <c r="J36" s="146">
        <f t="shared" si="3"/>
        <v>0</v>
      </c>
    </row>
    <row r="37" spans="1:13" s="59" customFormat="1" ht="30" customHeight="1" x14ac:dyDescent="0.25">
      <c r="A37" s="159" t="s">
        <v>192</v>
      </c>
      <c r="B37" s="147" t="s">
        <v>107</v>
      </c>
      <c r="C37" s="104" t="s">
        <v>171</v>
      </c>
      <c r="D37" s="142">
        <v>1</v>
      </c>
      <c r="E37" s="138"/>
      <c r="F37" s="253"/>
      <c r="G37" s="145">
        <f t="shared" si="1"/>
        <v>0</v>
      </c>
      <c r="H37" s="146">
        <f t="shared" si="4"/>
        <v>0</v>
      </c>
      <c r="I37" s="155">
        <f t="shared" si="2"/>
        <v>0</v>
      </c>
      <c r="J37" s="146">
        <f t="shared" si="3"/>
        <v>0</v>
      </c>
    </row>
    <row r="38" spans="1:13" s="59" customFormat="1" ht="30" customHeight="1" thickBot="1" x14ac:dyDescent="0.3">
      <c r="A38" s="160" t="s">
        <v>193</v>
      </c>
      <c r="B38" s="148" t="s">
        <v>108</v>
      </c>
      <c r="C38" s="149" t="s">
        <v>171</v>
      </c>
      <c r="D38" s="150">
        <v>1</v>
      </c>
      <c r="E38" s="139"/>
      <c r="F38" s="254"/>
      <c r="G38" s="151">
        <f>E38*$F$14</f>
        <v>0</v>
      </c>
      <c r="H38" s="152">
        <f>E38+G38</f>
        <v>0</v>
      </c>
      <c r="I38" s="156">
        <f>E38*D38</f>
        <v>0</v>
      </c>
      <c r="J38" s="152">
        <f>H38*D38</f>
        <v>0</v>
      </c>
    </row>
    <row r="39" spans="1:13" s="60" customFormat="1" ht="30" customHeight="1" x14ac:dyDescent="0.25">
      <c r="A39" s="268"/>
      <c r="B39" s="269"/>
      <c r="C39" s="269"/>
      <c r="D39" s="269"/>
      <c r="E39" s="269"/>
      <c r="F39" s="269"/>
      <c r="G39" s="269"/>
      <c r="H39" s="105"/>
    </row>
    <row r="40" spans="1:13" s="12" customFormat="1" ht="15" customHeight="1" x14ac:dyDescent="0.25">
      <c r="A40" s="202" t="s">
        <v>8</v>
      </c>
      <c r="B40" s="202"/>
      <c r="C40" s="208" t="str">
        <f>IF('Príloha č. 1'!$C$6="","",'Príloha č. 1'!$C$6)</f>
        <v/>
      </c>
      <c r="D40" s="208"/>
      <c r="E40" s="208"/>
    </row>
    <row r="41" spans="1:13" s="12" customFormat="1" ht="15" customHeight="1" x14ac:dyDescent="0.25">
      <c r="A41" s="202" t="s">
        <v>9</v>
      </c>
      <c r="B41" s="202"/>
      <c r="C41" s="204" t="str">
        <f>IF('Príloha č. 1'!$C$7="","",'Príloha č. 1'!$C$7)</f>
        <v/>
      </c>
      <c r="D41" s="204"/>
      <c r="E41" s="204"/>
    </row>
    <row r="42" spans="1:13" s="5" customFormat="1" ht="15" customHeight="1" x14ac:dyDescent="0.2">
      <c r="A42" s="201" t="s">
        <v>10</v>
      </c>
      <c r="B42" s="201"/>
      <c r="C42" s="204" t="str">
        <f>IF('Príloha č. 1'!$C$8="","",'Príloha č. 1'!$C$8)</f>
        <v/>
      </c>
      <c r="D42" s="204"/>
      <c r="E42" s="204"/>
    </row>
    <row r="43" spans="1:13" s="5" customFormat="1" ht="15" customHeight="1" x14ac:dyDescent="0.2">
      <c r="A43" s="201" t="s">
        <v>11</v>
      </c>
      <c r="B43" s="201"/>
      <c r="C43" s="204" t="str">
        <f>IF('Príloha č. 1'!$C$9="","",'Príloha č. 1'!$C$9)</f>
        <v/>
      </c>
      <c r="D43" s="204"/>
      <c r="E43" s="204"/>
    </row>
    <row r="44" spans="1:13" s="67" customFormat="1" ht="24.95" customHeight="1" x14ac:dyDescent="0.2">
      <c r="A44" s="61"/>
      <c r="B44" s="62"/>
      <c r="C44" s="62"/>
      <c r="D44" s="62"/>
      <c r="E44" s="63"/>
      <c r="F44" s="64"/>
      <c r="G44" s="64"/>
      <c r="H44" s="65"/>
      <c r="I44" s="66"/>
    </row>
    <row r="45" spans="1:13" s="28" customFormat="1" ht="20.100000000000001" customHeight="1" x14ac:dyDescent="0.25">
      <c r="A45" s="116" t="s">
        <v>31</v>
      </c>
      <c r="B45" s="116"/>
      <c r="C45" s="116"/>
      <c r="D45" s="116"/>
      <c r="E45" s="116"/>
      <c r="F45" s="116"/>
      <c r="H45" s="116"/>
    </row>
    <row r="46" spans="1:13" s="49" customFormat="1" ht="15" customHeight="1" x14ac:dyDescent="0.2">
      <c r="A46" s="47" t="s">
        <v>18</v>
      </c>
      <c r="B46" s="93" t="str">
        <f>IF('Príloha č. 1'!B23:B23="","",'Príloha č. 1'!B23:B23)</f>
        <v/>
      </c>
      <c r="C46" s="47"/>
      <c r="D46" s="47"/>
      <c r="H46" s="48"/>
      <c r="I46" s="48"/>
      <c r="J46" s="47"/>
      <c r="K46" s="47"/>
      <c r="L46" s="47"/>
      <c r="M46" s="47"/>
    </row>
    <row r="47" spans="1:13" s="49" customFormat="1" ht="15" customHeight="1" x14ac:dyDescent="0.2">
      <c r="A47" s="47" t="s">
        <v>29</v>
      </c>
      <c r="B47" s="95" t="str">
        <f>IF('Príloha č. 1'!B24:B24="","",'Príloha č. 1'!B24:B24)</f>
        <v/>
      </c>
      <c r="C47" s="47"/>
      <c r="D47" s="47"/>
      <c r="I47" s="117"/>
      <c r="J47" s="47"/>
      <c r="K47" s="47"/>
      <c r="L47" s="47"/>
      <c r="M47" s="47"/>
    </row>
    <row r="48" spans="1:13" ht="15" customHeight="1" x14ac:dyDescent="0.2">
      <c r="E48" s="49"/>
      <c r="H48" s="113" t="s">
        <v>63</v>
      </c>
      <c r="I48" s="90" t="str">
        <f>IF('Príloha č. 1'!D27="","",'Príloha č. 1'!D27)</f>
        <v/>
      </c>
    </row>
    <row r="49" spans="1:13" s="51" customFormat="1" x14ac:dyDescent="0.2">
      <c r="A49" s="50"/>
      <c r="E49" s="49"/>
      <c r="H49" s="1"/>
      <c r="I49" s="89" t="s">
        <v>64</v>
      </c>
      <c r="M49" s="50"/>
    </row>
    <row r="50" spans="1:13" s="69" customFormat="1" x14ac:dyDescent="0.2">
      <c r="A50" s="270" t="s">
        <v>20</v>
      </c>
      <c r="B50" s="270"/>
      <c r="C50" s="81"/>
      <c r="D50" s="81"/>
      <c r="G50" s="68"/>
      <c r="H50" s="68"/>
    </row>
    <row r="51" spans="1:13" s="67" customFormat="1" ht="12" customHeight="1" x14ac:dyDescent="0.2">
      <c r="A51" s="70"/>
      <c r="B51" s="71" t="s">
        <v>21</v>
      </c>
      <c r="C51" s="71"/>
      <c r="D51" s="71"/>
      <c r="E51" s="72"/>
      <c r="F51" s="73"/>
      <c r="G51" s="68"/>
      <c r="H51" s="68"/>
    </row>
    <row r="52" spans="1:13" ht="4.5" customHeight="1" x14ac:dyDescent="0.2">
      <c r="G52" s="68"/>
      <c r="H52" s="68"/>
    </row>
    <row r="53" spans="1:13" x14ac:dyDescent="0.2">
      <c r="A53" s="110"/>
      <c r="B53" s="111" t="s">
        <v>61</v>
      </c>
      <c r="G53" s="68"/>
      <c r="H53" s="68"/>
    </row>
  </sheetData>
  <mergeCells count="26">
    <mergeCell ref="A39:G39"/>
    <mergeCell ref="A50:B50"/>
    <mergeCell ref="A40:B40"/>
    <mergeCell ref="A41:B41"/>
    <mergeCell ref="A42:B42"/>
    <mergeCell ref="A43:B43"/>
    <mergeCell ref="C40:E40"/>
    <mergeCell ref="C41:E41"/>
    <mergeCell ref="C42:E42"/>
    <mergeCell ref="C43:E43"/>
    <mergeCell ref="F14:F38"/>
    <mergeCell ref="D5:D6"/>
    <mergeCell ref="A1:H1"/>
    <mergeCell ref="A2:H2"/>
    <mergeCell ref="A5:A6"/>
    <mergeCell ref="B5:B6"/>
    <mergeCell ref="E5:H5"/>
    <mergeCell ref="C5:C6"/>
    <mergeCell ref="A3:J3"/>
    <mergeCell ref="I5:J5"/>
    <mergeCell ref="A11:A12"/>
    <mergeCell ref="B11:B12"/>
    <mergeCell ref="C11:C12"/>
    <mergeCell ref="D11:D12"/>
    <mergeCell ref="E11:H11"/>
    <mergeCell ref="I11:J11"/>
  </mergeCells>
  <conditionalFormatting sqref="H44">
    <cfRule type="cellIs" dxfId="9" priority="12" operator="greaterThan">
      <formula>2560820</formula>
    </cfRule>
  </conditionalFormatting>
  <conditionalFormatting sqref="C40:E43">
    <cfRule type="containsBlanks" dxfId="8" priority="15">
      <formula>LEN(TRIM(C40))=0</formula>
    </cfRule>
  </conditionalFormatting>
  <conditionalFormatting sqref="B46:B47">
    <cfRule type="containsBlanks" dxfId="7" priority="16">
      <formula>LEN(TRIM(B46))=0</formula>
    </cfRule>
  </conditionalFormatting>
  <conditionalFormatting sqref="I48">
    <cfRule type="containsBlanks" dxfId="6" priority="4">
      <formula>LEN(TRIM(I48))=0</formula>
    </cfRule>
  </conditionalFormatting>
  <conditionalFormatting sqref="E14">
    <cfRule type="containsBlanks" dxfId="5" priority="3">
      <formula>LEN(TRIM(E14))=0</formula>
    </cfRule>
  </conditionalFormatting>
  <conditionalFormatting sqref="E15:E38">
    <cfRule type="containsBlanks" dxfId="4" priority="2">
      <formula>LEN(TRIM(E15))=0</formula>
    </cfRule>
  </conditionalFormatting>
  <conditionalFormatting sqref="F14:F38">
    <cfRule type="containsBlanks" dxfId="3" priority="1">
      <formula>LEN(TRIM(F14))=0</formula>
    </cfRule>
  </conditionalFormatting>
  <pageMargins left="0.59055118110236227" right="0.59055118110236227" top="0.98425196850393704" bottom="0.39370078740157483" header="0.31496062992125984" footer="0.31496062992125984"/>
  <pageSetup paperSize="9" scale="64" fitToHeight="0" orientation="landscape" r:id="rId1"/>
  <headerFooter>
    <oddHeader>&amp;L&amp;"Arial,Tučné"&amp;9Príloha č. 5 SP&amp;"Arial,Normálne" (Príloha č. 5 ku ZoPS)&amp;"Arial,Tučné"
&amp;"Arial,Normálne"Kalkulácia ceny a návrh na plnenie kritéria na vyhodnotenie ponúk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33"/>
  <sheetViews>
    <sheetView showGridLines="0" zoomScaleNormal="100" workbookViewId="0">
      <selection sqref="A1:F1"/>
    </sheetView>
  </sheetViews>
  <sheetFormatPr defaultRowHeight="15" x14ac:dyDescent="0.25"/>
  <cols>
    <col min="1" max="1" width="4.85546875" customWidth="1"/>
    <col min="2" max="2" width="24.140625" customWidth="1"/>
    <col min="3" max="3" width="32.85546875" customWidth="1"/>
    <col min="4" max="4" width="25.42578125" customWidth="1"/>
    <col min="5" max="5" width="16.5703125" customWidth="1"/>
    <col min="6" max="6" width="13.85546875" customWidth="1"/>
  </cols>
  <sheetData>
    <row r="1" spans="1:9" s="30" customFormat="1" ht="19.5" customHeight="1" x14ac:dyDescent="0.2">
      <c r="A1" s="225" t="s">
        <v>6</v>
      </c>
      <c r="B1" s="225"/>
      <c r="C1" s="225"/>
      <c r="D1" s="225"/>
      <c r="E1" s="225"/>
      <c r="F1" s="225"/>
    </row>
    <row r="2" spans="1:9" s="30" customFormat="1" ht="39" customHeight="1" x14ac:dyDescent="0.2">
      <c r="A2" s="226" t="str">
        <f>'Príloha č. 1'!A2:D2</f>
        <v>Pozáručná servisná starostlivosť systémov výrobcu značky Daniševský</v>
      </c>
      <c r="B2" s="226"/>
      <c r="C2" s="226"/>
      <c r="D2" s="226"/>
      <c r="E2" s="226"/>
      <c r="F2" s="226"/>
      <c r="G2" s="31"/>
      <c r="H2" s="31"/>
      <c r="I2" s="31"/>
    </row>
    <row r="3" spans="1:9" s="30" customFormat="1" ht="15" customHeight="1" x14ac:dyDescent="0.2">
      <c r="A3" s="166"/>
      <c r="B3" s="166"/>
      <c r="C3" s="166"/>
      <c r="D3" s="166"/>
      <c r="E3" s="166"/>
      <c r="F3" s="166"/>
      <c r="G3" s="166"/>
      <c r="H3" s="31"/>
      <c r="I3" s="31"/>
    </row>
    <row r="4" spans="1:9" s="33" customFormat="1" ht="18.95" customHeight="1" x14ac:dyDescent="0.25">
      <c r="A4" s="231" t="s">
        <v>202</v>
      </c>
      <c r="B4" s="231"/>
      <c r="C4" s="231"/>
      <c r="D4" s="231"/>
      <c r="E4" s="231"/>
      <c r="F4" s="231"/>
      <c r="G4" s="184"/>
      <c r="H4" s="32"/>
      <c r="I4" s="32"/>
    </row>
    <row r="5" spans="1:9" ht="15.75" thickBot="1" x14ac:dyDescent="0.3"/>
    <row r="6" spans="1:9" ht="62.25" customHeight="1" x14ac:dyDescent="0.25">
      <c r="A6" s="167" t="s">
        <v>196</v>
      </c>
      <c r="B6" s="168" t="s">
        <v>197</v>
      </c>
      <c r="C6" s="168" t="s">
        <v>198</v>
      </c>
      <c r="D6" s="168" t="s">
        <v>199</v>
      </c>
      <c r="E6" s="177" t="s">
        <v>200</v>
      </c>
      <c r="F6" s="169" t="s">
        <v>201</v>
      </c>
    </row>
    <row r="7" spans="1:9" x14ac:dyDescent="0.25">
      <c r="A7" s="170" t="s">
        <v>0</v>
      </c>
      <c r="B7" s="170" t="s">
        <v>1</v>
      </c>
      <c r="C7" s="170" t="s">
        <v>2</v>
      </c>
      <c r="D7" s="170" t="s">
        <v>3</v>
      </c>
      <c r="E7" s="170" t="s">
        <v>4</v>
      </c>
      <c r="F7" s="170" t="s">
        <v>40</v>
      </c>
    </row>
    <row r="8" spans="1:9" ht="39.950000000000003" customHeight="1" x14ac:dyDescent="0.25">
      <c r="A8" s="171"/>
      <c r="B8" s="172"/>
      <c r="C8" s="179"/>
      <c r="D8" s="180"/>
      <c r="E8" s="178"/>
      <c r="F8" s="173"/>
    </row>
    <row r="9" spans="1:9" ht="39.950000000000003" customHeight="1" x14ac:dyDescent="0.25">
      <c r="A9" s="171"/>
      <c r="B9" s="172"/>
      <c r="C9" s="179"/>
      <c r="D9" s="180"/>
      <c r="E9" s="178"/>
      <c r="F9" s="173"/>
    </row>
    <row r="10" spans="1:9" ht="39.950000000000003" customHeight="1" x14ac:dyDescent="0.25">
      <c r="A10" s="171"/>
      <c r="B10" s="172"/>
      <c r="C10" s="179"/>
      <c r="D10" s="180"/>
      <c r="E10" s="178"/>
      <c r="F10" s="173"/>
    </row>
    <row r="11" spans="1:9" ht="39.950000000000003" customHeight="1" x14ac:dyDescent="0.25">
      <c r="A11" s="171"/>
      <c r="B11" s="172"/>
      <c r="C11" s="179"/>
      <c r="D11" s="180"/>
      <c r="E11" s="178"/>
      <c r="F11" s="173"/>
    </row>
    <row r="12" spans="1:9" ht="39.950000000000003" customHeight="1" x14ac:dyDescent="0.25">
      <c r="A12" s="171"/>
      <c r="B12" s="172"/>
      <c r="C12" s="179"/>
      <c r="D12" s="180"/>
      <c r="E12" s="178"/>
      <c r="F12" s="173"/>
    </row>
    <row r="13" spans="1:9" ht="39.950000000000003" customHeight="1" thickBot="1" x14ac:dyDescent="0.3">
      <c r="A13" s="174"/>
      <c r="B13" s="175"/>
      <c r="C13" s="181"/>
      <c r="D13" s="182"/>
      <c r="E13" s="183"/>
      <c r="F13" s="176"/>
    </row>
    <row r="15" spans="1:9" ht="15" customHeight="1" x14ac:dyDescent="0.25">
      <c r="A15" s="230" t="s">
        <v>8</v>
      </c>
      <c r="B15" s="230"/>
      <c r="C15" s="164" t="str">
        <f>IF('Príloha č. 1'!$C$6="","",'Príloha č. 1'!$C$6)</f>
        <v/>
      </c>
      <c r="D15" s="186"/>
    </row>
    <row r="16" spans="1:9" ht="15" customHeight="1" x14ac:dyDescent="0.25">
      <c r="A16" s="230" t="s">
        <v>9</v>
      </c>
      <c r="B16" s="230"/>
      <c r="C16" s="162" t="str">
        <f>IF('Príloha č. 1'!$C$7="","",'Príloha č. 1'!$C$7)</f>
        <v/>
      </c>
      <c r="D16" s="33"/>
    </row>
    <row r="17" spans="1:5" x14ac:dyDescent="0.25">
      <c r="A17" s="230" t="s">
        <v>10</v>
      </c>
      <c r="B17" s="230"/>
      <c r="C17" s="162" t="str">
        <f>IF('Príloha č. 1'!$C$8="","",'Príloha č. 1'!$C$8)</f>
        <v/>
      </c>
      <c r="D17" s="33"/>
    </row>
    <row r="18" spans="1:5" x14ac:dyDescent="0.25">
      <c r="A18" s="230" t="s">
        <v>11</v>
      </c>
      <c r="B18" s="230"/>
      <c r="C18" s="162" t="str">
        <f>IF('Príloha č. 1'!$C$9="","",'Príloha č. 1'!$C$9)</f>
        <v/>
      </c>
      <c r="D18" s="33"/>
    </row>
    <row r="22" spans="1:5" x14ac:dyDescent="0.25">
      <c r="A22" s="3" t="s">
        <v>18</v>
      </c>
      <c r="B22" s="164" t="str">
        <f>IF('Príloha č. 1'!B24:B24="","",'Príloha č. 1'!B24:B24)</f>
        <v/>
      </c>
      <c r="C22" s="15"/>
      <c r="D22" s="5"/>
    </row>
    <row r="23" spans="1:5" x14ac:dyDescent="0.25">
      <c r="A23" s="3" t="s">
        <v>19</v>
      </c>
      <c r="B23" s="165" t="str">
        <f>IF('Príloha č. 1'!B25:B25="","",'Príloha č. 1'!B25:B25)</f>
        <v/>
      </c>
      <c r="C23" s="29"/>
      <c r="D23" s="12"/>
    </row>
    <row r="24" spans="1:5" x14ac:dyDescent="0.25">
      <c r="A24" s="5"/>
      <c r="B24" s="5"/>
      <c r="C24" s="5"/>
      <c r="D24" s="5"/>
    </row>
    <row r="25" spans="1:5" x14ac:dyDescent="0.25">
      <c r="A25" s="5"/>
      <c r="B25" s="5"/>
      <c r="C25" s="5"/>
      <c r="D25" s="5"/>
    </row>
    <row r="26" spans="1:5" x14ac:dyDescent="0.25">
      <c r="A26" s="5"/>
      <c r="B26" s="5"/>
      <c r="C26" s="5"/>
      <c r="D26" s="5"/>
      <c r="E26" s="185"/>
    </row>
    <row r="27" spans="1:5" x14ac:dyDescent="0.25">
      <c r="A27" s="5"/>
      <c r="B27" s="5"/>
      <c r="C27" s="5"/>
      <c r="D27" s="113" t="s">
        <v>63</v>
      </c>
      <c r="E27" s="164" t="str">
        <f>IF('Príloha č. 1'!D27="","",'Príloha č. 1'!D27)</f>
        <v/>
      </c>
    </row>
    <row r="28" spans="1:5" x14ac:dyDescent="0.25">
      <c r="A28" s="5"/>
      <c r="B28" s="5"/>
      <c r="D28" s="1"/>
      <c r="E28" s="163" t="s">
        <v>64</v>
      </c>
    </row>
    <row r="29" spans="1:5" x14ac:dyDescent="0.25">
      <c r="A29" s="5"/>
      <c r="B29" s="5"/>
    </row>
    <row r="30" spans="1:5" x14ac:dyDescent="0.25">
      <c r="A30" s="5"/>
      <c r="B30" s="5"/>
      <c r="C30" s="5"/>
      <c r="D30" s="5"/>
    </row>
    <row r="31" spans="1:5" x14ac:dyDescent="0.25">
      <c r="A31" s="187" t="s">
        <v>20</v>
      </c>
      <c r="B31" s="187"/>
      <c r="C31" s="1"/>
    </row>
    <row r="32" spans="1:5" x14ac:dyDescent="0.25">
      <c r="A32" s="96"/>
      <c r="B32" s="190" t="s">
        <v>21</v>
      </c>
      <c r="C32" s="190"/>
    </row>
    <row r="33" spans="1:4" x14ac:dyDescent="0.25">
      <c r="A33" s="5"/>
      <c r="B33" s="5"/>
      <c r="C33" s="5"/>
      <c r="D33" s="5"/>
    </row>
  </sheetData>
  <mergeCells count="9">
    <mergeCell ref="A1:F1"/>
    <mergeCell ref="A2:F2"/>
    <mergeCell ref="A15:B15"/>
    <mergeCell ref="A16:B16"/>
    <mergeCell ref="A17:B17"/>
    <mergeCell ref="A18:B18"/>
    <mergeCell ref="A31:B31"/>
    <mergeCell ref="B32:C32"/>
    <mergeCell ref="A4:F4"/>
  </mergeCells>
  <conditionalFormatting sqref="B22:B23">
    <cfRule type="containsBlanks" dxfId="2" priority="3">
      <formula>LEN(TRIM(B22))=0</formula>
    </cfRule>
  </conditionalFormatting>
  <conditionalFormatting sqref="E27">
    <cfRule type="containsBlanks" dxfId="1" priority="2">
      <formula>LEN(TRIM(E27))=0</formula>
    </cfRule>
  </conditionalFormatting>
  <conditionalFormatting sqref="C15:C18">
    <cfRule type="containsBlanks" dxfId="0" priority="1">
      <formula>LEN(TRIM(C15))=0</formula>
    </cfRule>
  </conditionalFormatting>
  <printOptions horizontalCentered="1"/>
  <pageMargins left="0.70866141732283472" right="0.51181102362204722" top="0.74803149606299213" bottom="0.74803149606299213" header="0.31496062992125984" footer="0.31496062992125984"/>
  <pageSetup paperSize="9" scale="75" orientation="portrait" r:id="rId1"/>
  <headerFooter>
    <oddHeader>&amp;L&amp;"Arial,Tučné"&amp;9Príloha č. 6 SP&amp;"Arial,Normálne"
Zoznam servisných technikov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</vt:lpstr>
      <vt:lpstr>Príloha č. 3</vt:lpstr>
      <vt:lpstr>Príloha č. 4</vt:lpstr>
      <vt:lpstr>Príloha č. 5</vt:lpstr>
      <vt:lpstr>Príloha č. 6</vt:lpstr>
      <vt:lpstr>'Príloha č. 1'!Oblasť_tlače</vt:lpstr>
      <vt:lpstr>'Príloha č. 2'!Oblasť_tlače</vt:lpstr>
      <vt:lpstr>'Príloha č. 3'!Oblasť_tlače</vt:lpstr>
      <vt:lpstr>'Príloha č. 4'!Oblasť_tlače</vt:lpstr>
      <vt:lpstr>'Príloha č. 5'!Oblasť_tlače</vt:lpstr>
      <vt:lpstr>'Príloha č. 6'!Oblasť_tlače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2019-02-08T10:22:13Z</cp:lastPrinted>
  <dcterms:created xsi:type="dcterms:W3CDTF">2017-08-18T08:10:31Z</dcterms:created>
  <dcterms:modified xsi:type="dcterms:W3CDTF">2019-02-08T10:22:31Z</dcterms:modified>
</cp:coreProperties>
</file>