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rtina.vesela\OneDrive - Hlavne mesto SR Bratislava\Desktop\Veselá ZZZ\OKP nákladný automobil a nosič náradia\"/>
    </mc:Choice>
  </mc:AlternateContent>
  <xr:revisionPtr revIDLastSave="0" documentId="13_ncr:1_{4C3A472A-3F54-4A44-A75A-8AEA6EA27AE6}" xr6:coauthVersionLast="47" xr6:coauthVersionMax="47" xr10:uidLastSave="{00000000-0000-0000-0000-000000000000}"/>
  <bookViews>
    <workbookView xWindow="28680" yWindow="-1560" windowWidth="29040" windowHeight="15840" xr2:uid="{00000000-000D-0000-FFFF-FFFF00000000}"/>
  </bookViews>
  <sheets>
    <sheet name="Voz1 + nadstav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B17" i="1"/>
  <c r="D13" i="1"/>
  <c r="D16" i="1"/>
  <c r="D12" i="1"/>
  <c r="F26" i="1"/>
  <c r="F22" i="1" l="1"/>
  <c r="D17" i="1" l="1"/>
  <c r="B18" i="1" s="1"/>
  <c r="B28" i="1" l="1"/>
</calcChain>
</file>

<file path=xl/sharedStrings.xml><?xml version="1.0" encoding="utf-8"?>
<sst xmlns="http://schemas.openxmlformats.org/spreadsheetml/2006/main" count="38" uniqueCount="37">
  <si>
    <t>max. počet bodov</t>
  </si>
  <si>
    <t>výsledný počet bodov (K1)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</si>
  <si>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</si>
  <si>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</si>
  <si>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</si>
  <si>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</si>
  <si>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</si>
  <si>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</si>
  <si>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lehota dodoania v dňoch</t>
  </si>
  <si>
    <t>navrhovaná lehota dodania</t>
  </si>
  <si>
    <t>min lehota (dni)</t>
  </si>
  <si>
    <t>max lehota (dni)</t>
  </si>
  <si>
    <t>Dĺžka záručného servisu v mesiacoch</t>
  </si>
  <si>
    <t>celkový počet bodov (K1 až K3)</t>
  </si>
  <si>
    <t>min dĺžka záruky (mesiace)</t>
  </si>
  <si>
    <t>max dĺžka záruky (mesiace)</t>
  </si>
  <si>
    <t>K1: cena spolu</t>
  </si>
  <si>
    <t>PHZ + DPH</t>
  </si>
  <si>
    <r>
      <t xml:space="preserve">Kritérium č. 1: Nákupná cena s DPH (váha: </t>
    </r>
    <r>
      <rPr>
        <sz val="15"/>
        <rFont val="Calibri Light"/>
        <family val="2"/>
        <charset val="238"/>
        <scheme val="major"/>
      </rPr>
      <t>80 %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</si>
  <si>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r>
      <t xml:space="preserve">Kritérium č. 2: Lehota dodania (váha: </t>
    </r>
    <r>
      <rPr>
        <sz val="15"/>
        <rFont val="Calibri Light"/>
        <family val="2"/>
        <charset val="238"/>
        <scheme val="major"/>
      </rPr>
      <t>10 %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</si>
  <si>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t>K2: Lehota dodania (10%)</t>
  </si>
  <si>
    <t>K3: Dĺžka záručného servisu (10%)</t>
  </si>
  <si>
    <t>Kritérium č. 3: Dĺžka záručného servisu (váha: 10 %)</t>
  </si>
  <si>
    <t>výsledný počet bodov (K2)</t>
  </si>
  <si>
    <t>výsledný počet bodov (K3)</t>
  </si>
  <si>
    <t>ponúkaná dĺžka záruky</t>
  </si>
  <si>
    <t>Príloha č. 2a - Návrh na plnenie kritérií</t>
  </si>
  <si>
    <t>Ponuková cena v EUR bez DPH</t>
  </si>
  <si>
    <t>Ponuková cena v EUR s DPH</t>
  </si>
  <si>
    <t>K(1.1): Malý špeciálny nákladný automobil s jednoramenným hákovým nakladačom kontajnerov (1 ks)</t>
  </si>
  <si>
    <t>K(1.2): Čelne nesené priekopové rameno (1 ks)</t>
  </si>
  <si>
    <t>K(1.5): Posypová nadstavba (1 ks)</t>
  </si>
  <si>
    <t>K(1.3): Mulčovacia hlava pre priekopové rameno (1 ks)</t>
  </si>
  <si>
    <t>K(1.4): Čelná snehová radlica (1 ks)</t>
  </si>
  <si>
    <t>V ...............</t>
  </si>
  <si>
    <t>Dňa ..........</t>
  </si>
  <si>
    <t>podpis štatúraneho zástupcu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</si>
</sst>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4" tint="-0.499984740745262"/>
      <name val="Calibri Light"/>
      <family val="2"/>
      <charset val="238"/>
      <scheme val="major"/>
    </font>
    <font>
      <sz val="8"/>
      <name val="Calibri"/>
      <family val="2"/>
      <scheme val="minor"/>
    </font>
    <font>
      <sz val="15"/>
      <color theme="4" tint="-0.499984740745262"/>
      <name val="Calibri Light"/>
      <family val="2"/>
      <charset val="238"/>
      <scheme val="major"/>
    </font>
    <font>
      <b/>
      <sz val="13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5"/>
      <name val="Calibri Light"/>
      <family val="2"/>
      <charset val="238"/>
      <scheme val="maj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Border="1" applyProtection="1"/>
    <xf numFmtId="0" fontId="0" fillId="0" borderId="0" xfId="0" applyProtection="1"/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9" fillId="2" borderId="19" xfId="0" applyFont="1" applyFill="1" applyBorder="1" applyAlignment="1" applyProtection="1">
      <alignment wrapText="1"/>
    </xf>
    <xf numFmtId="0" fontId="9" fillId="2" borderId="21" xfId="0" applyFont="1" applyFill="1" applyBorder="1" applyAlignment="1" applyProtection="1">
      <alignment wrapText="1"/>
    </xf>
    <xf numFmtId="0" fontId="10" fillId="2" borderId="15" xfId="0" applyFont="1" applyFill="1" applyBorder="1" applyAlignment="1" applyProtection="1">
      <alignment wrapText="1"/>
    </xf>
    <xf numFmtId="0" fontId="1" fillId="2" borderId="16" xfId="0" applyFont="1" applyFill="1" applyBorder="1" applyAlignment="1" applyProtection="1">
      <alignment wrapText="1"/>
    </xf>
    <xf numFmtId="0" fontId="0" fillId="3" borderId="22" xfId="0" applyFill="1" applyBorder="1" applyAlignment="1" applyProtection="1">
      <alignment wrapText="1"/>
    </xf>
    <xf numFmtId="0" fontId="0" fillId="3" borderId="33" xfId="0" applyFill="1" applyBorder="1" applyAlignment="1" applyProtection="1">
      <alignment wrapText="1"/>
    </xf>
    <xf numFmtId="0" fontId="1" fillId="5" borderId="42" xfId="0" applyFont="1" applyFill="1" applyBorder="1" applyAlignment="1" applyProtection="1">
      <alignment wrapText="1"/>
    </xf>
    <xf numFmtId="0" fontId="0" fillId="3" borderId="23" xfId="0" applyFill="1" applyBorder="1" applyAlignment="1" applyProtection="1">
      <alignment wrapText="1"/>
    </xf>
    <xf numFmtId="0" fontId="0" fillId="3" borderId="24" xfId="0" applyFill="1" applyBorder="1" applyAlignment="1" applyProtection="1">
      <alignment wrapText="1"/>
    </xf>
    <xf numFmtId="2" fontId="6" fillId="5" borderId="43" xfId="0" applyNumberFormat="1" applyFont="1" applyFill="1" applyBorder="1" applyAlignment="1" applyProtection="1">
      <alignment horizontal="center"/>
    </xf>
    <xf numFmtId="0" fontId="0" fillId="0" borderId="5" xfId="0" applyBorder="1" applyProtection="1"/>
    <xf numFmtId="0" fontId="0" fillId="2" borderId="15" xfId="0" applyFill="1" applyBorder="1" applyAlignment="1">
      <alignment wrapText="1"/>
    </xf>
    <xf numFmtId="43" fontId="13" fillId="2" borderId="44" xfId="0" applyNumberFormat="1" applyFont="1" applyFill="1" applyBorder="1" applyAlignment="1" applyProtection="1"/>
    <xf numFmtId="0" fontId="15" fillId="3" borderId="27" xfId="0" applyFont="1" applyFill="1" applyBorder="1" applyProtection="1"/>
    <xf numFmtId="0" fontId="16" fillId="3" borderId="21" xfId="0" applyFont="1" applyFill="1" applyBorder="1" applyAlignment="1" applyProtection="1">
      <alignment wrapText="1"/>
    </xf>
    <xf numFmtId="0" fontId="0" fillId="4" borderId="24" xfId="0" applyFill="1" applyBorder="1" applyProtection="1">
      <protection locked="0" hidden="1"/>
    </xf>
    <xf numFmtId="0" fontId="0" fillId="2" borderId="4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2" fontId="9" fillId="4" borderId="25" xfId="1" applyNumberFormat="1" applyFont="1" applyFill="1" applyBorder="1" applyAlignment="1" applyProtection="1">
      <alignment horizontal="center" vertical="center"/>
      <protection locked="0" hidden="1"/>
    </xf>
    <xf numFmtId="2" fontId="9" fillId="4" borderId="48" xfId="1" applyNumberFormat="1" applyFont="1" applyFill="1" applyBorder="1" applyAlignment="1" applyProtection="1">
      <alignment horizontal="center" vertical="center"/>
      <protection locked="0" hidden="1"/>
    </xf>
    <xf numFmtId="2" fontId="9" fillId="4" borderId="33" xfId="1" applyNumberFormat="1" applyFont="1" applyFill="1" applyBorder="1" applyAlignment="1" applyProtection="1">
      <alignment horizontal="center" vertical="center"/>
      <protection locked="0" hidden="1"/>
    </xf>
    <xf numFmtId="2" fontId="9" fillId="4" borderId="49" xfId="1" applyNumberFormat="1" applyFont="1" applyFill="1" applyBorder="1" applyAlignment="1" applyProtection="1">
      <alignment horizontal="center" vertical="center"/>
      <protection locked="0" hidden="1"/>
    </xf>
    <xf numFmtId="2" fontId="9" fillId="4" borderId="50" xfId="1" applyNumberFormat="1" applyFont="1" applyFill="1" applyBorder="1" applyAlignment="1" applyProtection="1">
      <alignment horizontal="center" vertical="center"/>
      <protection locked="0" hidden="1"/>
    </xf>
    <xf numFmtId="2" fontId="9" fillId="4" borderId="51" xfId="1" applyNumberFormat="1" applyFont="1" applyFill="1" applyBorder="1" applyAlignment="1" applyProtection="1">
      <alignment horizontal="center" vertical="center"/>
      <protection locked="0" hidden="1"/>
    </xf>
    <xf numFmtId="2" fontId="10" fillId="2" borderId="46" xfId="0" applyNumberFormat="1" applyFont="1" applyFill="1" applyBorder="1" applyAlignment="1" applyProtection="1">
      <alignment horizontal="center" wrapText="1"/>
    </xf>
    <xf numFmtId="2" fontId="10" fillId="2" borderId="47" xfId="0" applyNumberFormat="1" applyFont="1" applyFill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wrapText="1"/>
    </xf>
    <xf numFmtId="2" fontId="17" fillId="6" borderId="17" xfId="0" applyNumberFormat="1" applyFont="1" applyFill="1" applyBorder="1" applyAlignment="1" applyProtection="1">
      <alignment horizontal="center" wrapText="1"/>
    </xf>
    <xf numFmtId="2" fontId="17" fillId="6" borderId="18" xfId="0" applyNumberFormat="1" applyFont="1" applyFill="1" applyBorder="1" applyAlignment="1" applyProtection="1">
      <alignment horizontal="center" wrapText="1"/>
    </xf>
    <xf numFmtId="0" fontId="12" fillId="0" borderId="39" xfId="0" applyFont="1" applyBorder="1" applyAlignment="1" applyProtection="1">
      <alignment horizontal="left" wrapText="1"/>
    </xf>
    <xf numFmtId="0" fontId="8" fillId="0" borderId="40" xfId="0" applyFont="1" applyBorder="1" applyAlignment="1" applyProtection="1">
      <alignment horizontal="left" wrapText="1"/>
    </xf>
    <xf numFmtId="0" fontId="8" fillId="0" borderId="41" xfId="0" applyFont="1" applyBorder="1" applyAlignment="1" applyProtection="1">
      <alignment horizontal="left" wrapText="1"/>
    </xf>
    <xf numFmtId="0" fontId="0" fillId="4" borderId="27" xfId="0" applyFill="1" applyBorder="1" applyAlignment="1" applyProtection="1">
      <alignment horizontal="center" wrapText="1"/>
      <protection locked="0" hidden="1"/>
    </xf>
    <xf numFmtId="0" fontId="0" fillId="4" borderId="32" xfId="0" applyFill="1" applyBorder="1" applyAlignment="1" applyProtection="1">
      <alignment horizontal="center" wrapText="1"/>
      <protection locked="0" hidden="1"/>
    </xf>
    <xf numFmtId="0" fontId="0" fillId="4" borderId="28" xfId="0" applyFill="1" applyBorder="1" applyAlignment="1" applyProtection="1">
      <alignment horizontal="center" wrapText="1"/>
      <protection locked="0" hidden="1"/>
    </xf>
    <xf numFmtId="0" fontId="7" fillId="7" borderId="23" xfId="0" applyFont="1" applyFill="1" applyBorder="1" applyAlignment="1" applyProtection="1">
      <alignment horizontal="center" vertical="center"/>
    </xf>
    <xf numFmtId="0" fontId="7" fillId="7" borderId="24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center" wrapText="1"/>
      <protection locked="0" hidden="1"/>
    </xf>
    <xf numFmtId="0" fontId="0" fillId="4" borderId="31" xfId="0" applyFill="1" applyBorder="1" applyAlignment="1" applyProtection="1">
      <alignment horizontal="center" wrapText="1"/>
      <protection locked="0" hidden="1"/>
    </xf>
    <xf numFmtId="0" fontId="0" fillId="4" borderId="26" xfId="0" applyFill="1" applyBorder="1" applyAlignment="1" applyProtection="1">
      <alignment horizontal="center" wrapText="1"/>
      <protection locked="0" hidden="1"/>
    </xf>
    <xf numFmtId="0" fontId="0" fillId="4" borderId="33" xfId="0" applyFill="1" applyBorder="1" applyAlignment="1" applyProtection="1">
      <alignment horizontal="center" wrapText="1"/>
      <protection locked="0" hidden="1"/>
    </xf>
    <xf numFmtId="0" fontId="0" fillId="4" borderId="37" xfId="0" applyFill="1" applyBorder="1" applyAlignment="1" applyProtection="1">
      <alignment horizontal="center" wrapText="1"/>
      <protection locked="0" hidden="1"/>
    </xf>
    <xf numFmtId="0" fontId="0" fillId="4" borderId="38" xfId="0" applyFill="1" applyBorder="1" applyAlignment="1" applyProtection="1">
      <alignment horizontal="center" wrapText="1"/>
      <protection locked="0" hidden="1"/>
    </xf>
    <xf numFmtId="0" fontId="7" fillId="7" borderId="19" xfId="0" applyFont="1" applyFill="1" applyBorder="1" applyAlignment="1" applyProtection="1">
      <alignment horizontal="center" vertical="center"/>
    </xf>
    <xf numFmtId="0" fontId="7" fillId="7" borderId="20" xfId="0" applyFont="1" applyFill="1" applyBorder="1" applyAlignment="1" applyProtection="1">
      <alignment horizontal="center" vertical="center"/>
    </xf>
    <xf numFmtId="0" fontId="7" fillId="7" borderId="21" xfId="0" applyFont="1" applyFill="1" applyBorder="1" applyAlignment="1" applyProtection="1">
      <alignment horizontal="center" vertical="center"/>
    </xf>
    <xf numFmtId="0" fontId="7" fillId="7" borderId="22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2" borderId="46" xfId="1" applyNumberFormat="1" applyFont="1" applyFill="1" applyBorder="1" applyAlignment="1" applyProtection="1">
      <alignment horizontal="center" vertical="center" wrapText="1"/>
    </xf>
    <xf numFmtId="2" fontId="10" fillId="2" borderId="47" xfId="1" applyNumberFormat="1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wrapText="1"/>
    </xf>
    <xf numFmtId="0" fontId="5" fillId="0" borderId="30" xfId="0" applyFont="1" applyFill="1" applyBorder="1" applyAlignment="1" applyProtection="1">
      <alignment horizontal="center" wrapText="1"/>
    </xf>
    <xf numFmtId="0" fontId="5" fillId="0" borderId="11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0" fillId="4" borderId="1" xfId="0" applyFill="1" applyBorder="1" applyAlignment="1" applyProtection="1">
      <alignment horizontal="left" wrapText="1"/>
      <protection locked="0" hidden="1"/>
    </xf>
    <xf numFmtId="0" fontId="0" fillId="4" borderId="4" xfId="0" applyFill="1" applyBorder="1" applyAlignment="1" applyProtection="1">
      <alignment horizontal="left" wrapText="1"/>
      <protection locked="0" hidden="1"/>
    </xf>
    <xf numFmtId="0" fontId="0" fillId="4" borderId="6" xfId="0" applyFill="1" applyBorder="1" applyAlignment="1" applyProtection="1">
      <alignment horizontal="left" wrapText="1"/>
      <protection locked="0" hidden="1"/>
    </xf>
    <xf numFmtId="0" fontId="0" fillId="4" borderId="2" xfId="0" applyFill="1" applyBorder="1" applyAlignment="1" applyProtection="1">
      <alignment horizontal="left"/>
      <protection locked="0" hidden="1"/>
    </xf>
    <xf numFmtId="0" fontId="0" fillId="4" borderId="0" xfId="0" applyFill="1" applyAlignment="1" applyProtection="1">
      <alignment horizontal="left"/>
      <protection locked="0" hidden="1"/>
    </xf>
    <xf numFmtId="0" fontId="0" fillId="4" borderId="7" xfId="0" applyFill="1" applyBorder="1" applyAlignment="1" applyProtection="1">
      <alignment horizontal="left"/>
      <protection locked="0" hidden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2" fontId="11" fillId="0" borderId="10" xfId="0" applyNumberFormat="1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2" fontId="10" fillId="2" borderId="25" xfId="1" applyNumberFormat="1" applyFont="1" applyFill="1" applyBorder="1" applyAlignment="1" applyProtection="1">
      <alignment horizontal="center" vertical="center" wrapText="1"/>
    </xf>
    <xf numFmtId="2" fontId="10" fillId="2" borderId="48" xfId="1" applyNumberFormat="1" applyFont="1" applyFill="1" applyBorder="1" applyAlignment="1" applyProtection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I34"/>
  <sheetViews>
    <sheetView tabSelected="1" zoomScaleNormal="100" workbookViewId="0">
      <selection activeCell="B13" sqref="B13:C13"/>
    </sheetView>
  </sheetViews>
  <sheetFormatPr defaultColWidth="9.140625" defaultRowHeight="15" x14ac:dyDescent="0.25"/>
  <cols>
    <col min="1" max="1" width="35" style="2" customWidth="1"/>
    <col min="2" max="2" width="12" style="4" customWidth="1"/>
    <col min="3" max="3" width="12.140625" style="4" customWidth="1"/>
    <col min="4" max="4" width="13.42578125" style="4" customWidth="1"/>
    <col min="5" max="5" width="12.7109375" style="4" customWidth="1"/>
    <col min="6" max="6" width="11.28515625" style="4" customWidth="1"/>
    <col min="7" max="7" width="9.140625" style="3"/>
    <col min="8" max="16384" width="9.140625" style="4"/>
  </cols>
  <sheetData>
    <row r="1" spans="1:9" s="2" customFormat="1" ht="21.75" customHeight="1" thickBot="1" x14ac:dyDescent="0.4">
      <c r="A1" s="33" t="s">
        <v>26</v>
      </c>
      <c r="B1" s="33"/>
      <c r="C1" s="33"/>
      <c r="D1" s="33"/>
      <c r="E1" s="33"/>
      <c r="F1" s="33"/>
      <c r="G1" s="1"/>
      <c r="H1" s="1"/>
      <c r="I1" s="1"/>
    </row>
    <row r="2" spans="1:9" ht="15.75" thickTop="1" x14ac:dyDescent="0.25">
      <c r="A2" s="36"/>
      <c r="B2" s="37"/>
      <c r="C2" s="37"/>
      <c r="D2" s="37"/>
      <c r="E2" s="37"/>
      <c r="F2" s="38"/>
      <c r="G2" s="1"/>
      <c r="H2" s="3"/>
      <c r="I2" s="3"/>
    </row>
    <row r="3" spans="1:9" x14ac:dyDescent="0.25">
      <c r="A3" s="50" t="s">
        <v>2</v>
      </c>
      <c r="B3" s="51"/>
      <c r="C3" s="44"/>
      <c r="D3" s="45"/>
      <c r="E3" s="45"/>
      <c r="F3" s="46"/>
      <c r="G3" s="1"/>
      <c r="H3" s="3"/>
      <c r="I3" s="3"/>
    </row>
    <row r="4" spans="1:9" x14ac:dyDescent="0.25">
      <c r="A4" s="52" t="s">
        <v>3</v>
      </c>
      <c r="B4" s="53"/>
      <c r="C4" s="47"/>
      <c r="D4" s="48"/>
      <c r="E4" s="48"/>
      <c r="F4" s="49"/>
      <c r="G4" s="1"/>
      <c r="H4" s="3"/>
      <c r="I4" s="3"/>
    </row>
    <row r="5" spans="1:9" x14ac:dyDescent="0.25">
      <c r="A5" s="52" t="s">
        <v>4</v>
      </c>
      <c r="B5" s="53"/>
      <c r="C5" s="47"/>
      <c r="D5" s="48"/>
      <c r="E5" s="48"/>
      <c r="F5" s="49"/>
      <c r="G5" s="1"/>
      <c r="H5" s="3"/>
      <c r="I5" s="3"/>
    </row>
    <row r="6" spans="1:9" x14ac:dyDescent="0.25">
      <c r="A6" s="52" t="s">
        <v>5</v>
      </c>
      <c r="B6" s="53"/>
      <c r="C6" s="47"/>
      <c r="D6" s="48"/>
      <c r="E6" s="48"/>
      <c r="F6" s="49"/>
      <c r="G6" s="1"/>
      <c r="H6" s="3"/>
      <c r="I6" s="3"/>
    </row>
    <row r="7" spans="1:9" x14ac:dyDescent="0.25">
      <c r="A7" s="52" t="s">
        <v>6</v>
      </c>
      <c r="B7" s="53"/>
      <c r="C7" s="47"/>
      <c r="D7" s="48"/>
      <c r="E7" s="48"/>
      <c r="F7" s="49"/>
      <c r="G7" s="1"/>
      <c r="H7" s="3"/>
      <c r="I7" s="3"/>
    </row>
    <row r="8" spans="1:9" ht="14.25" customHeight="1" thickBot="1" x14ac:dyDescent="0.3">
      <c r="A8" s="42" t="s">
        <v>7</v>
      </c>
      <c r="B8" s="43"/>
      <c r="C8" s="39"/>
      <c r="D8" s="40"/>
      <c r="E8" s="40"/>
      <c r="F8" s="41"/>
      <c r="G8" s="1"/>
      <c r="H8" s="3"/>
      <c r="I8" s="3"/>
    </row>
    <row r="9" spans="1:9" ht="15.75" thickBot="1" x14ac:dyDescent="0.3">
      <c r="A9" s="5"/>
      <c r="B9" s="1"/>
      <c r="C9" s="1"/>
      <c r="D9" s="1"/>
      <c r="E9" s="1"/>
      <c r="F9" s="6"/>
      <c r="G9" s="1"/>
      <c r="H9" s="3"/>
      <c r="I9" s="3"/>
    </row>
    <row r="10" spans="1:9" ht="20.25" customHeight="1" x14ac:dyDescent="0.3">
      <c r="A10" s="54" t="s">
        <v>18</v>
      </c>
      <c r="B10" s="55"/>
      <c r="C10" s="55"/>
      <c r="D10" s="55"/>
      <c r="E10" s="55"/>
      <c r="F10" s="56"/>
      <c r="G10" s="1"/>
      <c r="H10" s="3"/>
      <c r="I10" s="3"/>
    </row>
    <row r="11" spans="1:9" ht="29.25" customHeight="1" x14ac:dyDescent="0.25">
      <c r="A11" s="18"/>
      <c r="B11" s="23" t="s">
        <v>27</v>
      </c>
      <c r="C11" s="24"/>
      <c r="D11" s="85" t="s">
        <v>28</v>
      </c>
      <c r="E11" s="86"/>
      <c r="F11" s="82" t="s">
        <v>17</v>
      </c>
      <c r="H11" s="3"/>
      <c r="I11" s="3"/>
    </row>
    <row r="12" spans="1:9" ht="40.5" customHeight="1" x14ac:dyDescent="0.25">
      <c r="A12" s="7" t="s">
        <v>29</v>
      </c>
      <c r="B12" s="25">
        <v>0</v>
      </c>
      <c r="C12" s="26"/>
      <c r="D12" s="87">
        <f>B12*1.2</f>
        <v>0</v>
      </c>
      <c r="E12" s="88"/>
      <c r="F12" s="83"/>
      <c r="G12" s="1"/>
      <c r="H12" s="3"/>
      <c r="I12" s="3"/>
    </row>
    <row r="13" spans="1:9" ht="26.25" x14ac:dyDescent="0.25">
      <c r="A13" s="8" t="s">
        <v>30</v>
      </c>
      <c r="B13" s="27">
        <v>0</v>
      </c>
      <c r="C13" s="28"/>
      <c r="D13" s="87">
        <f t="shared" ref="D13:D16" si="0">B13*1.2</f>
        <v>0</v>
      </c>
      <c r="E13" s="88"/>
      <c r="F13" s="83"/>
      <c r="H13" s="3"/>
      <c r="I13" s="3"/>
    </row>
    <row r="14" spans="1:9" ht="26.25" x14ac:dyDescent="0.25">
      <c r="A14" s="8" t="s">
        <v>32</v>
      </c>
      <c r="B14" s="27">
        <v>0</v>
      </c>
      <c r="C14" s="28"/>
      <c r="D14" s="87">
        <f t="shared" ref="D14:D15" si="1">B14*1.2</f>
        <v>0</v>
      </c>
      <c r="E14" s="88"/>
      <c r="F14" s="83"/>
      <c r="H14" s="3"/>
      <c r="I14" s="3"/>
    </row>
    <row r="15" spans="1:9" x14ac:dyDescent="0.25">
      <c r="A15" s="8" t="s">
        <v>33</v>
      </c>
      <c r="B15" s="27">
        <v>0</v>
      </c>
      <c r="C15" s="28"/>
      <c r="D15" s="87">
        <f t="shared" si="1"/>
        <v>0</v>
      </c>
      <c r="E15" s="88"/>
      <c r="F15" s="83"/>
      <c r="H15" s="3"/>
      <c r="I15" s="3"/>
    </row>
    <row r="16" spans="1:9" x14ac:dyDescent="0.25">
      <c r="A16" s="8" t="s">
        <v>31</v>
      </c>
      <c r="B16" s="29">
        <v>0</v>
      </c>
      <c r="C16" s="30"/>
      <c r="D16" s="87">
        <f t="shared" si="0"/>
        <v>0</v>
      </c>
      <c r="E16" s="88"/>
      <c r="F16" s="84"/>
      <c r="H16" s="3"/>
      <c r="I16" s="3"/>
    </row>
    <row r="17" spans="1:9" x14ac:dyDescent="0.25">
      <c r="A17" s="9" t="s">
        <v>16</v>
      </c>
      <c r="B17" s="31">
        <f>SUM(B12:B16)</f>
        <v>0</v>
      </c>
      <c r="C17" s="32"/>
      <c r="D17" s="57">
        <f>SUM(D12:D16)</f>
        <v>0</v>
      </c>
      <c r="E17" s="58"/>
      <c r="F17" s="19">
        <v>205724.04</v>
      </c>
      <c r="G17" s="1"/>
      <c r="H17" s="3"/>
      <c r="I17" s="3"/>
    </row>
    <row r="18" spans="1:9" ht="18" thickBot="1" x14ac:dyDescent="0.35">
      <c r="A18" s="10" t="s">
        <v>1</v>
      </c>
      <c r="B18" s="34">
        <f>80*(F17-D17)/(F17)</f>
        <v>80</v>
      </c>
      <c r="C18" s="34"/>
      <c r="D18" s="34"/>
      <c r="E18" s="34"/>
      <c r="F18" s="35"/>
      <c r="G18" s="1"/>
      <c r="H18" s="3"/>
      <c r="I18" s="3"/>
    </row>
    <row r="19" spans="1:9" ht="15.75" thickBot="1" x14ac:dyDescent="0.3">
      <c r="A19" s="5"/>
      <c r="B19" s="1"/>
      <c r="C19" s="1"/>
      <c r="D19" s="1"/>
      <c r="E19" s="1"/>
      <c r="F19" s="6"/>
      <c r="G19" s="1"/>
      <c r="H19" s="3"/>
      <c r="I19" s="3"/>
    </row>
    <row r="20" spans="1:9" ht="20.25" thickBot="1" x14ac:dyDescent="0.35">
      <c r="A20" s="59" t="s">
        <v>19</v>
      </c>
      <c r="B20" s="60"/>
      <c r="C20" s="60"/>
      <c r="D20" s="60"/>
      <c r="E20" s="60"/>
      <c r="F20" s="61"/>
    </row>
    <row r="21" spans="1:9" ht="45" x14ac:dyDescent="0.25">
      <c r="A21" s="21" t="s">
        <v>20</v>
      </c>
      <c r="B21" s="11" t="s">
        <v>9</v>
      </c>
      <c r="C21" s="11" t="s">
        <v>10</v>
      </c>
      <c r="D21" s="11" t="s">
        <v>11</v>
      </c>
      <c r="E21" s="12" t="s">
        <v>0</v>
      </c>
      <c r="F21" s="13" t="s">
        <v>23</v>
      </c>
      <c r="G21" s="1"/>
    </row>
    <row r="22" spans="1:9" ht="17.25" customHeight="1" thickBot="1" x14ac:dyDescent="0.35">
      <c r="A22" s="14" t="s">
        <v>8</v>
      </c>
      <c r="B22" s="22">
        <v>30</v>
      </c>
      <c r="C22" s="15">
        <v>30</v>
      </c>
      <c r="D22" s="15">
        <v>150</v>
      </c>
      <c r="E22" s="20">
        <v>10</v>
      </c>
      <c r="F22" s="16">
        <f>E22*(D22-B22)/(D22-C22)</f>
        <v>10</v>
      </c>
      <c r="G22" s="1"/>
    </row>
    <row r="23" spans="1:9" ht="17.25" customHeight="1" thickBot="1" x14ac:dyDescent="0.3">
      <c r="A23" s="5"/>
      <c r="B23" s="1"/>
      <c r="C23" s="1"/>
      <c r="D23" s="1"/>
      <c r="E23" s="1"/>
      <c r="F23" s="6"/>
      <c r="G23" s="1"/>
    </row>
    <row r="24" spans="1:9" ht="20.45" customHeight="1" thickBot="1" x14ac:dyDescent="0.35">
      <c r="A24" s="81" t="s">
        <v>22</v>
      </c>
      <c r="B24" s="60"/>
      <c r="C24" s="60"/>
      <c r="D24" s="60"/>
      <c r="E24" s="60"/>
      <c r="F24" s="61"/>
      <c r="G24" s="1"/>
    </row>
    <row r="25" spans="1:9" ht="45" x14ac:dyDescent="0.25">
      <c r="A25" s="21" t="s">
        <v>21</v>
      </c>
      <c r="B25" s="11" t="s">
        <v>25</v>
      </c>
      <c r="C25" s="11" t="s">
        <v>14</v>
      </c>
      <c r="D25" s="11" t="s">
        <v>15</v>
      </c>
      <c r="E25" s="12" t="s">
        <v>0</v>
      </c>
      <c r="F25" s="13" t="s">
        <v>24</v>
      </c>
      <c r="G25" s="1"/>
    </row>
    <row r="26" spans="1:9" ht="18" thickBot="1" x14ac:dyDescent="0.35">
      <c r="A26" s="14" t="s">
        <v>12</v>
      </c>
      <c r="B26" s="22">
        <v>60</v>
      </c>
      <c r="C26" s="15">
        <v>24</v>
      </c>
      <c r="D26" s="15">
        <v>60</v>
      </c>
      <c r="E26" s="20">
        <v>10</v>
      </c>
      <c r="F26" s="16">
        <f>E26*(B26-C26)/(D26-C26)</f>
        <v>10</v>
      </c>
      <c r="G26" s="1"/>
    </row>
    <row r="27" spans="1:9" ht="15.75" thickBot="1" x14ac:dyDescent="0.3">
      <c r="A27" s="5"/>
      <c r="B27" s="3"/>
      <c r="C27" s="1"/>
      <c r="D27" s="1"/>
      <c r="E27" s="3"/>
      <c r="F27" s="17"/>
    </row>
    <row r="28" spans="1:9" x14ac:dyDescent="0.25">
      <c r="A28" s="74" t="s">
        <v>13</v>
      </c>
      <c r="B28" s="76">
        <f>B18+F22+F26</f>
        <v>100</v>
      </c>
      <c r="C28" s="77"/>
      <c r="D28" s="77"/>
      <c r="E28" s="77"/>
      <c r="F28" s="78"/>
    </row>
    <row r="29" spans="1:9" ht="26.25" customHeight="1" thickBot="1" x14ac:dyDescent="0.3">
      <c r="A29" s="75"/>
      <c r="B29" s="79"/>
      <c r="C29" s="79"/>
      <c r="D29" s="79"/>
      <c r="E29" s="79"/>
      <c r="F29" s="80"/>
    </row>
    <row r="30" spans="1:9" ht="16.5" thickTop="1" thickBot="1" x14ac:dyDescent="0.3">
      <c r="A30" s="5"/>
      <c r="B30" s="3"/>
      <c r="C30" s="1"/>
      <c r="D30" s="1"/>
      <c r="E30" s="3"/>
      <c r="F30" s="17"/>
    </row>
    <row r="31" spans="1:9" ht="15.75" thickTop="1" x14ac:dyDescent="0.25">
      <c r="A31" s="68" t="s">
        <v>34</v>
      </c>
      <c r="B31" s="71" t="s">
        <v>35</v>
      </c>
      <c r="C31" s="71"/>
      <c r="D31" s="62" t="s">
        <v>36</v>
      </c>
      <c r="E31" s="62"/>
      <c r="F31" s="63"/>
    </row>
    <row r="32" spans="1:9" x14ac:dyDescent="0.25">
      <c r="A32" s="69"/>
      <c r="B32" s="72"/>
      <c r="C32" s="72"/>
      <c r="D32" s="64"/>
      <c r="E32" s="64"/>
      <c r="F32" s="65"/>
    </row>
    <row r="33" spans="1:6" ht="15.75" thickBot="1" x14ac:dyDescent="0.3">
      <c r="A33" s="70"/>
      <c r="B33" s="73"/>
      <c r="C33" s="73"/>
      <c r="D33" s="66"/>
      <c r="E33" s="66"/>
      <c r="F33" s="67"/>
    </row>
    <row r="34" spans="1:6" ht="15.75" thickTop="1" x14ac:dyDescent="0.25"/>
  </sheetData>
  <sheetProtection algorithmName="SHA-512" hashValue="KETQlrc7veYo0oTdXSziKL7kBlLyif4937Ox9Ya82U4fFDQDsugKDwAcC3Kem1GlpLoho9wKtBNpb4lL3LuAxA==" saltValue="ovbHfLgezb5jSaMVEKe2yg==" spinCount="100000" sheet="1" selectLockedCells="1"/>
  <mergeCells count="38">
    <mergeCell ref="F11:F16"/>
    <mergeCell ref="D11:E11"/>
    <mergeCell ref="D12:E12"/>
    <mergeCell ref="D13:E13"/>
    <mergeCell ref="D16:E16"/>
    <mergeCell ref="D14:E14"/>
    <mergeCell ref="D15:E15"/>
    <mergeCell ref="D17:E17"/>
    <mergeCell ref="A20:F20"/>
    <mergeCell ref="D31:F33"/>
    <mergeCell ref="A31:A33"/>
    <mergeCell ref="B31:C33"/>
    <mergeCell ref="A28:A29"/>
    <mergeCell ref="B28:F29"/>
    <mergeCell ref="A24:F24"/>
    <mergeCell ref="A1:F1"/>
    <mergeCell ref="B18:F18"/>
    <mergeCell ref="A2:F2"/>
    <mergeCell ref="C8:F8"/>
    <mergeCell ref="A8:B8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  <mergeCell ref="A10:F10"/>
    <mergeCell ref="B11:C11"/>
    <mergeCell ref="B12:C12"/>
    <mergeCell ref="B13:C13"/>
    <mergeCell ref="B16:C16"/>
    <mergeCell ref="B17:C17"/>
    <mergeCell ref="B14:C14"/>
    <mergeCell ref="B15:C15"/>
  </mergeCells>
  <phoneticPr fontId="4" type="noConversion"/>
  <dataValidations count="3">
    <dataValidation type="whole" allowBlank="1" showInputMessage="1" showErrorMessage="1" sqref="B23" xr:uid="{54AFDD4E-42D1-484E-B1E6-7E593AE43F35}">
      <formula1>30</formula1>
      <formula2>150</formula2>
    </dataValidation>
    <dataValidation type="whole" allowBlank="1" showInputMessage="1" showErrorMessage="1" errorTitle="Chyba." error="Zadali ste hodnotu mimo prípustného rozsahu (min = 24 mesiacov, max = 60 mesiacov)" prompt="Minimálna dĺžka záručného servisu je 24 mesiacov. Maximálna dĺžka je 60 mesiacov. Použite celé čísla." sqref="B26" xr:uid="{29C94390-78FD-404E-996F-E87D6D96E9CF}">
      <formula1>24</formula1>
      <formula2>60</formula2>
    </dataValidation>
    <dataValidation type="whole" allowBlank="1" showInputMessage="1" showErrorMessage="1" errorTitle="Chyba." error="Zadali ste hodnotu mimo prípustného rozsahu (min = 30 dní, max = 150 dní)" prompt="Maximálna lehota dodania je 150 kalendárnych dní. Miinimálna lehota dodania je 30 kalendárnych dní. Použite celé čísla." sqref="B22" xr:uid="{98FD9639-8B32-47F4-961A-C8281443EB8B}">
      <formula1>30</formula1>
      <formula2>150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Voz1 + nadstavby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Veselá Martina</cp:lastModifiedBy>
  <cp:lastPrinted>2021-04-26T06:54:15Z</cp:lastPrinted>
  <dcterms:created xsi:type="dcterms:W3CDTF">2015-06-05T18:19:34Z</dcterms:created>
  <dcterms:modified xsi:type="dcterms:W3CDTF">2022-08-10T07:52:31Z</dcterms:modified>
</cp:coreProperties>
</file>