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0" yWindow="20" windowWidth="19190" windowHeight="10190"/>
  </bookViews>
  <sheets>
    <sheet name="položka kritérií " sheetId="1" r:id="rId1"/>
    <sheet name="Hárok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2" i="1" l="1"/>
  <c r="H96" i="1" l="1"/>
  <c r="H18" i="1" l="1"/>
  <c r="I18" i="1" s="1"/>
  <c r="H19" i="1"/>
  <c r="I19" i="1" s="1"/>
  <c r="H20" i="1"/>
  <c r="I20" i="1" s="1"/>
  <c r="H22" i="1"/>
  <c r="I22" i="1" s="1"/>
  <c r="H24" i="1"/>
  <c r="I24" i="1" s="1"/>
  <c r="H26" i="1"/>
  <c r="I26" i="1" s="1"/>
  <c r="H27" i="1"/>
  <c r="I27" i="1" s="1"/>
  <c r="H28" i="1"/>
  <c r="I28" i="1" s="1"/>
  <c r="H30" i="1"/>
  <c r="I30" i="1" s="1"/>
  <c r="H32" i="1"/>
  <c r="I32" i="1" s="1"/>
  <c r="H34" i="1"/>
  <c r="I34" i="1" s="1"/>
  <c r="H35" i="1"/>
  <c r="I35" i="1" s="1"/>
  <c r="H36" i="1"/>
  <c r="I36" i="1" s="1"/>
  <c r="H40" i="1"/>
  <c r="I40" i="1" s="1"/>
  <c r="H43" i="1"/>
  <c r="I43" i="1" s="1"/>
  <c r="H44" i="1"/>
  <c r="I44" i="1" s="1"/>
  <c r="H47" i="1"/>
  <c r="I47" i="1" s="1"/>
  <c r="H48" i="1"/>
  <c r="I48" i="1" s="1"/>
  <c r="H51" i="1"/>
  <c r="I51" i="1" s="1"/>
  <c r="H52" i="1"/>
  <c r="I52" i="1" s="1"/>
  <c r="H54" i="1"/>
  <c r="I54" i="1" s="1"/>
  <c r="H56" i="1"/>
  <c r="I56" i="1" s="1"/>
  <c r="H59" i="1"/>
  <c r="I59" i="1" s="1"/>
  <c r="H60" i="1"/>
  <c r="I60" i="1" s="1"/>
  <c r="H63" i="1"/>
  <c r="I63" i="1" s="1"/>
  <c r="H64" i="1"/>
  <c r="I64" i="1" s="1"/>
  <c r="H67" i="1"/>
  <c r="I67" i="1" s="1"/>
  <c r="H68" i="1"/>
  <c r="I68" i="1" s="1"/>
  <c r="H71" i="1"/>
  <c r="I71" i="1" s="1"/>
  <c r="H72" i="1"/>
  <c r="I72" i="1" s="1"/>
  <c r="H75" i="1"/>
  <c r="I75" i="1" s="1"/>
  <c r="H76" i="1"/>
  <c r="I76" i="1" s="1"/>
  <c r="H80" i="1"/>
  <c r="I80" i="1" s="1"/>
  <c r="H83" i="1"/>
  <c r="I83" i="1" s="1"/>
  <c r="H84" i="1"/>
  <c r="I84" i="1" s="1"/>
  <c r="H86" i="1"/>
  <c r="I86" i="1" s="1"/>
  <c r="H88" i="1"/>
  <c r="I88" i="1" s="1"/>
  <c r="H90" i="1"/>
  <c r="I90" i="1" s="1"/>
  <c r="G90" i="1"/>
  <c r="H89" i="1"/>
  <c r="I89" i="1" s="1"/>
  <c r="G89" i="1"/>
  <c r="G88" i="1"/>
  <c r="H87" i="1"/>
  <c r="I87" i="1" s="1"/>
  <c r="G87" i="1"/>
  <c r="G86" i="1"/>
  <c r="H85" i="1"/>
  <c r="I85" i="1" s="1"/>
  <c r="G85" i="1"/>
  <c r="G84" i="1"/>
  <c r="G83" i="1"/>
  <c r="H82" i="1"/>
  <c r="I82" i="1" s="1"/>
  <c r="G82" i="1"/>
  <c r="H81" i="1"/>
  <c r="I81" i="1" s="1"/>
  <c r="G81" i="1"/>
  <c r="G80" i="1"/>
  <c r="H79" i="1"/>
  <c r="I79" i="1" s="1"/>
  <c r="G79" i="1"/>
  <c r="H78" i="1"/>
  <c r="I78" i="1" s="1"/>
  <c r="G78" i="1"/>
  <c r="H77" i="1"/>
  <c r="I77" i="1" s="1"/>
  <c r="G77" i="1"/>
  <c r="G76" i="1"/>
  <c r="G75" i="1"/>
  <c r="H74" i="1"/>
  <c r="I74" i="1" s="1"/>
  <c r="G74" i="1"/>
  <c r="H73" i="1"/>
  <c r="I73" i="1" s="1"/>
  <c r="G73" i="1"/>
  <c r="G72" i="1"/>
  <c r="G71" i="1"/>
  <c r="H70" i="1"/>
  <c r="I70" i="1" s="1"/>
  <c r="G70" i="1"/>
  <c r="H69" i="1"/>
  <c r="I69" i="1" s="1"/>
  <c r="G69" i="1"/>
  <c r="G68" i="1"/>
  <c r="G67" i="1"/>
  <c r="H66" i="1"/>
  <c r="I66" i="1" s="1"/>
  <c r="G66" i="1"/>
  <c r="H65" i="1"/>
  <c r="I65" i="1" s="1"/>
  <c r="G65" i="1"/>
  <c r="G64" i="1"/>
  <c r="G63" i="1"/>
  <c r="H62" i="1"/>
  <c r="I62" i="1" s="1"/>
  <c r="G62" i="1"/>
  <c r="H61" i="1"/>
  <c r="I61" i="1" s="1"/>
  <c r="G61" i="1"/>
  <c r="G60" i="1"/>
  <c r="G59" i="1"/>
  <c r="H58" i="1"/>
  <c r="I58" i="1" s="1"/>
  <c r="G58" i="1"/>
  <c r="H57" i="1"/>
  <c r="I57" i="1" s="1"/>
  <c r="G57" i="1"/>
  <c r="G56" i="1"/>
  <c r="H55" i="1"/>
  <c r="I55" i="1" s="1"/>
  <c r="G55" i="1"/>
  <c r="G54" i="1"/>
  <c r="H53" i="1"/>
  <c r="I53" i="1" s="1"/>
  <c r="G53" i="1"/>
  <c r="G52" i="1"/>
  <c r="G51" i="1"/>
  <c r="H50" i="1"/>
  <c r="I50" i="1" s="1"/>
  <c r="G50" i="1"/>
  <c r="H49" i="1"/>
  <c r="I49" i="1" s="1"/>
  <c r="G49" i="1"/>
  <c r="G48" i="1"/>
  <c r="G47" i="1"/>
  <c r="H46" i="1"/>
  <c r="I46" i="1" s="1"/>
  <c r="G46" i="1"/>
  <c r="H45" i="1"/>
  <c r="I45" i="1" s="1"/>
  <c r="G45" i="1"/>
  <c r="G44" i="1"/>
  <c r="G43" i="1"/>
  <c r="H42" i="1"/>
  <c r="I42" i="1" s="1"/>
  <c r="G42" i="1"/>
  <c r="H41" i="1"/>
  <c r="I41" i="1" s="1"/>
  <c r="G41" i="1"/>
  <c r="G40" i="1"/>
  <c r="H39" i="1"/>
  <c r="I39" i="1" s="1"/>
  <c r="G39" i="1"/>
  <c r="H38" i="1"/>
  <c r="I38" i="1" s="1"/>
  <c r="G38" i="1"/>
  <c r="H37" i="1"/>
  <c r="I37" i="1" s="1"/>
  <c r="G37" i="1"/>
  <c r="G36" i="1"/>
  <c r="G35" i="1"/>
  <c r="G34" i="1"/>
  <c r="H33" i="1"/>
  <c r="I33" i="1" s="1"/>
  <c r="G33" i="1"/>
  <c r="G32" i="1"/>
  <c r="H31" i="1"/>
  <c r="I31" i="1" s="1"/>
  <c r="G31" i="1"/>
  <c r="G30" i="1"/>
  <c r="H29" i="1"/>
  <c r="I29" i="1" s="1"/>
  <c r="G29" i="1"/>
  <c r="G28" i="1"/>
  <c r="G27" i="1"/>
  <c r="G26" i="1"/>
  <c r="H25" i="1"/>
  <c r="I25" i="1" s="1"/>
  <c r="G25" i="1"/>
  <c r="G24" i="1"/>
  <c r="H23" i="1"/>
  <c r="I23" i="1" s="1"/>
  <c r="G23" i="1"/>
  <c r="G22" i="1"/>
  <c r="H21" i="1"/>
  <c r="I21" i="1" s="1"/>
  <c r="G21" i="1"/>
  <c r="G20" i="1"/>
  <c r="G19" i="1"/>
  <c r="G18" i="1"/>
  <c r="H91" i="1" l="1"/>
  <c r="D98" i="1" s="1"/>
</calcChain>
</file>

<file path=xl/sharedStrings.xml><?xml version="1.0" encoding="utf-8"?>
<sst xmlns="http://schemas.openxmlformats.org/spreadsheetml/2006/main" count="179" uniqueCount="113">
  <si>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</si>
  <si>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</si>
  <si>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</si>
  <si>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</si>
  <si>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</si>
  <si>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</si>
  <si>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</si>
  <si>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</si>
  <si>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</si>
  <si>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Kritérium č. 1: Cena za jeden kus parkovacieho automatu v eur s DPH</t>
  </si>
  <si>
    <t>názov položky</t>
  </si>
  <si>
    <t>počet jednotiek</t>
  </si>
  <si>
    <t>cena za jednotku v eur bez DPH</t>
  </si>
  <si>
    <t>cena celkom v EUR bez DPH</t>
  </si>
  <si>
    <t>cena celkom v EUR s DPH</t>
  </si>
  <si>
    <t>Počet bodov za kritérium č. 2</t>
  </si>
  <si>
    <t>Počet bodov celkom</t>
  </si>
  <si>
    <t>Som – Nie som platiteľom DPH (nehodiace sa preškrtnite)</t>
  </si>
  <si>
    <t>Dňa:</t>
  </si>
  <si>
    <t>v</t>
  </si>
  <si>
    <t>Počet bodov za kritérium K1</t>
  </si>
  <si>
    <t>Podpis oprávnenej osoby</t>
  </si>
  <si>
    <r>
      <rPr>
        <b/>
        <sz val="10"/>
        <color theme="1"/>
        <rFont val="Times New Roman"/>
        <family val="1"/>
        <charset val="238"/>
      </rPr>
      <t>Čestné vyhlásenie</t>
    </r>
    <r>
      <rPr>
        <sz val="10"/>
        <color theme="1"/>
        <rFont val="Times New Roman"/>
        <family val="1"/>
        <charset val="238"/>
      </rPr>
      <t>: Predložením tejto ponuky zároveň čestne vyhlasujem, že spĺňam všetky verejným obstarávateľom stanovené podmienky účasti pre predmetnú zákazku</t>
    </r>
  </si>
  <si>
    <r>
      <t xml:space="preserve">Čestné vyhlásenie: </t>
    </r>
    <r>
      <rPr>
        <sz val="10"/>
        <color theme="1"/>
        <rFont val="Times New Roman"/>
        <family val="1"/>
        <charset val="238"/>
      </rPr>
      <t xml:space="preserve">Predložením tejto ponuky zároveň čestne vyhlasujem, že postupujem v súlade s etickým kódexom uchádzača vydaným Úradom pre verejné obstarávanie: https://www.uvo.gov.sk/zaujemcauchadzac/eticky-kodex-zaujemcu-uchadzaca-54b.html  </t>
    </r>
  </si>
  <si>
    <t xml:space="preserve">Príloha č. 1 – Návrh na plnenie kritérií na vyhodnotenie ponúk a identifikačné údaje uchádzača </t>
  </si>
  <si>
    <t>ks</t>
  </si>
  <si>
    <t>m</t>
  </si>
  <si>
    <t>cena za jednotku v eur s DPH</t>
  </si>
  <si>
    <t>jednotly</t>
  </si>
  <si>
    <t>Cena spolu s DPH</t>
  </si>
  <si>
    <t>Kritérium č. 2: Poskytnutá zľava z cenníových/predajných cien</t>
  </si>
  <si>
    <t>Percento poskytnutia zľavy</t>
  </si>
  <si>
    <r>
      <rPr>
        <i/>
        <sz val="12"/>
        <rFont val="Times New Roman"/>
        <family val="1"/>
        <charset val="238"/>
      </rPr>
      <t>Predmet zákazky: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Stavebný materiál</t>
    </r>
  </si>
  <si>
    <t>Univerzálna samonivelizačná stierka triedy 25kg  (NIVELLO QUATTRO alebo ekvivalent)</t>
  </si>
  <si>
    <t>vrc</t>
  </si>
  <si>
    <t>Lepiaca mrazuvzdorná malta na obklady 25kg (BAU BAUMACOL FLEXTOP alebo ekvivalent)</t>
  </si>
  <si>
    <t>Jednozložková hydroizolácia kupelne 13kg</t>
  </si>
  <si>
    <t xml:space="preserve">Betón B 20 (univ.betón) 25kg </t>
  </si>
  <si>
    <t>Betón rýchlo tuhnucí triedy C16/20</t>
  </si>
  <si>
    <t xml:space="preserve">vr </t>
  </si>
  <si>
    <t>Univerzálne stavebné lepidlo triedy C1T Baukleber ŠEDÝ 25kg alebo ekvivalent</t>
  </si>
  <si>
    <t>Chemická kotva na rýchle kotvenie bez styrénu 300 ml</t>
  </si>
  <si>
    <t>Chemická kotva na rýchle kotvenie so styrénu 300 ml</t>
  </si>
  <si>
    <t>Omietka jemná štuková vnútorná veľkosť zrna cca 0,6 mm Interior</t>
  </si>
  <si>
    <t>Strojová vnútorná omietka BAU RatioGlatt-Gletovaná  30 kg Trieda B4/50/2 alebo ekvivalent</t>
  </si>
  <si>
    <t>Tvárnica pórobetónová  P2-400 PDK (375x249x599 mm) pero + drážka</t>
  </si>
  <si>
    <t xml:space="preserve">Tvárnica priečková Porfix P2-500 (500×250×200 mm) hladká alebo ekvivalent    </t>
  </si>
  <si>
    <t>YOTONG preklad prenosný 1250x240x100 alebo ekvivalent</t>
  </si>
  <si>
    <t>POROTHERM preklad KP 11,5-2m 115x70x2000 alebo ekvivalent</t>
  </si>
  <si>
    <t>Murivová spojka</t>
  </si>
  <si>
    <t>Rýchly betón  FIXbeton alebo ekvivalent</t>
  </si>
  <si>
    <t>Profil obvodový UD 30, 3 m</t>
  </si>
  <si>
    <t>Profil nosný CW 75, 3 m</t>
  </si>
  <si>
    <t>Profil nosný Rigips Rigiprofil CD 60×27, 3 m alebo ekvivalent</t>
  </si>
  <si>
    <t>PVC lišta s tkaninou, dĺžka 2,5 m</t>
  </si>
  <si>
    <t xml:space="preserve">Inštalačná pena - pištolová, 750 ml Den Braven Smart Kleber RL alebo ekvivalent </t>
  </si>
  <si>
    <t>Izolačná doska Styrodur 2800 C, 1250x600, hrúbka 30 mm</t>
  </si>
  <si>
    <t>Izolačná doska Styrodur 2800 C, 1250x600, hrúbka 20 mm</t>
  </si>
  <si>
    <t>Samonivelizačná cementová malta MAPEI ULTRAPLAN RENOVATION, 23 kg alebo ekvivalent</t>
  </si>
  <si>
    <t>Lepiaca malta na porobetón, 25 kg</t>
  </si>
  <si>
    <t>vrs</t>
  </si>
  <si>
    <t>Tekutá lepenka 2K 400 7kg</t>
  </si>
  <si>
    <t>Tyč závitová M14 pozink</t>
  </si>
  <si>
    <t xml:space="preserve">Hlbkový penetrák 10 kg </t>
  </si>
  <si>
    <t xml:space="preserve">polyuret.pena pištolová 750 ml zimná </t>
  </si>
  <si>
    <t>polyuret.pena pištolová 750 ml letná</t>
  </si>
  <si>
    <t>Tkanina armovacia šírka 1 m, 10 m</t>
  </si>
  <si>
    <t>Betonárska oceľ 10mm 6m</t>
  </si>
  <si>
    <t>Štvorhran 10x10mm   1m</t>
  </si>
  <si>
    <t>Plochá tyč oceľová 5x20mm dvojmetrová strieborná</t>
  </si>
  <si>
    <t xml:space="preserve">ks </t>
  </si>
  <si>
    <t>Plochá tyč oceľová 3x40 mm  strieborná/1 metrová</t>
  </si>
  <si>
    <t>Plochá tyč  oceľová 3x50 mm 6metrová je iba jednometrová</t>
  </si>
  <si>
    <t>Plochá tyč ALU prírodný 60x3/2m</t>
  </si>
  <si>
    <t>Plochá tyč alu prírodný 30x3/2m biela</t>
  </si>
  <si>
    <t>Plochá tyč alu 30x6/2m</t>
  </si>
  <si>
    <t>Kruhová tyč 12 mm/ 1m</t>
  </si>
  <si>
    <t>Kruhová tyč 10mm/ 1m</t>
  </si>
  <si>
    <t xml:space="preserve">Plech natur 250mmx500mmx1,5mm </t>
  </si>
  <si>
    <t>L profil 20x20x1,5mm      2,6 m</t>
  </si>
  <si>
    <t>L profil 30x30x2mm  2,0 m</t>
  </si>
  <si>
    <t>L profil 40x40/2mm  2m</t>
  </si>
  <si>
    <t>L profil 50x50/3 mm   1m</t>
  </si>
  <si>
    <t>KH 20mm</t>
  </si>
  <si>
    <t>m2</t>
  </si>
  <si>
    <t>L profil 25x25x1,8</t>
  </si>
  <si>
    <t>Plochá tyč alu 100x5</t>
  </si>
  <si>
    <t>Plochá tyč alu 100x6</t>
  </si>
  <si>
    <t>Kruhová tyč 15mm</t>
  </si>
  <si>
    <t>U profil 90mm</t>
  </si>
  <si>
    <t xml:space="preserve">HM Bet oceľ 12mm </t>
  </si>
  <si>
    <t>Sadrokartón protipožiarný, impregnovaný RFI 12,5mm    2,4m2, Rigips, alebo ekvivalent</t>
  </si>
  <si>
    <t xml:space="preserve">Sádrokartonový stropný profil CD 60 4m </t>
  </si>
  <si>
    <t>Výstužná paska na rohy /vnútorné a vonkajšie) osádzanie do tmelu (NO-COAT Habito Flexible alebo ekvivalent) 30m/bal</t>
  </si>
  <si>
    <t>bal</t>
  </si>
  <si>
    <t>Dvere plné Biele 80Ľ STAR</t>
  </si>
  <si>
    <t>Dvere plné BIELE 80P STAR</t>
  </si>
  <si>
    <t>Dvere plné BIELE 60P STAR</t>
  </si>
  <si>
    <t>Dvere plné BIELE 60Ľ STAR</t>
  </si>
  <si>
    <t>HM plech SLZA 6mm 1000x2000  97,40kg/ks</t>
  </si>
  <si>
    <t>HM plech č.1,5mm 1x2m val.za studena, 24kg/ks</t>
  </si>
  <si>
    <t>Mriežka fasadna sklotextilna 145gr/m2 50m</t>
  </si>
  <si>
    <t>rol</t>
  </si>
  <si>
    <t>Rohovník alu sieťka 2,5m</t>
  </si>
  <si>
    <t xml:space="preserve">Tmel klampiarsky </t>
  </si>
  <si>
    <t>Škárovacia hmota 5 kg (MAP.Ultracolor plus 103 alebo ekvivalent)</t>
  </si>
  <si>
    <t>Nivelačná hmota pre exteriér FMA30 25 kg Murexin alebo ekvivalent</t>
  </si>
  <si>
    <t>Sadr.tmel VARIO 5 kg alebo ekvivalent</t>
  </si>
  <si>
    <t>Sadr.tmel Rokofinal plus 5kg alebo ekvivalent</t>
  </si>
  <si>
    <t>Odstraňovač hrdze COLOR Brunox Epoxy sprej 400ml alebo ekvivalent</t>
  </si>
  <si>
    <t>Sar.hmož.natĺkacia 6x35/100 ks bal.</t>
  </si>
  <si>
    <t>Skrutky FW do sadrokart. 25x3,5, 1000ks bal.</t>
  </si>
  <si>
    <t>Profil UA75, 3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</si>
</sst>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5"/>
      <color rgb="FFC00000"/>
      <name val="Times New Roman"/>
      <family val="1"/>
      <charset val="238"/>
    </font>
    <font>
      <b/>
      <sz val="15"/>
      <color rgb="FFC00000"/>
      <name val="Calibri"/>
      <family val="2"/>
      <charset val="238"/>
      <scheme val="minor"/>
    </font>
    <font>
      <sz val="15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/>
    <xf numFmtId="0" fontId="12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 applyProtection="1">
      <alignment horizontal="center" vertical="center"/>
      <protection locked="0"/>
    </xf>
    <xf numFmtId="164" fontId="4" fillId="0" borderId="23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1" fontId="5" fillId="0" borderId="22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protection locked="0"/>
    </xf>
    <xf numFmtId="0" fontId="6" fillId="3" borderId="17" xfId="0" applyFont="1" applyFill="1" applyBorder="1" applyAlignment="1" applyProtection="1">
      <protection locked="0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protection locked="0"/>
    </xf>
    <xf numFmtId="0" fontId="6" fillId="3" borderId="15" xfId="0" applyFont="1" applyFill="1" applyBorder="1" applyAlignment="1" applyProtection="1">
      <protection locked="0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protection locked="0"/>
    </xf>
    <xf numFmtId="0" fontId="6" fillId="3" borderId="5" xfId="0" applyFont="1" applyFill="1" applyBorder="1" applyAlignment="1" applyProtection="1"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165" fontId="14" fillId="0" borderId="25" xfId="0" applyNumberFormat="1" applyFont="1" applyBorder="1" applyAlignment="1" applyProtection="1">
      <alignment horizontal="center" vertical="center"/>
      <protection locked="0"/>
    </xf>
    <xf numFmtId="165" fontId="14" fillId="0" borderId="24" xfId="0" applyNumberFormat="1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protection locked="0"/>
    </xf>
    <xf numFmtId="0" fontId="4" fillId="3" borderId="10" xfId="0" applyFont="1" applyFill="1" applyBorder="1" applyAlignment="1" applyProtection="1">
      <protection locked="0"/>
    </xf>
    <xf numFmtId="0" fontId="4" fillId="3" borderId="11" xfId="0" applyFont="1" applyFill="1" applyBorder="1" applyAlignment="1" applyProtection="1">
      <protection locked="0"/>
    </xf>
    <xf numFmtId="0" fontId="4" fillId="3" borderId="12" xfId="0" applyFont="1" applyFill="1" applyBorder="1" applyAlignment="1" applyProtection="1">
      <protection locked="0"/>
    </xf>
    <xf numFmtId="0" fontId="13" fillId="0" borderId="37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164" fontId="16" fillId="0" borderId="37" xfId="0" applyNumberFormat="1" applyFont="1" applyBorder="1" applyAlignment="1" applyProtection="1">
      <alignment horizontal="center" vertical="center"/>
      <protection locked="0"/>
    </xf>
    <xf numFmtId="164" fontId="16" fillId="0" borderId="38" xfId="0" applyNumberFormat="1" applyFont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" fontId="5" fillId="3" borderId="35" xfId="0" applyNumberFormat="1" applyFont="1" applyFill="1" applyBorder="1" applyAlignment="1" applyProtection="1">
      <alignment horizontal="center" vertical="center"/>
      <protection locked="0"/>
    </xf>
    <xf numFmtId="1" fontId="5" fillId="3" borderId="33" xfId="0" applyNumberFormat="1" applyFont="1" applyFill="1" applyBorder="1" applyAlignment="1" applyProtection="1">
      <alignment horizontal="center" vertical="center"/>
      <protection locked="0"/>
    </xf>
    <xf numFmtId="1" fontId="5" fillId="3" borderId="34" xfId="0" applyNumberFormat="1" applyFont="1" applyFill="1" applyBorder="1" applyAlignment="1" applyProtection="1">
      <alignment horizontal="center" vertical="center"/>
      <protection locked="0"/>
    </xf>
    <xf numFmtId="2" fontId="4" fillId="0" borderId="35" xfId="0" applyNumberFormat="1" applyFont="1" applyBorder="1" applyAlignment="1">
      <alignment horizontal="center" vertical="center"/>
    </xf>
    <xf numFmtId="2" fontId="4" fillId="0" borderId="34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164" fontId="16" fillId="0" borderId="30" xfId="0" applyNumberFormat="1" applyFont="1" applyBorder="1" applyAlignment="1" applyProtection="1">
      <alignment horizontal="center" vertical="center"/>
      <protection locked="0"/>
    </xf>
    <xf numFmtId="0" fontId="16" fillId="0" borderId="30" xfId="0" applyNumberFormat="1" applyFont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98</xdr:row>
      <xdr:rowOff>276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="" xmlns:a16="http://schemas.microsoft.com/office/drawing/2014/main" id="{0848434E-1553-47FE-B76A-E747061987CC}"/>
            </a:ext>
          </a:extLst>
        </xdr:cNvPr>
        <xdr:cNvSpPr txBox="1"/>
      </xdr:nvSpPr>
      <xdr:spPr>
        <a:xfrm>
          <a:off x="9115425" y="10801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10</xdr:col>
      <xdr:colOff>438150</xdr:colOff>
      <xdr:row>106</xdr:row>
      <xdr:rowOff>0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xmlns="" id="{0848434E-1553-47FE-B76A-E747061987CC}"/>
            </a:ext>
          </a:extLst>
        </xdr:cNvPr>
        <xdr:cNvSpPr txBox="1"/>
      </xdr:nvSpPr>
      <xdr:spPr>
        <a:xfrm>
          <a:off x="13785850" y="3177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tabSelected="1" topLeftCell="A74" zoomScaleNormal="100" workbookViewId="0">
      <selection activeCell="L80" sqref="L80"/>
    </sheetView>
  </sheetViews>
  <sheetFormatPr defaultColWidth="9.1796875" defaultRowHeight="13" x14ac:dyDescent="0.35"/>
  <cols>
    <col min="1" max="1" width="3.453125" style="4" customWidth="1"/>
    <col min="2" max="2" width="12.54296875" style="4" customWidth="1"/>
    <col min="3" max="3" width="13" style="4" customWidth="1"/>
    <col min="4" max="5" width="11.1796875" style="4" customWidth="1"/>
    <col min="6" max="6" width="12.26953125" style="4" customWidth="1"/>
    <col min="7" max="7" width="9.453125" style="4" customWidth="1"/>
    <col min="8" max="8" width="16.1796875" style="4" customWidth="1"/>
    <col min="9" max="9" width="16.7265625" style="4" customWidth="1"/>
    <col min="10" max="14" width="9.1796875" style="3"/>
    <col min="15" max="16384" width="9.1796875" style="4"/>
  </cols>
  <sheetData>
    <row r="1" spans="1:14" ht="13.5" thickBot="1" x14ac:dyDescent="0.4">
      <c r="A1" s="19"/>
      <c r="B1" s="19"/>
      <c r="C1" s="19"/>
      <c r="D1" s="19"/>
      <c r="E1" s="19"/>
      <c r="F1" s="19"/>
      <c r="G1" s="19"/>
      <c r="H1" s="19"/>
      <c r="I1" s="19"/>
    </row>
    <row r="2" spans="1:14" s="2" customFormat="1" ht="16.5" thickTop="1" thickBot="1" x14ac:dyDescent="0.4">
      <c r="A2" s="61" t="s">
        <v>24</v>
      </c>
      <c r="B2" s="62"/>
      <c r="C2" s="62"/>
      <c r="D2" s="62"/>
      <c r="E2" s="62"/>
      <c r="F2" s="62"/>
      <c r="G2" s="62"/>
      <c r="H2" s="62"/>
      <c r="I2" s="62"/>
      <c r="J2" s="17"/>
      <c r="K2" s="1"/>
      <c r="L2" s="1"/>
      <c r="M2" s="1"/>
      <c r="N2" s="1"/>
    </row>
    <row r="3" spans="1:14" s="2" customFormat="1" ht="16" thickBot="1" x14ac:dyDescent="0.4">
      <c r="A3" s="66" t="s">
        <v>32</v>
      </c>
      <c r="B3" s="67"/>
      <c r="C3" s="67"/>
      <c r="D3" s="67"/>
      <c r="E3" s="67"/>
      <c r="F3" s="67"/>
      <c r="G3" s="67"/>
      <c r="H3" s="67"/>
      <c r="I3" s="67"/>
      <c r="J3" s="17"/>
      <c r="K3" s="1"/>
      <c r="L3" s="1"/>
      <c r="M3" s="1"/>
      <c r="N3" s="1"/>
    </row>
    <row r="4" spans="1:14" s="2" customFormat="1" ht="15.5" x14ac:dyDescent="0.35">
      <c r="A4" s="72" t="s">
        <v>0</v>
      </c>
      <c r="B4" s="73"/>
      <c r="C4" s="73"/>
      <c r="D4" s="73"/>
      <c r="E4" s="73"/>
      <c r="F4" s="73"/>
      <c r="G4" s="73"/>
      <c r="H4" s="73"/>
      <c r="I4" s="73"/>
      <c r="J4" s="17"/>
      <c r="K4" s="1"/>
      <c r="L4" s="1"/>
      <c r="M4" s="1"/>
      <c r="N4" s="1"/>
    </row>
    <row r="5" spans="1:14" s="2" customFormat="1" ht="16" thickBot="1" x14ac:dyDescent="0.4">
      <c r="A5" s="74"/>
      <c r="B5" s="75"/>
      <c r="C5" s="75"/>
      <c r="D5" s="75"/>
      <c r="E5" s="75"/>
      <c r="F5" s="75"/>
      <c r="G5" s="75"/>
      <c r="H5" s="75"/>
      <c r="I5" s="75"/>
      <c r="J5" s="17"/>
      <c r="K5" s="1"/>
      <c r="L5" s="1"/>
      <c r="M5" s="1"/>
      <c r="N5" s="1"/>
    </row>
    <row r="6" spans="1:14" x14ac:dyDescent="0.3">
      <c r="A6" s="63" t="s">
        <v>1</v>
      </c>
      <c r="B6" s="64"/>
      <c r="C6" s="65"/>
      <c r="D6" s="68"/>
      <c r="E6" s="69"/>
      <c r="F6" s="70"/>
      <c r="G6" s="71"/>
      <c r="H6" s="71"/>
      <c r="I6" s="71"/>
      <c r="J6" s="18"/>
    </row>
    <row r="7" spans="1:14" x14ac:dyDescent="0.3">
      <c r="A7" s="46" t="s">
        <v>2</v>
      </c>
      <c r="B7" s="47"/>
      <c r="C7" s="48"/>
      <c r="D7" s="38"/>
      <c r="E7" s="39"/>
      <c r="F7" s="40"/>
      <c r="G7" s="41"/>
      <c r="H7" s="41"/>
      <c r="I7" s="41"/>
      <c r="J7" s="18"/>
    </row>
    <row r="8" spans="1:14" x14ac:dyDescent="0.3">
      <c r="A8" s="46" t="s">
        <v>3</v>
      </c>
      <c r="B8" s="47"/>
      <c r="C8" s="48"/>
      <c r="D8" s="38"/>
      <c r="E8" s="39"/>
      <c r="F8" s="40"/>
      <c r="G8" s="41"/>
      <c r="H8" s="41"/>
      <c r="I8" s="41"/>
      <c r="J8" s="18"/>
    </row>
    <row r="9" spans="1:14" x14ac:dyDescent="0.3">
      <c r="A9" s="46" t="s">
        <v>4</v>
      </c>
      <c r="B9" s="47"/>
      <c r="C9" s="48"/>
      <c r="D9" s="38"/>
      <c r="E9" s="39"/>
      <c r="F9" s="40"/>
      <c r="G9" s="41"/>
      <c r="H9" s="41"/>
      <c r="I9" s="41"/>
      <c r="J9" s="18"/>
    </row>
    <row r="10" spans="1:14" x14ac:dyDescent="0.3">
      <c r="A10" s="46" t="s">
        <v>5</v>
      </c>
      <c r="B10" s="47"/>
      <c r="C10" s="48"/>
      <c r="D10" s="57"/>
      <c r="E10" s="58"/>
      <c r="F10" s="59"/>
      <c r="G10" s="60"/>
      <c r="H10" s="60"/>
      <c r="I10" s="60"/>
      <c r="J10" s="18"/>
    </row>
    <row r="11" spans="1:14" x14ac:dyDescent="0.3">
      <c r="A11" s="46" t="s">
        <v>6</v>
      </c>
      <c r="B11" s="47"/>
      <c r="C11" s="48"/>
      <c r="D11" s="38"/>
      <c r="E11" s="39"/>
      <c r="F11" s="40"/>
      <c r="G11" s="41"/>
      <c r="H11" s="41"/>
      <c r="I11" s="41"/>
      <c r="J11" s="18"/>
    </row>
    <row r="12" spans="1:14" ht="13.5" thickBot="1" x14ac:dyDescent="0.35">
      <c r="A12" s="49" t="s">
        <v>7</v>
      </c>
      <c r="B12" s="50"/>
      <c r="C12" s="51"/>
      <c r="D12" s="42"/>
      <c r="E12" s="43"/>
      <c r="F12" s="44"/>
      <c r="G12" s="45"/>
      <c r="H12" s="45"/>
      <c r="I12" s="45"/>
      <c r="J12" s="18"/>
    </row>
    <row r="13" spans="1:14" ht="13.5" thickTop="1" x14ac:dyDescent="0.35">
      <c r="A13" s="53"/>
      <c r="B13" s="53"/>
      <c r="C13" s="53"/>
      <c r="D13" s="53"/>
      <c r="E13" s="53"/>
      <c r="F13" s="53"/>
      <c r="G13" s="53"/>
      <c r="H13" s="53"/>
      <c r="I13" s="53"/>
    </row>
    <row r="14" spans="1:14" x14ac:dyDescent="0.35">
      <c r="A14" s="52" t="s">
        <v>8</v>
      </c>
      <c r="B14" s="52"/>
      <c r="C14" s="52"/>
      <c r="D14" s="52"/>
      <c r="E14" s="52"/>
      <c r="F14" s="52"/>
      <c r="G14" s="52"/>
      <c r="H14" s="52"/>
      <c r="I14" s="52"/>
    </row>
    <row r="15" spans="1:14" ht="13.5" thickBot="1" x14ac:dyDescent="0.4">
      <c r="A15" s="35"/>
      <c r="B15" s="35"/>
      <c r="C15" s="35"/>
      <c r="D15" s="35"/>
      <c r="E15" s="35"/>
      <c r="F15" s="35"/>
      <c r="G15" s="35"/>
      <c r="H15" s="35"/>
      <c r="I15" s="35"/>
    </row>
    <row r="16" spans="1:14" s="6" customFormat="1" ht="13.5" thickTop="1" x14ac:dyDescent="0.3">
      <c r="A16" s="36" t="s">
        <v>9</v>
      </c>
      <c r="B16" s="37"/>
      <c r="C16" s="37"/>
      <c r="D16" s="37"/>
      <c r="E16" s="37"/>
      <c r="F16" s="37"/>
      <c r="G16" s="37"/>
      <c r="H16" s="37"/>
      <c r="I16" s="37"/>
      <c r="J16" s="20"/>
      <c r="K16" s="5"/>
      <c r="L16" s="5"/>
      <c r="M16" s="5"/>
      <c r="N16" s="5"/>
    </row>
    <row r="17" spans="1:14" s="14" customFormat="1" ht="34.5" x14ac:dyDescent="0.35">
      <c r="A17" s="54" t="s">
        <v>10</v>
      </c>
      <c r="B17" s="55"/>
      <c r="C17" s="56"/>
      <c r="D17" s="16" t="s">
        <v>11</v>
      </c>
      <c r="E17" s="16" t="s">
        <v>28</v>
      </c>
      <c r="F17" s="16" t="s">
        <v>12</v>
      </c>
      <c r="G17" s="16" t="s">
        <v>27</v>
      </c>
      <c r="H17" s="16" t="s">
        <v>13</v>
      </c>
      <c r="I17" s="16" t="s">
        <v>14</v>
      </c>
      <c r="J17" s="21"/>
      <c r="K17" s="13"/>
      <c r="L17" s="13"/>
      <c r="M17" s="13"/>
      <c r="N17" s="13"/>
    </row>
    <row r="18" spans="1:14" s="8" customFormat="1" x14ac:dyDescent="0.35">
      <c r="A18" s="118" t="s">
        <v>33</v>
      </c>
      <c r="B18" s="116"/>
      <c r="C18" s="117"/>
      <c r="D18" s="11">
        <v>316</v>
      </c>
      <c r="E18" s="11" t="s">
        <v>34</v>
      </c>
      <c r="F18" s="12"/>
      <c r="G18" s="33">
        <f>F18*1.2</f>
        <v>0</v>
      </c>
      <c r="H18" s="33">
        <f>D18*F18</f>
        <v>0</v>
      </c>
      <c r="I18" s="33">
        <f>H18*1.2</f>
        <v>0</v>
      </c>
      <c r="J18" s="22"/>
      <c r="K18" s="7"/>
      <c r="L18" s="7"/>
      <c r="M18" s="7"/>
      <c r="N18" s="7"/>
    </row>
    <row r="19" spans="1:14" s="8" customFormat="1" x14ac:dyDescent="0.35">
      <c r="A19" s="118" t="s">
        <v>35</v>
      </c>
      <c r="B19" s="116"/>
      <c r="C19" s="117"/>
      <c r="D19" s="11">
        <v>216</v>
      </c>
      <c r="E19" s="11" t="s">
        <v>34</v>
      </c>
      <c r="F19" s="12"/>
      <c r="G19" s="33">
        <f t="shared" ref="G19:G82" si="0">F19*1.2</f>
        <v>0</v>
      </c>
      <c r="H19" s="33">
        <f t="shared" ref="H19:H82" si="1">D19*F19</f>
        <v>0</v>
      </c>
      <c r="I19" s="33">
        <f t="shared" ref="I19:I82" si="2">H19*1.2</f>
        <v>0</v>
      </c>
      <c r="J19" s="22"/>
      <c r="K19" s="7"/>
      <c r="L19" s="7"/>
      <c r="M19" s="7"/>
      <c r="N19" s="7"/>
    </row>
    <row r="20" spans="1:14" s="8" customFormat="1" x14ac:dyDescent="0.35">
      <c r="A20" s="118" t="s">
        <v>36</v>
      </c>
      <c r="B20" s="116"/>
      <c r="C20" s="117"/>
      <c r="D20" s="11">
        <v>40</v>
      </c>
      <c r="E20" s="11" t="s">
        <v>25</v>
      </c>
      <c r="F20" s="12"/>
      <c r="G20" s="33">
        <f t="shared" si="0"/>
        <v>0</v>
      </c>
      <c r="H20" s="33">
        <f t="shared" si="1"/>
        <v>0</v>
      </c>
      <c r="I20" s="33">
        <f t="shared" si="2"/>
        <v>0</v>
      </c>
      <c r="J20" s="22"/>
      <c r="K20" s="7"/>
      <c r="L20" s="7"/>
      <c r="M20" s="7"/>
      <c r="N20" s="7"/>
    </row>
    <row r="21" spans="1:14" s="8" customFormat="1" x14ac:dyDescent="0.35">
      <c r="A21" s="118" t="s">
        <v>37</v>
      </c>
      <c r="B21" s="116"/>
      <c r="C21" s="117"/>
      <c r="D21" s="11">
        <v>480</v>
      </c>
      <c r="E21" s="11" t="s">
        <v>34</v>
      </c>
      <c r="F21" s="12"/>
      <c r="G21" s="33">
        <f t="shared" si="0"/>
        <v>0</v>
      </c>
      <c r="H21" s="33">
        <f t="shared" si="1"/>
        <v>0</v>
      </c>
      <c r="I21" s="33">
        <f t="shared" si="2"/>
        <v>0</v>
      </c>
      <c r="J21" s="22"/>
      <c r="K21" s="7"/>
      <c r="L21" s="7"/>
      <c r="M21" s="7"/>
      <c r="N21" s="7"/>
    </row>
    <row r="22" spans="1:14" s="8" customFormat="1" x14ac:dyDescent="0.35">
      <c r="A22" s="118" t="s">
        <v>38</v>
      </c>
      <c r="B22" s="116"/>
      <c r="C22" s="117"/>
      <c r="D22" s="11">
        <v>480</v>
      </c>
      <c r="E22" s="11" t="s">
        <v>39</v>
      </c>
      <c r="F22" s="12"/>
      <c r="G22" s="33">
        <f t="shared" si="0"/>
        <v>0</v>
      </c>
      <c r="H22" s="33">
        <f t="shared" si="1"/>
        <v>0</v>
      </c>
      <c r="I22" s="33">
        <f t="shared" si="2"/>
        <v>0</v>
      </c>
      <c r="J22" s="22"/>
      <c r="K22" s="7"/>
      <c r="L22" s="7"/>
      <c r="M22" s="7"/>
      <c r="N22" s="7"/>
    </row>
    <row r="23" spans="1:14" s="8" customFormat="1" x14ac:dyDescent="0.35">
      <c r="A23" s="118" t="s">
        <v>40</v>
      </c>
      <c r="B23" s="116"/>
      <c r="C23" s="117"/>
      <c r="D23" s="11">
        <v>480</v>
      </c>
      <c r="E23" s="11" t="s">
        <v>34</v>
      </c>
      <c r="F23" s="12"/>
      <c r="G23" s="33">
        <f t="shared" si="0"/>
        <v>0</v>
      </c>
      <c r="H23" s="33">
        <f t="shared" si="1"/>
        <v>0</v>
      </c>
      <c r="I23" s="33">
        <f t="shared" si="2"/>
        <v>0</v>
      </c>
      <c r="J23" s="22"/>
      <c r="K23" s="7"/>
      <c r="L23" s="7"/>
      <c r="M23" s="7"/>
      <c r="N23" s="7"/>
    </row>
    <row r="24" spans="1:14" s="8" customFormat="1" x14ac:dyDescent="0.35">
      <c r="A24" s="118" t="s">
        <v>41</v>
      </c>
      <c r="B24" s="116"/>
      <c r="C24" s="117"/>
      <c r="D24" s="11">
        <v>48</v>
      </c>
      <c r="E24" s="11" t="s">
        <v>25</v>
      </c>
      <c r="F24" s="12"/>
      <c r="G24" s="33">
        <f t="shared" si="0"/>
        <v>0</v>
      </c>
      <c r="H24" s="33">
        <f t="shared" si="1"/>
        <v>0</v>
      </c>
      <c r="I24" s="33">
        <f t="shared" si="2"/>
        <v>0</v>
      </c>
      <c r="J24" s="22"/>
      <c r="K24" s="7"/>
      <c r="L24" s="7"/>
      <c r="M24" s="7"/>
      <c r="N24" s="7"/>
    </row>
    <row r="25" spans="1:14" s="8" customFormat="1" x14ac:dyDescent="0.35">
      <c r="A25" s="118" t="s">
        <v>42</v>
      </c>
      <c r="B25" s="116"/>
      <c r="C25" s="117"/>
      <c r="D25" s="11">
        <v>48</v>
      </c>
      <c r="E25" s="11" t="s">
        <v>25</v>
      </c>
      <c r="F25" s="12"/>
      <c r="G25" s="33">
        <f t="shared" si="0"/>
        <v>0</v>
      </c>
      <c r="H25" s="33">
        <f t="shared" si="1"/>
        <v>0</v>
      </c>
      <c r="I25" s="33">
        <f t="shared" si="2"/>
        <v>0</v>
      </c>
      <c r="J25" s="22"/>
      <c r="K25" s="7"/>
      <c r="L25" s="7"/>
      <c r="M25" s="7"/>
      <c r="N25" s="7"/>
    </row>
    <row r="26" spans="1:14" s="8" customFormat="1" x14ac:dyDescent="0.35">
      <c r="A26" s="118" t="s">
        <v>43</v>
      </c>
      <c r="B26" s="116"/>
      <c r="C26" s="117"/>
      <c r="D26" s="11">
        <v>216</v>
      </c>
      <c r="E26" s="11" t="s">
        <v>34</v>
      </c>
      <c r="F26" s="12"/>
      <c r="G26" s="33">
        <f t="shared" si="0"/>
        <v>0</v>
      </c>
      <c r="H26" s="33">
        <f t="shared" si="1"/>
        <v>0</v>
      </c>
      <c r="I26" s="33">
        <f t="shared" si="2"/>
        <v>0</v>
      </c>
      <c r="J26" s="22"/>
      <c r="K26" s="7"/>
      <c r="L26" s="7"/>
      <c r="M26" s="7"/>
      <c r="N26" s="7"/>
    </row>
    <row r="27" spans="1:14" s="8" customFormat="1" x14ac:dyDescent="0.35">
      <c r="A27" s="118" t="s">
        <v>44</v>
      </c>
      <c r="B27" s="116"/>
      <c r="C27" s="117"/>
      <c r="D27" s="11">
        <v>160</v>
      </c>
      <c r="E27" s="11" t="s">
        <v>34</v>
      </c>
      <c r="F27" s="12"/>
      <c r="G27" s="33">
        <f t="shared" si="0"/>
        <v>0</v>
      </c>
      <c r="H27" s="33">
        <f t="shared" si="1"/>
        <v>0</v>
      </c>
      <c r="I27" s="33">
        <f t="shared" si="2"/>
        <v>0</v>
      </c>
      <c r="J27" s="22"/>
      <c r="K27" s="7"/>
      <c r="L27" s="7"/>
      <c r="M27" s="7"/>
      <c r="N27" s="7"/>
    </row>
    <row r="28" spans="1:14" s="8" customFormat="1" x14ac:dyDescent="0.35">
      <c r="A28" s="118" t="s">
        <v>45</v>
      </c>
      <c r="B28" s="116"/>
      <c r="C28" s="117"/>
      <c r="D28" s="11">
        <v>362</v>
      </c>
      <c r="E28" s="11" t="s">
        <v>25</v>
      </c>
      <c r="F28" s="12"/>
      <c r="G28" s="33">
        <f t="shared" si="0"/>
        <v>0</v>
      </c>
      <c r="H28" s="33">
        <f t="shared" si="1"/>
        <v>0</v>
      </c>
      <c r="I28" s="33">
        <f t="shared" si="2"/>
        <v>0</v>
      </c>
      <c r="J28" s="22"/>
      <c r="K28" s="7"/>
      <c r="L28" s="7"/>
      <c r="M28" s="7"/>
      <c r="N28" s="7"/>
    </row>
    <row r="29" spans="1:14" s="8" customFormat="1" x14ac:dyDescent="0.35">
      <c r="A29" s="118" t="s">
        <v>46</v>
      </c>
      <c r="B29" s="116"/>
      <c r="C29" s="117"/>
      <c r="D29" s="11">
        <v>480</v>
      </c>
      <c r="E29" s="11" t="s">
        <v>25</v>
      </c>
      <c r="F29" s="12"/>
      <c r="G29" s="33">
        <f t="shared" si="0"/>
        <v>0</v>
      </c>
      <c r="H29" s="33">
        <f t="shared" si="1"/>
        <v>0</v>
      </c>
      <c r="I29" s="33">
        <f t="shared" si="2"/>
        <v>0</v>
      </c>
      <c r="J29" s="22"/>
      <c r="K29" s="7"/>
      <c r="L29" s="7"/>
      <c r="M29" s="7"/>
      <c r="N29" s="7"/>
    </row>
    <row r="30" spans="1:14" s="8" customFormat="1" x14ac:dyDescent="0.35">
      <c r="A30" s="118" t="s">
        <v>47</v>
      </c>
      <c r="B30" s="116"/>
      <c r="C30" s="117"/>
      <c r="D30" s="11">
        <v>10</v>
      </c>
      <c r="E30" s="11" t="s">
        <v>25</v>
      </c>
      <c r="F30" s="12"/>
      <c r="G30" s="33">
        <f t="shared" si="0"/>
        <v>0</v>
      </c>
      <c r="H30" s="33">
        <f t="shared" si="1"/>
        <v>0</v>
      </c>
      <c r="I30" s="33">
        <f t="shared" si="2"/>
        <v>0</v>
      </c>
      <c r="J30" s="22"/>
      <c r="K30" s="7"/>
      <c r="L30" s="7"/>
      <c r="M30" s="7"/>
      <c r="N30" s="7"/>
    </row>
    <row r="31" spans="1:14" s="8" customFormat="1" x14ac:dyDescent="0.35">
      <c r="A31" s="118" t="s">
        <v>48</v>
      </c>
      <c r="B31" s="116"/>
      <c r="C31" s="117"/>
      <c r="D31" s="11">
        <v>100</v>
      </c>
      <c r="E31" s="11" t="s">
        <v>25</v>
      </c>
      <c r="F31" s="12"/>
      <c r="G31" s="33">
        <f t="shared" si="0"/>
        <v>0</v>
      </c>
      <c r="H31" s="33">
        <f t="shared" si="1"/>
        <v>0</v>
      </c>
      <c r="I31" s="33">
        <f t="shared" si="2"/>
        <v>0</v>
      </c>
      <c r="J31" s="22"/>
      <c r="K31" s="7"/>
      <c r="L31" s="7"/>
      <c r="M31" s="7"/>
      <c r="N31" s="7"/>
    </row>
    <row r="32" spans="1:14" s="8" customFormat="1" x14ac:dyDescent="0.35">
      <c r="A32" s="118" t="s">
        <v>49</v>
      </c>
      <c r="B32" s="116"/>
      <c r="C32" s="117"/>
      <c r="D32" s="11">
        <v>200</v>
      </c>
      <c r="E32" s="11" t="s">
        <v>25</v>
      </c>
      <c r="F32" s="12"/>
      <c r="G32" s="33">
        <f t="shared" si="0"/>
        <v>0</v>
      </c>
      <c r="H32" s="33">
        <f t="shared" si="1"/>
        <v>0</v>
      </c>
      <c r="I32" s="33">
        <f t="shared" si="2"/>
        <v>0</v>
      </c>
      <c r="J32" s="22"/>
      <c r="K32" s="7"/>
      <c r="L32" s="7"/>
      <c r="M32" s="7"/>
      <c r="N32" s="7"/>
    </row>
    <row r="33" spans="1:14" s="8" customFormat="1" x14ac:dyDescent="0.35">
      <c r="A33" s="118" t="s">
        <v>50</v>
      </c>
      <c r="B33" s="116"/>
      <c r="C33" s="117"/>
      <c r="D33" s="11">
        <v>108</v>
      </c>
      <c r="E33" s="11" t="s">
        <v>34</v>
      </c>
      <c r="F33" s="12"/>
      <c r="G33" s="33">
        <f t="shared" si="0"/>
        <v>0</v>
      </c>
      <c r="H33" s="33">
        <f t="shared" si="1"/>
        <v>0</v>
      </c>
      <c r="I33" s="33">
        <f t="shared" si="2"/>
        <v>0</v>
      </c>
      <c r="J33" s="22"/>
      <c r="K33" s="7"/>
      <c r="L33" s="7"/>
      <c r="M33" s="7"/>
      <c r="N33" s="7"/>
    </row>
    <row r="34" spans="1:14" s="8" customFormat="1" x14ac:dyDescent="0.35">
      <c r="A34" s="118" t="s">
        <v>51</v>
      </c>
      <c r="B34" s="116"/>
      <c r="C34" s="117"/>
      <c r="D34" s="11">
        <v>100</v>
      </c>
      <c r="E34" s="11" t="s">
        <v>25</v>
      </c>
      <c r="F34" s="12"/>
      <c r="G34" s="33">
        <f t="shared" si="0"/>
        <v>0</v>
      </c>
      <c r="H34" s="33">
        <f t="shared" si="1"/>
        <v>0</v>
      </c>
      <c r="I34" s="33">
        <f t="shared" si="2"/>
        <v>0</v>
      </c>
      <c r="J34" s="22"/>
      <c r="K34" s="7"/>
      <c r="L34" s="7"/>
      <c r="M34" s="7"/>
      <c r="N34" s="7"/>
    </row>
    <row r="35" spans="1:14" s="8" customFormat="1" x14ac:dyDescent="0.35">
      <c r="A35" s="118" t="s">
        <v>52</v>
      </c>
      <c r="B35" s="116"/>
      <c r="C35" s="117"/>
      <c r="D35" s="11">
        <v>100</v>
      </c>
      <c r="E35" s="11" t="s">
        <v>25</v>
      </c>
      <c r="F35" s="12"/>
      <c r="G35" s="33">
        <f t="shared" si="0"/>
        <v>0</v>
      </c>
      <c r="H35" s="33">
        <f t="shared" si="1"/>
        <v>0</v>
      </c>
      <c r="I35" s="33">
        <f t="shared" si="2"/>
        <v>0</v>
      </c>
      <c r="J35" s="22"/>
      <c r="K35" s="7"/>
      <c r="L35" s="7"/>
      <c r="M35" s="7"/>
      <c r="N35" s="7"/>
    </row>
    <row r="36" spans="1:14" s="8" customFormat="1" x14ac:dyDescent="0.35">
      <c r="A36" s="118" t="s">
        <v>53</v>
      </c>
      <c r="B36" s="116"/>
      <c r="C36" s="117"/>
      <c r="D36" s="11">
        <v>100</v>
      </c>
      <c r="E36" s="11" t="s">
        <v>25</v>
      </c>
      <c r="F36" s="12"/>
      <c r="G36" s="33">
        <f t="shared" si="0"/>
        <v>0</v>
      </c>
      <c r="H36" s="33">
        <f t="shared" si="1"/>
        <v>0</v>
      </c>
      <c r="I36" s="33">
        <f t="shared" si="2"/>
        <v>0</v>
      </c>
      <c r="J36" s="22"/>
      <c r="K36" s="7"/>
      <c r="L36" s="7"/>
      <c r="M36" s="7"/>
      <c r="N36" s="7"/>
    </row>
    <row r="37" spans="1:14" s="8" customFormat="1" x14ac:dyDescent="0.35">
      <c r="A37" s="118" t="s">
        <v>112</v>
      </c>
      <c r="B37" s="116"/>
      <c r="C37" s="117"/>
      <c r="D37" s="11">
        <v>100</v>
      </c>
      <c r="E37" s="11" t="s">
        <v>25</v>
      </c>
      <c r="F37" s="12"/>
      <c r="G37" s="33">
        <f t="shared" si="0"/>
        <v>0</v>
      </c>
      <c r="H37" s="33">
        <f t="shared" si="1"/>
        <v>0</v>
      </c>
      <c r="I37" s="33">
        <f t="shared" si="2"/>
        <v>0</v>
      </c>
      <c r="J37" s="22"/>
      <c r="K37" s="7"/>
      <c r="L37" s="7"/>
      <c r="M37" s="7"/>
      <c r="N37" s="7"/>
    </row>
    <row r="38" spans="1:14" s="8" customFormat="1" x14ac:dyDescent="0.35">
      <c r="A38" s="118" t="s">
        <v>54</v>
      </c>
      <c r="B38" s="116"/>
      <c r="C38" s="117"/>
      <c r="D38" s="11">
        <v>100</v>
      </c>
      <c r="E38" s="11" t="s">
        <v>25</v>
      </c>
      <c r="F38" s="12"/>
      <c r="G38" s="33">
        <f t="shared" si="0"/>
        <v>0</v>
      </c>
      <c r="H38" s="33">
        <f t="shared" si="1"/>
        <v>0</v>
      </c>
      <c r="I38" s="33">
        <f t="shared" si="2"/>
        <v>0</v>
      </c>
      <c r="J38" s="22"/>
      <c r="K38" s="7"/>
      <c r="L38" s="7"/>
      <c r="M38" s="7"/>
      <c r="N38" s="7"/>
    </row>
    <row r="39" spans="1:14" s="8" customFormat="1" x14ac:dyDescent="0.35">
      <c r="A39" s="118" t="s">
        <v>55</v>
      </c>
      <c r="B39" s="116"/>
      <c r="C39" s="117"/>
      <c r="D39" s="11">
        <v>100</v>
      </c>
      <c r="E39" s="11" t="s">
        <v>25</v>
      </c>
      <c r="F39" s="12"/>
      <c r="G39" s="33">
        <f t="shared" si="0"/>
        <v>0</v>
      </c>
      <c r="H39" s="33">
        <f t="shared" si="1"/>
        <v>0</v>
      </c>
      <c r="I39" s="33">
        <f t="shared" si="2"/>
        <v>0</v>
      </c>
      <c r="J39" s="22"/>
      <c r="K39" s="7"/>
      <c r="L39" s="7"/>
      <c r="M39" s="7"/>
      <c r="N39" s="7"/>
    </row>
    <row r="40" spans="1:14" s="8" customFormat="1" x14ac:dyDescent="0.35">
      <c r="A40" s="118" t="s">
        <v>56</v>
      </c>
      <c r="B40" s="116"/>
      <c r="C40" s="117"/>
      <c r="D40" s="11">
        <v>300</v>
      </c>
      <c r="E40" s="11" t="s">
        <v>25</v>
      </c>
      <c r="F40" s="12"/>
      <c r="G40" s="33">
        <f t="shared" si="0"/>
        <v>0</v>
      </c>
      <c r="H40" s="33">
        <f t="shared" si="1"/>
        <v>0</v>
      </c>
      <c r="I40" s="33">
        <f t="shared" si="2"/>
        <v>0</v>
      </c>
      <c r="J40" s="22"/>
      <c r="K40" s="7"/>
      <c r="L40" s="7"/>
      <c r="M40" s="7"/>
      <c r="N40" s="7"/>
    </row>
    <row r="41" spans="1:14" s="8" customFormat="1" x14ac:dyDescent="0.35">
      <c r="A41" s="118" t="s">
        <v>57</v>
      </c>
      <c r="B41" s="116"/>
      <c r="C41" s="117"/>
      <c r="D41" s="11">
        <v>300</v>
      </c>
      <c r="E41" s="11" t="s">
        <v>25</v>
      </c>
      <c r="F41" s="12"/>
      <c r="G41" s="33">
        <f t="shared" si="0"/>
        <v>0</v>
      </c>
      <c r="H41" s="33">
        <f t="shared" si="1"/>
        <v>0</v>
      </c>
      <c r="I41" s="33">
        <f t="shared" si="2"/>
        <v>0</v>
      </c>
      <c r="J41" s="22"/>
      <c r="K41" s="7"/>
      <c r="L41" s="7"/>
      <c r="M41" s="7"/>
      <c r="N41" s="7"/>
    </row>
    <row r="42" spans="1:14" s="8" customFormat="1" x14ac:dyDescent="0.35">
      <c r="A42" s="118" t="s">
        <v>58</v>
      </c>
      <c r="B42" s="116"/>
      <c r="C42" s="117"/>
      <c r="D42" s="11">
        <v>350</v>
      </c>
      <c r="E42" s="11" t="s">
        <v>34</v>
      </c>
      <c r="F42" s="12"/>
      <c r="G42" s="33">
        <f t="shared" si="0"/>
        <v>0</v>
      </c>
      <c r="H42" s="33">
        <f t="shared" si="1"/>
        <v>0</v>
      </c>
      <c r="I42" s="33">
        <f t="shared" si="2"/>
        <v>0</v>
      </c>
      <c r="J42" s="22"/>
      <c r="K42" s="7"/>
      <c r="L42" s="7"/>
      <c r="M42" s="7"/>
      <c r="N42" s="7"/>
    </row>
    <row r="43" spans="1:14" s="8" customFormat="1" x14ac:dyDescent="0.35">
      <c r="A43" s="118" t="s">
        <v>59</v>
      </c>
      <c r="B43" s="116"/>
      <c r="C43" s="117"/>
      <c r="D43" s="11">
        <v>350</v>
      </c>
      <c r="E43" s="11" t="s">
        <v>60</v>
      </c>
      <c r="F43" s="12"/>
      <c r="G43" s="33">
        <f t="shared" si="0"/>
        <v>0</v>
      </c>
      <c r="H43" s="33">
        <f t="shared" si="1"/>
        <v>0</v>
      </c>
      <c r="I43" s="33">
        <f t="shared" si="2"/>
        <v>0</v>
      </c>
      <c r="J43" s="22"/>
      <c r="K43" s="7"/>
      <c r="L43" s="7"/>
      <c r="M43" s="7"/>
      <c r="N43" s="7"/>
    </row>
    <row r="44" spans="1:14" s="8" customFormat="1" x14ac:dyDescent="0.35">
      <c r="A44" s="118" t="s">
        <v>61</v>
      </c>
      <c r="B44" s="116"/>
      <c r="C44" s="117"/>
      <c r="D44" s="11">
        <v>30</v>
      </c>
      <c r="E44" s="11" t="s">
        <v>25</v>
      </c>
      <c r="F44" s="12"/>
      <c r="G44" s="33">
        <f t="shared" si="0"/>
        <v>0</v>
      </c>
      <c r="H44" s="33">
        <f t="shared" si="1"/>
        <v>0</v>
      </c>
      <c r="I44" s="33">
        <f t="shared" si="2"/>
        <v>0</v>
      </c>
      <c r="J44" s="22"/>
      <c r="K44" s="7"/>
      <c r="L44" s="7"/>
      <c r="M44" s="7"/>
      <c r="N44" s="7"/>
    </row>
    <row r="45" spans="1:14" s="8" customFormat="1" x14ac:dyDescent="0.35">
      <c r="A45" s="118" t="s">
        <v>62</v>
      </c>
      <c r="B45" s="116"/>
      <c r="C45" s="117"/>
      <c r="D45" s="11">
        <v>70</v>
      </c>
      <c r="E45" s="11" t="s">
        <v>25</v>
      </c>
      <c r="F45" s="12"/>
      <c r="G45" s="33">
        <f t="shared" si="0"/>
        <v>0</v>
      </c>
      <c r="H45" s="33">
        <f t="shared" si="1"/>
        <v>0</v>
      </c>
      <c r="I45" s="33">
        <f t="shared" si="2"/>
        <v>0</v>
      </c>
      <c r="J45" s="22"/>
      <c r="K45" s="7"/>
      <c r="L45" s="7"/>
      <c r="M45" s="7"/>
      <c r="N45" s="7"/>
    </row>
    <row r="46" spans="1:14" s="8" customFormat="1" x14ac:dyDescent="0.35">
      <c r="A46" s="118" t="s">
        <v>63</v>
      </c>
      <c r="B46" s="116"/>
      <c r="C46" s="117"/>
      <c r="D46" s="11">
        <v>50</v>
      </c>
      <c r="E46" s="11" t="s">
        <v>25</v>
      </c>
      <c r="F46" s="12"/>
      <c r="G46" s="33">
        <f t="shared" si="0"/>
        <v>0</v>
      </c>
      <c r="H46" s="33">
        <f t="shared" si="1"/>
        <v>0</v>
      </c>
      <c r="I46" s="33">
        <f t="shared" si="2"/>
        <v>0</v>
      </c>
      <c r="J46" s="22"/>
      <c r="K46" s="7"/>
      <c r="L46" s="7"/>
      <c r="M46" s="7"/>
      <c r="N46" s="7"/>
    </row>
    <row r="47" spans="1:14" s="8" customFormat="1" x14ac:dyDescent="0.35">
      <c r="A47" s="118" t="s">
        <v>64</v>
      </c>
      <c r="B47" s="116"/>
      <c r="C47" s="117"/>
      <c r="D47" s="11">
        <v>30</v>
      </c>
      <c r="E47" s="11" t="s">
        <v>25</v>
      </c>
      <c r="F47" s="12"/>
      <c r="G47" s="33">
        <f t="shared" si="0"/>
        <v>0</v>
      </c>
      <c r="H47" s="33">
        <f t="shared" si="1"/>
        <v>0</v>
      </c>
      <c r="I47" s="33">
        <f t="shared" si="2"/>
        <v>0</v>
      </c>
      <c r="J47" s="22"/>
      <c r="K47" s="7"/>
      <c r="L47" s="7"/>
      <c r="M47" s="7"/>
      <c r="N47" s="7"/>
    </row>
    <row r="48" spans="1:14" s="8" customFormat="1" x14ac:dyDescent="0.35">
      <c r="A48" s="118" t="s">
        <v>65</v>
      </c>
      <c r="B48" s="116"/>
      <c r="C48" s="117"/>
      <c r="D48" s="11">
        <v>30</v>
      </c>
      <c r="E48" s="11" t="s">
        <v>25</v>
      </c>
      <c r="F48" s="12"/>
      <c r="G48" s="33">
        <f t="shared" si="0"/>
        <v>0</v>
      </c>
      <c r="H48" s="33">
        <f t="shared" si="1"/>
        <v>0</v>
      </c>
      <c r="I48" s="33">
        <f t="shared" si="2"/>
        <v>0</v>
      </c>
      <c r="J48" s="22"/>
      <c r="K48" s="7"/>
      <c r="L48" s="7"/>
      <c r="M48" s="7"/>
      <c r="N48" s="7"/>
    </row>
    <row r="49" spans="1:14" s="8" customFormat="1" x14ac:dyDescent="0.35">
      <c r="A49" s="118" t="s">
        <v>66</v>
      </c>
      <c r="B49" s="116"/>
      <c r="C49" s="117"/>
      <c r="D49" s="11">
        <v>30</v>
      </c>
      <c r="E49" s="11" t="s">
        <v>25</v>
      </c>
      <c r="F49" s="12"/>
      <c r="G49" s="33">
        <f t="shared" si="0"/>
        <v>0</v>
      </c>
      <c r="H49" s="33">
        <f t="shared" si="1"/>
        <v>0</v>
      </c>
      <c r="I49" s="33">
        <f t="shared" si="2"/>
        <v>0</v>
      </c>
      <c r="J49" s="22"/>
      <c r="K49" s="7"/>
      <c r="L49" s="7"/>
      <c r="M49" s="7"/>
      <c r="N49" s="7"/>
    </row>
    <row r="50" spans="1:14" s="8" customFormat="1" x14ac:dyDescent="0.35">
      <c r="A50" s="118" t="s">
        <v>67</v>
      </c>
      <c r="B50" s="116"/>
      <c r="C50" s="117"/>
      <c r="D50" s="11">
        <v>40</v>
      </c>
      <c r="E50" s="11" t="s">
        <v>25</v>
      </c>
      <c r="F50" s="12"/>
      <c r="G50" s="33">
        <f t="shared" si="0"/>
        <v>0</v>
      </c>
      <c r="H50" s="33">
        <f t="shared" si="1"/>
        <v>0</v>
      </c>
      <c r="I50" s="33">
        <f t="shared" si="2"/>
        <v>0</v>
      </c>
      <c r="J50" s="22"/>
      <c r="K50" s="7"/>
      <c r="L50" s="7"/>
      <c r="M50" s="7"/>
      <c r="N50" s="7"/>
    </row>
    <row r="51" spans="1:14" s="8" customFormat="1" x14ac:dyDescent="0.35">
      <c r="A51" s="118" t="s">
        <v>68</v>
      </c>
      <c r="B51" s="116"/>
      <c r="C51" s="117"/>
      <c r="D51" s="11">
        <v>35</v>
      </c>
      <c r="E51" s="11" t="s">
        <v>25</v>
      </c>
      <c r="F51" s="12"/>
      <c r="G51" s="33">
        <f t="shared" si="0"/>
        <v>0</v>
      </c>
      <c r="H51" s="33">
        <f t="shared" si="1"/>
        <v>0</v>
      </c>
      <c r="I51" s="33">
        <f t="shared" si="2"/>
        <v>0</v>
      </c>
      <c r="J51" s="22"/>
      <c r="K51" s="7"/>
      <c r="L51" s="7"/>
      <c r="M51" s="7"/>
      <c r="N51" s="7"/>
    </row>
    <row r="52" spans="1:14" s="8" customFormat="1" x14ac:dyDescent="0.35">
      <c r="A52" s="118" t="s">
        <v>69</v>
      </c>
      <c r="B52" s="116"/>
      <c r="C52" s="117"/>
      <c r="D52" s="11">
        <v>60</v>
      </c>
      <c r="E52" s="11" t="s">
        <v>70</v>
      </c>
      <c r="F52" s="12"/>
      <c r="G52" s="33">
        <f t="shared" si="0"/>
        <v>0</v>
      </c>
      <c r="H52" s="33">
        <f t="shared" si="1"/>
        <v>0</v>
      </c>
      <c r="I52" s="33">
        <f t="shared" si="2"/>
        <v>0</v>
      </c>
      <c r="J52" s="22"/>
      <c r="K52" s="7"/>
      <c r="L52" s="7"/>
      <c r="M52" s="7"/>
      <c r="N52" s="7"/>
    </row>
    <row r="53" spans="1:14" s="8" customFormat="1" x14ac:dyDescent="0.35">
      <c r="A53" s="118" t="s">
        <v>71</v>
      </c>
      <c r="B53" s="116"/>
      <c r="C53" s="117"/>
      <c r="D53" s="11">
        <v>120</v>
      </c>
      <c r="E53" s="11" t="s">
        <v>25</v>
      </c>
      <c r="F53" s="12"/>
      <c r="G53" s="33">
        <f t="shared" si="0"/>
        <v>0</v>
      </c>
      <c r="H53" s="33">
        <f t="shared" si="1"/>
        <v>0</v>
      </c>
      <c r="I53" s="33">
        <f t="shared" si="2"/>
        <v>0</v>
      </c>
      <c r="J53" s="22"/>
      <c r="K53" s="7"/>
      <c r="L53" s="7"/>
      <c r="M53" s="7"/>
      <c r="N53" s="7"/>
    </row>
    <row r="54" spans="1:14" s="8" customFormat="1" x14ac:dyDescent="0.35">
      <c r="A54" s="118" t="s">
        <v>72</v>
      </c>
      <c r="B54" s="116"/>
      <c r="C54" s="117"/>
      <c r="D54" s="11">
        <v>150</v>
      </c>
      <c r="E54" s="11" t="s">
        <v>25</v>
      </c>
      <c r="F54" s="12"/>
      <c r="G54" s="33">
        <f t="shared" si="0"/>
        <v>0</v>
      </c>
      <c r="H54" s="33">
        <f t="shared" si="1"/>
        <v>0</v>
      </c>
      <c r="I54" s="33">
        <f t="shared" si="2"/>
        <v>0</v>
      </c>
      <c r="J54" s="22"/>
      <c r="K54" s="7"/>
      <c r="L54" s="7"/>
      <c r="M54" s="7"/>
      <c r="N54" s="7"/>
    </row>
    <row r="55" spans="1:14" s="8" customFormat="1" x14ac:dyDescent="0.35">
      <c r="A55" s="118" t="s">
        <v>73</v>
      </c>
      <c r="B55" s="116"/>
      <c r="C55" s="117"/>
      <c r="D55" s="11">
        <v>60</v>
      </c>
      <c r="E55" s="11" t="s">
        <v>25</v>
      </c>
      <c r="F55" s="12"/>
      <c r="G55" s="33">
        <f t="shared" si="0"/>
        <v>0</v>
      </c>
      <c r="H55" s="33">
        <f t="shared" si="1"/>
        <v>0</v>
      </c>
      <c r="I55" s="33">
        <f t="shared" si="2"/>
        <v>0</v>
      </c>
      <c r="J55" s="22"/>
      <c r="K55" s="7"/>
      <c r="L55" s="7"/>
      <c r="M55" s="7"/>
      <c r="N55" s="7"/>
    </row>
    <row r="56" spans="1:14" s="8" customFormat="1" x14ac:dyDescent="0.35">
      <c r="A56" s="118" t="s">
        <v>74</v>
      </c>
      <c r="B56" s="116"/>
      <c r="C56" s="117"/>
      <c r="D56" s="11">
        <v>30</v>
      </c>
      <c r="E56" s="11" t="s">
        <v>70</v>
      </c>
      <c r="F56" s="12"/>
      <c r="G56" s="33">
        <f t="shared" si="0"/>
        <v>0</v>
      </c>
      <c r="H56" s="33">
        <f t="shared" si="1"/>
        <v>0</v>
      </c>
      <c r="I56" s="33">
        <f t="shared" si="2"/>
        <v>0</v>
      </c>
      <c r="J56" s="22"/>
      <c r="K56" s="7"/>
      <c r="L56" s="7"/>
      <c r="M56" s="7"/>
      <c r="N56" s="7"/>
    </row>
    <row r="57" spans="1:14" s="8" customFormat="1" x14ac:dyDescent="0.35">
      <c r="A57" s="118" t="s">
        <v>75</v>
      </c>
      <c r="B57" s="116"/>
      <c r="C57" s="117"/>
      <c r="D57" s="11">
        <v>30</v>
      </c>
      <c r="E57" s="11" t="s">
        <v>25</v>
      </c>
      <c r="F57" s="12"/>
      <c r="G57" s="33">
        <f t="shared" si="0"/>
        <v>0</v>
      </c>
      <c r="H57" s="33">
        <f t="shared" si="1"/>
        <v>0</v>
      </c>
      <c r="I57" s="33">
        <f t="shared" si="2"/>
        <v>0</v>
      </c>
      <c r="J57" s="22"/>
      <c r="K57" s="7"/>
      <c r="L57" s="7"/>
      <c r="M57" s="7"/>
      <c r="N57" s="7"/>
    </row>
    <row r="58" spans="1:14" s="8" customFormat="1" x14ac:dyDescent="0.35">
      <c r="A58" s="118" t="s">
        <v>76</v>
      </c>
      <c r="B58" s="116"/>
      <c r="C58" s="117"/>
      <c r="D58" s="11">
        <v>60</v>
      </c>
      <c r="E58" s="11" t="s">
        <v>25</v>
      </c>
      <c r="F58" s="12"/>
      <c r="G58" s="33">
        <f t="shared" si="0"/>
        <v>0</v>
      </c>
      <c r="H58" s="33">
        <f t="shared" si="1"/>
        <v>0</v>
      </c>
      <c r="I58" s="33">
        <f t="shared" si="2"/>
        <v>0</v>
      </c>
      <c r="J58" s="22"/>
      <c r="K58" s="7"/>
      <c r="L58" s="7"/>
      <c r="M58" s="7"/>
      <c r="N58" s="7"/>
    </row>
    <row r="59" spans="1:14" s="8" customFormat="1" x14ac:dyDescent="0.35">
      <c r="A59" s="118" t="s">
        <v>77</v>
      </c>
      <c r="B59" s="116"/>
      <c r="C59" s="117"/>
      <c r="D59" s="11">
        <v>30</v>
      </c>
      <c r="E59" s="11" t="s">
        <v>25</v>
      </c>
      <c r="F59" s="12"/>
      <c r="G59" s="33">
        <f t="shared" si="0"/>
        <v>0</v>
      </c>
      <c r="H59" s="33">
        <f t="shared" si="1"/>
        <v>0</v>
      </c>
      <c r="I59" s="33">
        <f t="shared" si="2"/>
        <v>0</v>
      </c>
      <c r="J59" s="22"/>
      <c r="K59" s="7"/>
      <c r="L59" s="7"/>
      <c r="M59" s="7"/>
      <c r="N59" s="7"/>
    </row>
    <row r="60" spans="1:14" s="8" customFormat="1" x14ac:dyDescent="0.35">
      <c r="A60" s="118" t="s">
        <v>78</v>
      </c>
      <c r="B60" s="116"/>
      <c r="C60" s="117"/>
      <c r="D60" s="11">
        <v>80</v>
      </c>
      <c r="E60" s="11" t="s">
        <v>25</v>
      </c>
      <c r="F60" s="12"/>
      <c r="G60" s="33">
        <f t="shared" si="0"/>
        <v>0</v>
      </c>
      <c r="H60" s="33">
        <f t="shared" si="1"/>
        <v>0</v>
      </c>
      <c r="I60" s="33">
        <f t="shared" si="2"/>
        <v>0</v>
      </c>
      <c r="J60" s="22"/>
      <c r="K60" s="7"/>
      <c r="L60" s="7"/>
      <c r="M60" s="7"/>
      <c r="N60" s="7"/>
    </row>
    <row r="61" spans="1:14" s="8" customFormat="1" x14ac:dyDescent="0.35">
      <c r="A61" s="118" t="s">
        <v>79</v>
      </c>
      <c r="B61" s="116"/>
      <c r="C61" s="117"/>
      <c r="D61" s="11">
        <v>20</v>
      </c>
      <c r="E61" s="11" t="s">
        <v>25</v>
      </c>
      <c r="F61" s="12"/>
      <c r="G61" s="33">
        <f t="shared" si="0"/>
        <v>0</v>
      </c>
      <c r="H61" s="33">
        <f t="shared" si="1"/>
        <v>0</v>
      </c>
      <c r="I61" s="33">
        <f t="shared" si="2"/>
        <v>0</v>
      </c>
      <c r="J61" s="22"/>
      <c r="K61" s="7"/>
      <c r="L61" s="7"/>
      <c r="M61" s="7"/>
      <c r="N61" s="7"/>
    </row>
    <row r="62" spans="1:14" s="8" customFormat="1" x14ac:dyDescent="0.35">
      <c r="A62" s="118" t="s">
        <v>80</v>
      </c>
      <c r="B62" s="116"/>
      <c r="C62" s="117"/>
      <c r="D62" s="11">
        <v>120</v>
      </c>
      <c r="E62" s="11" t="s">
        <v>25</v>
      </c>
      <c r="F62" s="12"/>
      <c r="G62" s="33">
        <f t="shared" si="0"/>
        <v>0</v>
      </c>
      <c r="H62" s="33">
        <f t="shared" si="1"/>
        <v>0</v>
      </c>
      <c r="I62" s="33">
        <f t="shared" si="2"/>
        <v>0</v>
      </c>
      <c r="J62" s="22"/>
      <c r="K62" s="7"/>
      <c r="L62" s="7"/>
      <c r="M62" s="7"/>
      <c r="N62" s="7"/>
    </row>
    <row r="63" spans="1:14" s="8" customFormat="1" x14ac:dyDescent="0.35">
      <c r="A63" s="118" t="s">
        <v>81</v>
      </c>
      <c r="B63" s="116"/>
      <c r="C63" s="117"/>
      <c r="D63" s="11">
        <v>120</v>
      </c>
      <c r="E63" s="11" t="s">
        <v>25</v>
      </c>
      <c r="F63" s="12"/>
      <c r="G63" s="33">
        <f t="shared" si="0"/>
        <v>0</v>
      </c>
      <c r="H63" s="33">
        <f t="shared" si="1"/>
        <v>0</v>
      </c>
      <c r="I63" s="33">
        <f t="shared" si="2"/>
        <v>0</v>
      </c>
      <c r="J63" s="22"/>
      <c r="K63" s="7"/>
      <c r="L63" s="7"/>
      <c r="M63" s="7"/>
      <c r="N63" s="7"/>
    </row>
    <row r="64" spans="1:14" s="8" customFormat="1" x14ac:dyDescent="0.35">
      <c r="A64" s="118" t="s">
        <v>82</v>
      </c>
      <c r="B64" s="116"/>
      <c r="C64" s="117"/>
      <c r="D64" s="11">
        <v>240</v>
      </c>
      <c r="E64" s="11" t="s">
        <v>26</v>
      </c>
      <c r="F64" s="12"/>
      <c r="G64" s="33">
        <f t="shared" si="0"/>
        <v>0</v>
      </c>
      <c r="H64" s="33">
        <f t="shared" si="1"/>
        <v>0</v>
      </c>
      <c r="I64" s="33">
        <f t="shared" si="2"/>
        <v>0</v>
      </c>
      <c r="J64" s="22"/>
      <c r="K64" s="7"/>
      <c r="L64" s="7"/>
      <c r="M64" s="7"/>
      <c r="N64" s="7"/>
    </row>
    <row r="65" spans="1:14" s="8" customFormat="1" x14ac:dyDescent="0.35">
      <c r="A65" s="118" t="s">
        <v>83</v>
      </c>
      <c r="B65" s="116"/>
      <c r="C65" s="117"/>
      <c r="D65" s="11">
        <v>6</v>
      </c>
      <c r="E65" s="11" t="s">
        <v>84</v>
      </c>
      <c r="F65" s="12"/>
      <c r="G65" s="33">
        <f t="shared" si="0"/>
        <v>0</v>
      </c>
      <c r="H65" s="33">
        <f t="shared" si="1"/>
        <v>0</v>
      </c>
      <c r="I65" s="33">
        <f t="shared" si="2"/>
        <v>0</v>
      </c>
      <c r="J65" s="22"/>
      <c r="K65" s="7"/>
      <c r="L65" s="7"/>
      <c r="M65" s="7"/>
      <c r="N65" s="7"/>
    </row>
    <row r="66" spans="1:14" s="8" customFormat="1" x14ac:dyDescent="0.35">
      <c r="A66" s="118" t="s">
        <v>85</v>
      </c>
      <c r="B66" s="116"/>
      <c r="C66" s="117"/>
      <c r="D66" s="11">
        <v>90</v>
      </c>
      <c r="E66" s="11" t="s">
        <v>26</v>
      </c>
      <c r="F66" s="12"/>
      <c r="G66" s="33">
        <f t="shared" si="0"/>
        <v>0</v>
      </c>
      <c r="H66" s="33">
        <f t="shared" si="1"/>
        <v>0</v>
      </c>
      <c r="I66" s="33">
        <f t="shared" si="2"/>
        <v>0</v>
      </c>
      <c r="J66" s="22"/>
      <c r="K66" s="7"/>
      <c r="L66" s="7"/>
      <c r="M66" s="7"/>
      <c r="N66" s="7"/>
    </row>
    <row r="67" spans="1:14" s="8" customFormat="1" x14ac:dyDescent="0.35">
      <c r="A67" s="118" t="s">
        <v>86</v>
      </c>
      <c r="B67" s="116"/>
      <c r="C67" s="117"/>
      <c r="D67" s="11">
        <v>60</v>
      </c>
      <c r="E67" s="11" t="s">
        <v>26</v>
      </c>
      <c r="F67" s="12"/>
      <c r="G67" s="33">
        <f t="shared" si="0"/>
        <v>0</v>
      </c>
      <c r="H67" s="33">
        <f t="shared" si="1"/>
        <v>0</v>
      </c>
      <c r="I67" s="33">
        <f t="shared" si="2"/>
        <v>0</v>
      </c>
      <c r="J67" s="22"/>
      <c r="K67" s="7"/>
      <c r="L67" s="7"/>
      <c r="M67" s="7"/>
      <c r="N67" s="7"/>
    </row>
    <row r="68" spans="1:14" s="8" customFormat="1" x14ac:dyDescent="0.35">
      <c r="A68" s="118" t="s">
        <v>87</v>
      </c>
      <c r="B68" s="116"/>
      <c r="C68" s="117"/>
      <c r="D68" s="11">
        <v>30</v>
      </c>
      <c r="E68" s="11" t="s">
        <v>26</v>
      </c>
      <c r="F68" s="12"/>
      <c r="G68" s="33">
        <f t="shared" si="0"/>
        <v>0</v>
      </c>
      <c r="H68" s="33">
        <f t="shared" si="1"/>
        <v>0</v>
      </c>
      <c r="I68" s="33">
        <f t="shared" si="2"/>
        <v>0</v>
      </c>
      <c r="J68" s="22"/>
      <c r="K68" s="7"/>
      <c r="L68" s="7"/>
      <c r="M68" s="7"/>
      <c r="N68" s="7"/>
    </row>
    <row r="69" spans="1:14" s="8" customFormat="1" x14ac:dyDescent="0.35">
      <c r="A69" s="118" t="s">
        <v>88</v>
      </c>
      <c r="B69" s="116"/>
      <c r="C69" s="117"/>
      <c r="D69" s="11">
        <v>30</v>
      </c>
      <c r="E69" s="11" t="s">
        <v>26</v>
      </c>
      <c r="F69" s="12"/>
      <c r="G69" s="33">
        <f t="shared" si="0"/>
        <v>0</v>
      </c>
      <c r="H69" s="33">
        <f t="shared" si="1"/>
        <v>0</v>
      </c>
      <c r="I69" s="33">
        <f t="shared" si="2"/>
        <v>0</v>
      </c>
      <c r="J69" s="22"/>
      <c r="K69" s="7"/>
      <c r="L69" s="7"/>
      <c r="M69" s="7"/>
      <c r="N69" s="7"/>
    </row>
    <row r="70" spans="1:14" s="8" customFormat="1" x14ac:dyDescent="0.35">
      <c r="A70" s="118" t="s">
        <v>89</v>
      </c>
      <c r="B70" s="116"/>
      <c r="C70" s="117"/>
      <c r="D70" s="11">
        <v>24</v>
      </c>
      <c r="E70" s="11" t="s">
        <v>26</v>
      </c>
      <c r="F70" s="12"/>
      <c r="G70" s="33">
        <f t="shared" si="0"/>
        <v>0</v>
      </c>
      <c r="H70" s="33">
        <f t="shared" si="1"/>
        <v>0</v>
      </c>
      <c r="I70" s="33">
        <f t="shared" si="2"/>
        <v>0</v>
      </c>
      <c r="J70" s="22"/>
      <c r="K70" s="7"/>
      <c r="L70" s="7"/>
      <c r="M70" s="7"/>
      <c r="N70" s="7"/>
    </row>
    <row r="71" spans="1:14" s="8" customFormat="1" x14ac:dyDescent="0.35">
      <c r="A71" s="118" t="s">
        <v>90</v>
      </c>
      <c r="B71" s="116"/>
      <c r="C71" s="117"/>
      <c r="D71" s="11">
        <v>240</v>
      </c>
      <c r="E71" s="11" t="s">
        <v>26</v>
      </c>
      <c r="F71" s="12"/>
      <c r="G71" s="33">
        <f t="shared" si="0"/>
        <v>0</v>
      </c>
      <c r="H71" s="33">
        <f t="shared" si="1"/>
        <v>0</v>
      </c>
      <c r="I71" s="33">
        <f t="shared" si="2"/>
        <v>0</v>
      </c>
      <c r="J71" s="22"/>
      <c r="K71" s="7"/>
      <c r="L71" s="7"/>
      <c r="M71" s="7"/>
      <c r="N71" s="7"/>
    </row>
    <row r="72" spans="1:14" s="8" customFormat="1" x14ac:dyDescent="0.35">
      <c r="A72" s="118" t="s">
        <v>91</v>
      </c>
      <c r="B72" s="116"/>
      <c r="C72" s="117"/>
      <c r="D72" s="11">
        <v>112</v>
      </c>
      <c r="E72" s="11" t="s">
        <v>25</v>
      </c>
      <c r="F72" s="12"/>
      <c r="G72" s="33">
        <f t="shared" si="0"/>
        <v>0</v>
      </c>
      <c r="H72" s="33">
        <f t="shared" si="1"/>
        <v>0</v>
      </c>
      <c r="I72" s="33">
        <f t="shared" si="2"/>
        <v>0</v>
      </c>
      <c r="J72" s="22"/>
      <c r="K72" s="7"/>
      <c r="L72" s="7"/>
      <c r="M72" s="7"/>
      <c r="N72" s="7"/>
    </row>
    <row r="73" spans="1:14" s="8" customFormat="1" x14ac:dyDescent="0.35">
      <c r="A73" s="118" t="s">
        <v>92</v>
      </c>
      <c r="B73" s="116"/>
      <c r="C73" s="117"/>
      <c r="D73" s="11">
        <v>432</v>
      </c>
      <c r="E73" s="11" t="s">
        <v>25</v>
      </c>
      <c r="F73" s="12"/>
      <c r="G73" s="33">
        <f t="shared" si="0"/>
        <v>0</v>
      </c>
      <c r="H73" s="33">
        <f t="shared" si="1"/>
        <v>0</v>
      </c>
      <c r="I73" s="33">
        <f t="shared" si="2"/>
        <v>0</v>
      </c>
      <c r="J73" s="22"/>
      <c r="K73" s="7"/>
      <c r="L73" s="7"/>
      <c r="M73" s="7"/>
      <c r="N73" s="7"/>
    </row>
    <row r="74" spans="1:14" s="8" customFormat="1" x14ac:dyDescent="0.35">
      <c r="A74" s="118" t="s">
        <v>93</v>
      </c>
      <c r="B74" s="116"/>
      <c r="C74" s="117"/>
      <c r="D74" s="11">
        <v>5</v>
      </c>
      <c r="E74" s="11" t="s">
        <v>94</v>
      </c>
      <c r="F74" s="12"/>
      <c r="G74" s="33">
        <f t="shared" si="0"/>
        <v>0</v>
      </c>
      <c r="H74" s="33">
        <f t="shared" si="1"/>
        <v>0</v>
      </c>
      <c r="I74" s="33">
        <f t="shared" si="2"/>
        <v>0</v>
      </c>
      <c r="J74" s="22"/>
      <c r="K74" s="7"/>
      <c r="L74" s="7"/>
      <c r="M74" s="7"/>
      <c r="N74" s="7"/>
    </row>
    <row r="75" spans="1:14" s="8" customFormat="1" x14ac:dyDescent="0.35">
      <c r="A75" s="118" t="s">
        <v>95</v>
      </c>
      <c r="B75" s="116"/>
      <c r="C75" s="117"/>
      <c r="D75" s="11">
        <v>5</v>
      </c>
      <c r="E75" s="11" t="s">
        <v>25</v>
      </c>
      <c r="F75" s="12"/>
      <c r="G75" s="33">
        <f t="shared" si="0"/>
        <v>0</v>
      </c>
      <c r="H75" s="33">
        <f t="shared" si="1"/>
        <v>0</v>
      </c>
      <c r="I75" s="33">
        <f t="shared" si="2"/>
        <v>0</v>
      </c>
      <c r="J75" s="22"/>
      <c r="K75" s="7"/>
      <c r="L75" s="7"/>
      <c r="M75" s="7"/>
      <c r="N75" s="7"/>
    </row>
    <row r="76" spans="1:14" s="8" customFormat="1" x14ac:dyDescent="0.35">
      <c r="A76" s="118" t="s">
        <v>96</v>
      </c>
      <c r="B76" s="116"/>
      <c r="C76" s="117"/>
      <c r="D76" s="11">
        <v>5</v>
      </c>
      <c r="E76" s="11" t="s">
        <v>25</v>
      </c>
      <c r="F76" s="12"/>
      <c r="G76" s="33">
        <f t="shared" si="0"/>
        <v>0</v>
      </c>
      <c r="H76" s="33">
        <f t="shared" si="1"/>
        <v>0</v>
      </c>
      <c r="I76" s="33">
        <f t="shared" si="2"/>
        <v>0</v>
      </c>
      <c r="J76" s="22"/>
      <c r="K76" s="7"/>
      <c r="L76" s="7"/>
      <c r="M76" s="7"/>
      <c r="N76" s="7"/>
    </row>
    <row r="77" spans="1:14" s="8" customFormat="1" x14ac:dyDescent="0.35">
      <c r="A77" s="118" t="s">
        <v>97</v>
      </c>
      <c r="B77" s="116"/>
      <c r="C77" s="117"/>
      <c r="D77" s="11">
        <v>5</v>
      </c>
      <c r="E77" s="11" t="s">
        <v>25</v>
      </c>
      <c r="F77" s="12"/>
      <c r="G77" s="33">
        <f t="shared" si="0"/>
        <v>0</v>
      </c>
      <c r="H77" s="33">
        <f t="shared" si="1"/>
        <v>0</v>
      </c>
      <c r="I77" s="33">
        <f t="shared" si="2"/>
        <v>0</v>
      </c>
      <c r="J77" s="22"/>
      <c r="K77" s="7"/>
      <c r="L77" s="7"/>
      <c r="M77" s="7"/>
      <c r="N77" s="7"/>
    </row>
    <row r="78" spans="1:14" s="8" customFormat="1" x14ac:dyDescent="0.35">
      <c r="A78" s="118" t="s">
        <v>98</v>
      </c>
      <c r="B78" s="116"/>
      <c r="C78" s="117"/>
      <c r="D78" s="11">
        <v>5</v>
      </c>
      <c r="E78" s="11" t="s">
        <v>25</v>
      </c>
      <c r="F78" s="12"/>
      <c r="G78" s="33">
        <f t="shared" si="0"/>
        <v>0</v>
      </c>
      <c r="H78" s="33">
        <f t="shared" si="1"/>
        <v>0</v>
      </c>
      <c r="I78" s="33">
        <f t="shared" si="2"/>
        <v>0</v>
      </c>
      <c r="J78" s="22"/>
      <c r="K78" s="7"/>
      <c r="L78" s="7"/>
      <c r="M78" s="7"/>
      <c r="N78" s="7"/>
    </row>
    <row r="79" spans="1:14" s="8" customFormat="1" x14ac:dyDescent="0.35">
      <c r="A79" s="118" t="s">
        <v>99</v>
      </c>
      <c r="B79" s="116"/>
      <c r="C79" s="117"/>
      <c r="D79" s="11">
        <v>10</v>
      </c>
      <c r="E79" s="11" t="s">
        <v>25</v>
      </c>
      <c r="F79" s="12"/>
      <c r="G79" s="33">
        <f t="shared" si="0"/>
        <v>0</v>
      </c>
      <c r="H79" s="33">
        <f t="shared" si="1"/>
        <v>0</v>
      </c>
      <c r="I79" s="33">
        <f t="shared" si="2"/>
        <v>0</v>
      </c>
      <c r="J79" s="22"/>
      <c r="K79" s="7"/>
      <c r="L79" s="7"/>
      <c r="M79" s="7"/>
      <c r="N79" s="7"/>
    </row>
    <row r="80" spans="1:14" s="8" customFormat="1" x14ac:dyDescent="0.35">
      <c r="A80" s="118" t="s">
        <v>100</v>
      </c>
      <c r="B80" s="116"/>
      <c r="C80" s="117"/>
      <c r="D80" s="11">
        <v>10</v>
      </c>
      <c r="E80" s="11" t="s">
        <v>25</v>
      </c>
      <c r="F80" s="12"/>
      <c r="G80" s="33">
        <f t="shared" si="0"/>
        <v>0</v>
      </c>
      <c r="H80" s="33">
        <f t="shared" si="1"/>
        <v>0</v>
      </c>
      <c r="I80" s="33">
        <f t="shared" si="2"/>
        <v>0</v>
      </c>
      <c r="J80" s="22"/>
      <c r="K80" s="7"/>
      <c r="L80" s="7"/>
      <c r="M80" s="7"/>
      <c r="N80" s="7"/>
    </row>
    <row r="81" spans="1:14" s="8" customFormat="1" x14ac:dyDescent="0.35">
      <c r="A81" s="118" t="s">
        <v>101</v>
      </c>
      <c r="B81" s="116"/>
      <c r="C81" s="117"/>
      <c r="D81" s="11">
        <v>10</v>
      </c>
      <c r="E81" s="11" t="s">
        <v>102</v>
      </c>
      <c r="F81" s="12"/>
      <c r="G81" s="33">
        <f t="shared" si="0"/>
        <v>0</v>
      </c>
      <c r="H81" s="33">
        <f t="shared" si="1"/>
        <v>0</v>
      </c>
      <c r="I81" s="33">
        <f t="shared" si="2"/>
        <v>0</v>
      </c>
      <c r="J81" s="22"/>
      <c r="K81" s="7"/>
      <c r="L81" s="7"/>
      <c r="M81" s="7"/>
      <c r="N81" s="7"/>
    </row>
    <row r="82" spans="1:14" s="8" customFormat="1" x14ac:dyDescent="0.35">
      <c r="A82" s="118" t="s">
        <v>103</v>
      </c>
      <c r="B82" s="116"/>
      <c r="C82" s="117"/>
      <c r="D82" s="11">
        <v>40</v>
      </c>
      <c r="E82" s="11" t="s">
        <v>25</v>
      </c>
      <c r="F82" s="12"/>
      <c r="G82" s="33">
        <f t="shared" si="0"/>
        <v>0</v>
      </c>
      <c r="H82" s="33">
        <f t="shared" si="1"/>
        <v>0</v>
      </c>
      <c r="I82" s="33">
        <f t="shared" si="2"/>
        <v>0</v>
      </c>
      <c r="J82" s="22"/>
      <c r="K82" s="7"/>
      <c r="L82" s="7"/>
      <c r="M82" s="7"/>
      <c r="N82" s="7"/>
    </row>
    <row r="83" spans="1:14" s="8" customFormat="1" x14ac:dyDescent="0.35">
      <c r="A83" s="118" t="s">
        <v>104</v>
      </c>
      <c r="B83" s="116"/>
      <c r="C83" s="117"/>
      <c r="D83" s="11">
        <v>10</v>
      </c>
      <c r="E83" s="11" t="s">
        <v>25</v>
      </c>
      <c r="F83" s="12"/>
      <c r="G83" s="33">
        <f t="shared" ref="G83:G90" si="3">F83*1.2</f>
        <v>0</v>
      </c>
      <c r="H83" s="33">
        <f t="shared" ref="H83:H90" si="4">D83*F83</f>
        <v>0</v>
      </c>
      <c r="I83" s="33">
        <f t="shared" ref="I83:I90" si="5">H83*1.2</f>
        <v>0</v>
      </c>
      <c r="J83" s="22"/>
      <c r="K83" s="7"/>
      <c r="L83" s="7"/>
      <c r="M83" s="7"/>
      <c r="N83" s="7"/>
    </row>
    <row r="84" spans="1:14" s="8" customFormat="1" x14ac:dyDescent="0.35">
      <c r="A84" s="118" t="s">
        <v>105</v>
      </c>
      <c r="B84" s="116"/>
      <c r="C84" s="117"/>
      <c r="D84" s="11">
        <v>10</v>
      </c>
      <c r="E84" s="11" t="s">
        <v>25</v>
      </c>
      <c r="F84" s="12"/>
      <c r="G84" s="33">
        <f t="shared" si="3"/>
        <v>0</v>
      </c>
      <c r="H84" s="33">
        <f t="shared" si="4"/>
        <v>0</v>
      </c>
      <c r="I84" s="33">
        <f t="shared" si="5"/>
        <v>0</v>
      </c>
      <c r="J84" s="22"/>
      <c r="K84" s="7"/>
      <c r="L84" s="7"/>
      <c r="M84" s="7"/>
      <c r="N84" s="7"/>
    </row>
    <row r="85" spans="1:14" s="8" customFormat="1" x14ac:dyDescent="0.35">
      <c r="A85" s="118" t="s">
        <v>106</v>
      </c>
      <c r="B85" s="116"/>
      <c r="C85" s="117"/>
      <c r="D85" s="11">
        <v>40</v>
      </c>
      <c r="E85" s="11" t="s">
        <v>25</v>
      </c>
      <c r="F85" s="12"/>
      <c r="G85" s="33">
        <f t="shared" si="3"/>
        <v>0</v>
      </c>
      <c r="H85" s="33">
        <f t="shared" si="4"/>
        <v>0</v>
      </c>
      <c r="I85" s="33">
        <f t="shared" si="5"/>
        <v>0</v>
      </c>
      <c r="J85" s="22"/>
      <c r="K85" s="7"/>
      <c r="L85" s="7"/>
      <c r="M85" s="7"/>
      <c r="N85" s="7"/>
    </row>
    <row r="86" spans="1:14" s="8" customFormat="1" x14ac:dyDescent="0.35">
      <c r="A86" s="118" t="s">
        <v>107</v>
      </c>
      <c r="B86" s="116"/>
      <c r="C86" s="117"/>
      <c r="D86" s="11">
        <v>10</v>
      </c>
      <c r="E86" s="11" t="s">
        <v>25</v>
      </c>
      <c r="F86" s="12"/>
      <c r="G86" s="33">
        <f t="shared" si="3"/>
        <v>0</v>
      </c>
      <c r="H86" s="33">
        <f t="shared" si="4"/>
        <v>0</v>
      </c>
      <c r="I86" s="33">
        <f t="shared" si="5"/>
        <v>0</v>
      </c>
      <c r="J86" s="22"/>
      <c r="K86" s="7"/>
      <c r="L86" s="7"/>
      <c r="M86" s="7"/>
      <c r="N86" s="7"/>
    </row>
    <row r="87" spans="1:14" s="8" customFormat="1" x14ac:dyDescent="0.35">
      <c r="A87" s="118" t="s">
        <v>108</v>
      </c>
      <c r="B87" s="116"/>
      <c r="C87" s="117"/>
      <c r="D87" s="11">
        <v>10</v>
      </c>
      <c r="E87" s="11" t="s">
        <v>25</v>
      </c>
      <c r="F87" s="12"/>
      <c r="G87" s="33">
        <f t="shared" si="3"/>
        <v>0</v>
      </c>
      <c r="H87" s="33">
        <f t="shared" si="4"/>
        <v>0</v>
      </c>
      <c r="I87" s="33">
        <f t="shared" si="5"/>
        <v>0</v>
      </c>
      <c r="J87" s="22"/>
      <c r="K87" s="7"/>
      <c r="L87" s="7"/>
      <c r="M87" s="7"/>
      <c r="N87" s="7"/>
    </row>
    <row r="88" spans="1:14" s="8" customFormat="1" x14ac:dyDescent="0.35">
      <c r="A88" s="118" t="s">
        <v>109</v>
      </c>
      <c r="B88" s="116"/>
      <c r="C88" s="117"/>
      <c r="D88" s="11">
        <v>10</v>
      </c>
      <c r="E88" s="11" t="s">
        <v>25</v>
      </c>
      <c r="F88" s="12"/>
      <c r="G88" s="33">
        <f t="shared" si="3"/>
        <v>0</v>
      </c>
      <c r="H88" s="33">
        <f t="shared" si="4"/>
        <v>0</v>
      </c>
      <c r="I88" s="33">
        <f t="shared" si="5"/>
        <v>0</v>
      </c>
      <c r="J88" s="22"/>
      <c r="K88" s="7"/>
      <c r="L88" s="7"/>
      <c r="M88" s="7"/>
      <c r="N88" s="7"/>
    </row>
    <row r="89" spans="1:14" s="8" customFormat="1" x14ac:dyDescent="0.35">
      <c r="A89" s="118" t="s">
        <v>110</v>
      </c>
      <c r="B89" s="116"/>
      <c r="C89" s="117"/>
      <c r="D89" s="11">
        <v>5</v>
      </c>
      <c r="E89" s="11" t="s">
        <v>94</v>
      </c>
      <c r="F89" s="12"/>
      <c r="G89" s="33">
        <f t="shared" si="3"/>
        <v>0</v>
      </c>
      <c r="H89" s="33">
        <f t="shared" si="4"/>
        <v>0</v>
      </c>
      <c r="I89" s="33">
        <f t="shared" si="5"/>
        <v>0</v>
      </c>
      <c r="J89" s="22"/>
      <c r="K89" s="7"/>
      <c r="L89" s="7"/>
      <c r="M89" s="7"/>
      <c r="N89" s="7"/>
    </row>
    <row r="90" spans="1:14" s="8" customFormat="1" ht="13.5" thickBot="1" x14ac:dyDescent="0.4">
      <c r="A90" s="118" t="s">
        <v>111</v>
      </c>
      <c r="B90" s="116"/>
      <c r="C90" s="117"/>
      <c r="D90" s="11">
        <v>3</v>
      </c>
      <c r="E90" s="11" t="s">
        <v>94</v>
      </c>
      <c r="F90" s="12"/>
      <c r="G90" s="33">
        <f t="shared" si="3"/>
        <v>0</v>
      </c>
      <c r="H90" s="33">
        <f t="shared" si="4"/>
        <v>0</v>
      </c>
      <c r="I90" s="33">
        <f t="shared" si="5"/>
        <v>0</v>
      </c>
      <c r="J90" s="22"/>
      <c r="K90" s="7"/>
      <c r="L90" s="7"/>
      <c r="M90" s="7"/>
      <c r="N90" s="7"/>
    </row>
    <row r="91" spans="1:14" s="8" customFormat="1" ht="19.5" thickBot="1" x14ac:dyDescent="0.4">
      <c r="A91" s="119" t="s">
        <v>29</v>
      </c>
      <c r="B91" s="119"/>
      <c r="C91" s="119"/>
      <c r="D91" s="119"/>
      <c r="E91" s="119"/>
      <c r="F91" s="119"/>
      <c r="G91" s="119"/>
      <c r="H91" s="120">
        <f>SUM(I18:I90)</f>
        <v>0</v>
      </c>
      <c r="I91" s="121"/>
      <c r="J91" s="34"/>
      <c r="K91" s="7"/>
      <c r="L91" s="7"/>
      <c r="M91" s="7"/>
      <c r="N91" s="7"/>
    </row>
    <row r="92" spans="1:14" s="8" customFormat="1" ht="19.5" thickBot="1" x14ac:dyDescent="0.4">
      <c r="A92" s="85" t="s">
        <v>20</v>
      </c>
      <c r="B92" s="86"/>
      <c r="C92" s="86"/>
      <c r="D92" s="86"/>
      <c r="E92" s="86"/>
      <c r="F92" s="86"/>
      <c r="G92" s="87"/>
      <c r="H92" s="88">
        <f>70*((63465-H91)/63465)</f>
        <v>70</v>
      </c>
      <c r="I92" s="89"/>
      <c r="J92" s="34"/>
      <c r="K92" s="7"/>
      <c r="L92" s="7"/>
      <c r="M92" s="7"/>
      <c r="N92" s="7"/>
    </row>
    <row r="93" spans="1:14" s="8" customFormat="1" ht="15.5" thickTop="1" thickBot="1" x14ac:dyDescent="0.4">
      <c r="A93" s="27"/>
      <c r="B93" s="28"/>
      <c r="C93" s="28"/>
      <c r="D93" s="29"/>
      <c r="E93" s="29"/>
      <c r="F93" s="30"/>
      <c r="G93" s="10"/>
      <c r="H93" s="15"/>
      <c r="I93" s="15"/>
      <c r="J93" s="10"/>
      <c r="K93" s="7"/>
      <c r="L93" s="7"/>
      <c r="M93" s="7"/>
      <c r="N93" s="7"/>
    </row>
    <row r="94" spans="1:14" s="6" customFormat="1" x14ac:dyDescent="0.3">
      <c r="A94" s="90" t="s">
        <v>30</v>
      </c>
      <c r="B94" s="91"/>
      <c r="C94" s="91"/>
      <c r="D94" s="91"/>
      <c r="E94" s="91"/>
      <c r="F94" s="91"/>
      <c r="G94" s="91"/>
      <c r="H94" s="91"/>
      <c r="I94" s="92"/>
      <c r="J94" s="5"/>
      <c r="K94" s="5"/>
      <c r="L94" s="5"/>
      <c r="M94" s="5"/>
      <c r="N94" s="5"/>
    </row>
    <row r="95" spans="1:14" s="14" customFormat="1" ht="11.5" x14ac:dyDescent="0.35">
      <c r="A95" s="104" t="s">
        <v>10</v>
      </c>
      <c r="B95" s="94"/>
      <c r="C95" s="95"/>
      <c r="D95" s="93" t="s">
        <v>31</v>
      </c>
      <c r="E95" s="94"/>
      <c r="F95" s="94"/>
      <c r="G95" s="95"/>
      <c r="H95" s="93" t="s">
        <v>15</v>
      </c>
      <c r="I95" s="95"/>
      <c r="J95" s="13"/>
      <c r="K95" s="13"/>
      <c r="L95" s="13"/>
      <c r="M95" s="13"/>
      <c r="N95" s="13"/>
    </row>
    <row r="96" spans="1:14" s="8" customFormat="1" ht="43" customHeight="1" thickBot="1" x14ac:dyDescent="0.4">
      <c r="A96" s="101" t="s">
        <v>31</v>
      </c>
      <c r="B96" s="102"/>
      <c r="C96" s="103"/>
      <c r="D96" s="96"/>
      <c r="E96" s="97"/>
      <c r="F96" s="97"/>
      <c r="G96" s="98"/>
      <c r="H96" s="99">
        <f>30*(D96/100)</f>
        <v>0</v>
      </c>
      <c r="I96" s="100"/>
      <c r="J96" s="7"/>
      <c r="K96" s="7"/>
      <c r="L96" s="7"/>
      <c r="M96" s="7"/>
      <c r="N96" s="7"/>
    </row>
    <row r="97" spans="1:14" s="8" customFormat="1" ht="15" thickBot="1" x14ac:dyDescent="0.4">
      <c r="A97" s="31"/>
      <c r="B97" s="32"/>
      <c r="C97" s="32"/>
      <c r="D97" s="23"/>
      <c r="E97" s="23"/>
      <c r="F97" s="24"/>
      <c r="G97" s="25"/>
      <c r="H97" s="25"/>
      <c r="I97" s="25"/>
      <c r="J97" s="7"/>
      <c r="K97" s="7"/>
      <c r="L97" s="7"/>
      <c r="M97" s="7"/>
      <c r="N97" s="7"/>
    </row>
    <row r="98" spans="1:14" s="8" customFormat="1" ht="20.5" thickTop="1" thickBot="1" x14ac:dyDescent="0.4">
      <c r="A98" s="76" t="s">
        <v>16</v>
      </c>
      <c r="B98" s="77"/>
      <c r="C98" s="77"/>
      <c r="D98" s="78">
        <f>H96+H92</f>
        <v>70</v>
      </c>
      <c r="E98" s="79"/>
      <c r="F98" s="80"/>
      <c r="G98" s="80"/>
      <c r="H98" s="80"/>
      <c r="I98" s="80"/>
      <c r="J98" s="26"/>
      <c r="K98" s="7"/>
      <c r="L98" s="7"/>
      <c r="M98" s="7"/>
      <c r="N98" s="7"/>
    </row>
    <row r="99" spans="1:14" s="6" customFormat="1" ht="13.5" thickTop="1" x14ac:dyDescent="0.3">
      <c r="A99" s="105"/>
      <c r="B99" s="105"/>
      <c r="C99" s="105"/>
      <c r="D99" s="105"/>
      <c r="E99" s="105"/>
      <c r="F99" s="105"/>
      <c r="G99" s="105"/>
      <c r="H99" s="105"/>
      <c r="I99" s="105"/>
      <c r="J99" s="5"/>
      <c r="K99" s="5"/>
      <c r="L99" s="5"/>
      <c r="M99" s="5"/>
      <c r="N99" s="5"/>
    </row>
    <row r="100" spans="1:14" x14ac:dyDescent="0.35">
      <c r="A100" s="114" t="s">
        <v>17</v>
      </c>
      <c r="B100" s="114"/>
      <c r="C100" s="114"/>
      <c r="D100" s="114"/>
      <c r="E100" s="114"/>
      <c r="F100" s="114"/>
      <c r="G100" s="114"/>
      <c r="H100" s="114"/>
      <c r="I100" s="114"/>
    </row>
    <row r="101" spans="1:14" ht="45" customHeight="1" x14ac:dyDescent="0.35">
      <c r="A101" s="106" t="s">
        <v>22</v>
      </c>
      <c r="B101" s="107"/>
      <c r="C101" s="107"/>
      <c r="D101" s="107"/>
      <c r="E101" s="107"/>
      <c r="F101" s="107"/>
      <c r="G101" s="107"/>
      <c r="H101" s="107"/>
      <c r="I101" s="108"/>
    </row>
    <row r="102" spans="1:14" ht="45.5" customHeight="1" x14ac:dyDescent="0.35">
      <c r="A102" s="115" t="s">
        <v>23</v>
      </c>
      <c r="B102" s="116"/>
      <c r="C102" s="116"/>
      <c r="D102" s="116"/>
      <c r="E102" s="116"/>
      <c r="F102" s="116"/>
      <c r="G102" s="116"/>
      <c r="H102" s="116"/>
      <c r="I102" s="117"/>
    </row>
    <row r="103" spans="1:14" x14ac:dyDescent="0.35">
      <c r="A103" s="109"/>
      <c r="B103" s="109"/>
      <c r="C103" s="109"/>
      <c r="D103" s="109"/>
      <c r="E103" s="109"/>
      <c r="F103" s="109"/>
      <c r="G103" s="109"/>
      <c r="H103" s="109"/>
      <c r="I103" s="109"/>
      <c r="J103" s="9"/>
    </row>
    <row r="104" spans="1:14" x14ac:dyDescent="0.35">
      <c r="A104" s="110" t="s">
        <v>18</v>
      </c>
      <c r="B104" s="111"/>
      <c r="C104" s="81" t="s">
        <v>19</v>
      </c>
      <c r="D104" s="44"/>
      <c r="E104" s="44"/>
      <c r="F104" s="44"/>
      <c r="G104" s="82"/>
      <c r="H104" s="81" t="s">
        <v>21</v>
      </c>
      <c r="I104" s="82"/>
    </row>
    <row r="105" spans="1:14" x14ac:dyDescent="0.35">
      <c r="A105" s="112"/>
      <c r="B105" s="113"/>
      <c r="C105" s="83"/>
      <c r="D105" s="59"/>
      <c r="E105" s="59"/>
      <c r="F105" s="59"/>
      <c r="G105" s="84"/>
      <c r="H105" s="83"/>
      <c r="I105" s="84"/>
    </row>
    <row r="106" spans="1:14" x14ac:dyDescent="0.35">
      <c r="A106" s="3"/>
      <c r="B106" s="3"/>
      <c r="C106" s="3"/>
      <c r="D106" s="3"/>
      <c r="E106" s="3"/>
      <c r="F106" s="3"/>
      <c r="G106" s="3"/>
      <c r="H106" s="3"/>
      <c r="I106" s="3"/>
    </row>
    <row r="107" spans="1:14" x14ac:dyDescent="0.35">
      <c r="A107" s="3"/>
      <c r="B107" s="3"/>
      <c r="C107" s="3"/>
      <c r="D107" s="3"/>
      <c r="E107" s="3"/>
      <c r="F107" s="3"/>
      <c r="G107" s="3"/>
      <c r="H107" s="3"/>
      <c r="I107" s="3"/>
    </row>
    <row r="108" spans="1:14" x14ac:dyDescent="0.35">
      <c r="A108" s="3"/>
      <c r="B108" s="3"/>
      <c r="C108" s="3"/>
      <c r="D108" s="3"/>
      <c r="E108" s="3"/>
      <c r="F108" s="3"/>
      <c r="G108" s="3"/>
      <c r="H108" s="3"/>
      <c r="I108" s="3"/>
    </row>
    <row r="109" spans="1:14" x14ac:dyDescent="0.35">
      <c r="A109" s="3"/>
      <c r="B109" s="3"/>
      <c r="C109" s="3"/>
      <c r="D109" s="3"/>
      <c r="E109" s="3"/>
      <c r="F109" s="3"/>
      <c r="G109" s="3"/>
      <c r="H109" s="3"/>
      <c r="I109" s="3"/>
    </row>
    <row r="110" spans="1:14" x14ac:dyDescent="0.35">
      <c r="A110" s="3"/>
      <c r="B110" s="3"/>
      <c r="C110" s="3"/>
      <c r="D110" s="3"/>
      <c r="E110" s="3"/>
      <c r="F110" s="3"/>
      <c r="G110" s="3"/>
      <c r="H110" s="3"/>
      <c r="I110" s="3"/>
    </row>
    <row r="111" spans="1:14" x14ac:dyDescent="0.35">
      <c r="A111" s="3"/>
      <c r="B111" s="3"/>
      <c r="C111" s="3"/>
      <c r="D111" s="3"/>
      <c r="E111" s="3"/>
      <c r="F111" s="3"/>
      <c r="G111" s="3"/>
      <c r="H111" s="3"/>
      <c r="I111" s="3"/>
    </row>
    <row r="112" spans="1:14" x14ac:dyDescent="0.3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3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3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3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3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3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3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3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3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3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3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3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3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3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3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3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3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3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3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3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3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3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3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3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3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3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3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3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3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3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3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3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3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3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3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3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3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3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3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3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3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3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3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3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3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3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3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3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3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3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3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3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3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3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3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3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3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3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3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3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3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35">
      <c r="A174" s="3"/>
      <c r="B174" s="3"/>
      <c r="C174" s="3"/>
      <c r="D174" s="3"/>
      <c r="E174" s="3"/>
      <c r="F174" s="3"/>
      <c r="G174" s="3"/>
      <c r="H174" s="3"/>
      <c r="I174" s="3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A100:A101 D6:I12 D96:E97 A104:I105 D91:E93 D18:E90" name="Rozsah1"/>
  </protectedRanges>
  <dataConsolidate/>
  <mergeCells count="116">
    <mergeCell ref="A91:G91"/>
    <mergeCell ref="H91:I91"/>
    <mergeCell ref="A89:C89"/>
    <mergeCell ref="A90:C90"/>
    <mergeCell ref="A18:C18"/>
    <mergeCell ref="A84:C84"/>
    <mergeCell ref="A85:C85"/>
    <mergeCell ref="A86:C86"/>
    <mergeCell ref="A87:C87"/>
    <mergeCell ref="A88:C88"/>
    <mergeCell ref="A79:C79"/>
    <mergeCell ref="A80:C80"/>
    <mergeCell ref="A81:C81"/>
    <mergeCell ref="A82:C82"/>
    <mergeCell ref="A83:C83"/>
    <mergeCell ref="A74:C74"/>
    <mergeCell ref="A75:C75"/>
    <mergeCell ref="A76:C76"/>
    <mergeCell ref="A77:C77"/>
    <mergeCell ref="A78:C78"/>
    <mergeCell ref="A69:C69"/>
    <mergeCell ref="A70:C70"/>
    <mergeCell ref="A71:C71"/>
    <mergeCell ref="A72:C72"/>
    <mergeCell ref="A73:C73"/>
    <mergeCell ref="A64:C64"/>
    <mergeCell ref="A65:C65"/>
    <mergeCell ref="A66:C66"/>
    <mergeCell ref="A67:C67"/>
    <mergeCell ref="A68:C68"/>
    <mergeCell ref="A59:C59"/>
    <mergeCell ref="A60:C60"/>
    <mergeCell ref="A61:C61"/>
    <mergeCell ref="A62:C62"/>
    <mergeCell ref="A63:C63"/>
    <mergeCell ref="A54:C54"/>
    <mergeCell ref="A55:C55"/>
    <mergeCell ref="A56:C56"/>
    <mergeCell ref="A57:C57"/>
    <mergeCell ref="A58:C58"/>
    <mergeCell ref="A49:C49"/>
    <mergeCell ref="A50:C50"/>
    <mergeCell ref="A51:C51"/>
    <mergeCell ref="A52:C52"/>
    <mergeCell ref="A53:C53"/>
    <mergeCell ref="A44:C44"/>
    <mergeCell ref="A45:C45"/>
    <mergeCell ref="A46:C46"/>
    <mergeCell ref="A47:C47"/>
    <mergeCell ref="A48:C48"/>
    <mergeCell ref="A39:C39"/>
    <mergeCell ref="A40:C40"/>
    <mergeCell ref="A41:C41"/>
    <mergeCell ref="A42:C42"/>
    <mergeCell ref="A43:C43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19:C19"/>
    <mergeCell ref="A20:C20"/>
    <mergeCell ref="A21:C21"/>
    <mergeCell ref="A22:C22"/>
    <mergeCell ref="A23:C23"/>
    <mergeCell ref="A98:C98"/>
    <mergeCell ref="D98:I98"/>
    <mergeCell ref="H104:I105"/>
    <mergeCell ref="A92:G92"/>
    <mergeCell ref="H92:I92"/>
    <mergeCell ref="A94:I94"/>
    <mergeCell ref="D95:G95"/>
    <mergeCell ref="H95:I95"/>
    <mergeCell ref="D96:G96"/>
    <mergeCell ref="H96:I96"/>
    <mergeCell ref="A96:C96"/>
    <mergeCell ref="A95:C95"/>
    <mergeCell ref="C104:G105"/>
    <mergeCell ref="A99:I99"/>
    <mergeCell ref="A101:I101"/>
    <mergeCell ref="A103:I103"/>
    <mergeCell ref="A104:B105"/>
    <mergeCell ref="A100:I100"/>
    <mergeCell ref="A102:I102"/>
    <mergeCell ref="A8:C8"/>
    <mergeCell ref="A9:C9"/>
    <mergeCell ref="A10:C10"/>
    <mergeCell ref="D8:I8"/>
    <mergeCell ref="D10:I10"/>
    <mergeCell ref="D9:I9"/>
    <mergeCell ref="A2:I2"/>
    <mergeCell ref="A6:C6"/>
    <mergeCell ref="A7:C7"/>
    <mergeCell ref="A3:I3"/>
    <mergeCell ref="D6:I6"/>
    <mergeCell ref="D7:I7"/>
    <mergeCell ref="A4:I5"/>
    <mergeCell ref="A15:I15"/>
    <mergeCell ref="A16:I16"/>
    <mergeCell ref="D11:I11"/>
    <mergeCell ref="D12:I12"/>
    <mergeCell ref="A11:C11"/>
    <mergeCell ref="A12:C12"/>
    <mergeCell ref="A14:I14"/>
    <mergeCell ref="A13:I13"/>
    <mergeCell ref="A17:C17"/>
  </mergeCells>
  <dataValidations xWindow="243" yWindow="554" count="1">
    <dataValidation type="whole" operator="lessThanOrEqual" allowBlank="1" showInputMessage="1" showErrorMessage="1" sqref="D96:G96">
      <formula1>100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21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A240C7-C8C1-4983-BDD1-1A547DF9D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FF66CF-6226-4F65-A7A8-D3BF51B10DC4}">
  <ds:schemaRefs>
    <ds:schemaRef ds:uri="e4b31099-8163-4ac9-ab84-be06feeb7ef4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b3d1ceb-ec91-4593-ab49-8ce9533748d9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BBA8A9-879F-46F9-8AC9-B2ED2FCAF6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položka kritérií </vt:lpstr>
      <vt:lpstr>Hárok2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Zdenka Bothová</dc:creator>
  <cp:lastModifiedBy>bothova_local</cp:lastModifiedBy>
  <cp:revision/>
  <dcterms:created xsi:type="dcterms:W3CDTF">2015-06-05T18:19:34Z</dcterms:created>
  <dcterms:modified xsi:type="dcterms:W3CDTF">2022-08-13T16:52:35Z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